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202300"/>
  <xr:revisionPtr revIDLastSave="0" documentId="8_{2491E1A8-B017-4418-A6EE-8CEAFA3B819C}" xr6:coauthVersionLast="47" xr6:coauthVersionMax="47" xr10:uidLastSave="{00000000-0000-0000-0000-000000000000}"/>
  <bookViews>
    <workbookView xWindow="1080" yWindow="990" windowWidth="13380" windowHeight="13095" xr2:uid="{8F495722-7104-4B6E-A865-47032EA3C058}"/>
  </bookViews>
  <sheets>
    <sheet name="Start-GAW E" sheetId="5" r:id="rId1"/>
    <sheet name="Start-GAW G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cpi2000">#REF!</definedName>
    <definedName name="_cpi2001">#REF!</definedName>
    <definedName name="_cpi2002">#REF!</definedName>
    <definedName name="_cpi2003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AF">[1]ORI!#REF!</definedName>
    <definedName name="afd">'[2]PwC - Afdelingen'!$A$2:$B$109</definedName>
    <definedName name="afdtennet">'[2]TenneT - Afdelingen'!$D$3:$E$70</definedName>
    <definedName name="afwijking">#REF!</definedName>
    <definedName name="AS2DocOpenMode" hidden="1">"AS2DocumentEdit"</definedName>
    <definedName name="Categorie">[3]Lijsten!$D$2:$D$12</definedName>
    <definedName name="CODE">[4]Adresgegevens!$D$7</definedName>
    <definedName name="cpi">[5]Parameters!$E$5</definedName>
    <definedName name="CPI_2005">[6]Database!$D$13</definedName>
    <definedName name="dd">#REF!</definedName>
    <definedName name="DF_GRID_3">[1]ORI!#REF!</definedName>
    <definedName name="ee">[1]ORI!#REF!</definedName>
    <definedName name="eeee">'[7]Toegestane Omzet'!#REF!</definedName>
    <definedName name="Eigenaar">[3]Lijsten!$G$2:$G$11</definedName>
    <definedName name="eur">#REF!</definedName>
    <definedName name="factor">#REF!</definedName>
    <definedName name="fik">[8]cockpit!$B$9</definedName>
    <definedName name="Financiering">[3]Lijsten!$P$2:$P$9</definedName>
    <definedName name="Jaar">[3]Lijsten!$A$2:$A$19</definedName>
    <definedName name="Kwartaal">[3]Lijsten!$B$2:$B$5</definedName>
    <definedName name="METHODE">#REF!</definedName>
    <definedName name="Naam">[9]Lijsten!$B$3:$B$10</definedName>
    <definedName name="NAAM_NE">'[7]Toegestane Omzet'!$M$1</definedName>
    <definedName name="NAAM_VOL">[4]Adresgegevens!$D$8</definedName>
    <definedName name="omzet_2000_aanpas_kolom">#REF!</definedName>
    <definedName name="omzet_2000_kolom">#REF!</definedName>
    <definedName name="omzet_2001_kolom">#REF!</definedName>
    <definedName name="PB">[4]Adresgegevens!$D$9</definedName>
    <definedName name="PC">[4]Adresgegevens!$D$10</definedName>
    <definedName name="PGcode">[3]Lijsten!$L$2:$L$26</definedName>
    <definedName name="PLAATS">[4]Adresgegevens!$D$11</definedName>
    <definedName name="PR_ME_2000">'[7]Toegestane Omzet'!#REF!</definedName>
    <definedName name="Projecteigenaar">[3]Lijsten!$H$2:$H$25</definedName>
    <definedName name="Projectleider">[3]Lijsten!$J$2:$J$15</definedName>
    <definedName name="Regio">[3]Lijsten!$F$2:$F$7</definedName>
    <definedName name="required_x">#REF!</definedName>
    <definedName name="s">[10]Data!#REF!</definedName>
    <definedName name="SAPBEXhrIndnt" hidden="1">"Wide"</definedName>
    <definedName name="SAPsysID" hidden="1">"708C5W7SBKP804JT78WJ0JNKI"</definedName>
    <definedName name="SAPwbID" hidden="1">"ARS"</definedName>
    <definedName name="Spanning">[3]Lijsten!$C$2:$C$6</definedName>
    <definedName name="Status">[3]Lijsten!$E$2:$E$13</definedName>
    <definedName name="tarief_factor">#REF!</definedName>
    <definedName name="test">#REF!</definedName>
    <definedName name="TEST0">#REF!</definedName>
    <definedName name="TESTHKEY">#REF!</definedName>
    <definedName name="TESTKEYS">#REF!</definedName>
    <definedName name="TESTVKEY">#REF!</definedName>
    <definedName name="TIPROJ">'[2]PwC - TI-projecten'!$B$1:$E$303</definedName>
    <definedName name="TTTI">'[2]TenneT - Projecten TI'!$B$2:$G$221</definedName>
    <definedName name="VerbruikstarRC">[11]Tarievenvoorstel!#REF!</definedName>
    <definedName name="wac">[10]Data!#REF!</definedName>
    <definedName name="wacc">[10]Data!#REF!</definedName>
    <definedName name="wacc_exc_tax">[10]constants!$E$3</definedName>
    <definedName name="wacc_inc_tax">[10]constants!$E$4</definedName>
    <definedName name="WvD">'[2]TenneT - WvD'!$A$2:$A$274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5" l="1"/>
  <c r="D6" i="5"/>
  <c r="D10" i="6" l="1"/>
  <c r="L14" i="6" l="1"/>
  <c r="M14" i="6"/>
  <c r="N14" i="6"/>
  <c r="O14" i="6"/>
  <c r="P14" i="6"/>
  <c r="Q14" i="6"/>
  <c r="R14" i="6"/>
  <c r="S14" i="6"/>
  <c r="L13" i="6"/>
  <c r="L17" i="6" s="1"/>
  <c r="M13" i="6"/>
  <c r="M17" i="6" s="1"/>
  <c r="N13" i="6"/>
  <c r="N17" i="6" s="1"/>
  <c r="O13" i="6"/>
  <c r="O17" i="6" s="1"/>
  <c r="P13" i="6"/>
  <c r="P17" i="6" s="1"/>
  <c r="Q13" i="6"/>
  <c r="Q17" i="6" s="1"/>
  <c r="R13" i="6"/>
  <c r="R17" i="6" s="1"/>
  <c r="S13" i="6"/>
  <c r="S17" i="6" s="1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S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D7" i="6"/>
  <c r="P16" i="6" l="1"/>
  <c r="Q16" i="6"/>
  <c r="Q18" i="6" s="1"/>
  <c r="L16" i="6"/>
  <c r="R16" i="6"/>
  <c r="R18" i="6" s="1"/>
  <c r="P18" i="6"/>
  <c r="O16" i="6"/>
  <c r="O18" i="6" s="1"/>
  <c r="L18" i="6"/>
  <c r="N16" i="6"/>
  <c r="N18" i="6" s="1"/>
  <c r="M16" i="6"/>
  <c r="M18" i="6" s="1"/>
  <c r="S16" i="6"/>
  <c r="S18" i="6" s="1"/>
  <c r="K14" i="6"/>
  <c r="J14" i="6"/>
  <c r="I14" i="6"/>
  <c r="H14" i="6"/>
  <c r="G14" i="6"/>
  <c r="F14" i="6"/>
  <c r="E14" i="6"/>
  <c r="D14" i="6"/>
  <c r="K13" i="6"/>
  <c r="K17" i="6" s="1"/>
  <c r="J13" i="6"/>
  <c r="J17" i="6" s="1"/>
  <c r="I13" i="6"/>
  <c r="I17" i="6" s="1"/>
  <c r="H13" i="6"/>
  <c r="H17" i="6" s="1"/>
  <c r="G13" i="6"/>
  <c r="G17" i="6" s="1"/>
  <c r="F13" i="6"/>
  <c r="F17" i="6" s="1"/>
  <c r="E13" i="6"/>
  <c r="E17" i="6" s="1"/>
  <c r="D13" i="6"/>
  <c r="K10" i="5"/>
  <c r="J10" i="5"/>
  <c r="I10" i="5"/>
  <c r="H10" i="5"/>
  <c r="G10" i="5"/>
  <c r="F10" i="5"/>
  <c r="E10" i="5"/>
  <c r="D10" i="5"/>
  <c r="K9" i="5"/>
  <c r="K13" i="5" s="1"/>
  <c r="J9" i="5"/>
  <c r="J13" i="5" s="1"/>
  <c r="I9" i="5"/>
  <c r="I13" i="5" s="1"/>
  <c r="H9" i="5"/>
  <c r="H13" i="5" s="1"/>
  <c r="G9" i="5"/>
  <c r="F9" i="5"/>
  <c r="E9" i="5"/>
  <c r="D9" i="5"/>
  <c r="D13" i="5" l="1"/>
  <c r="D12" i="5"/>
  <c r="F16" i="6"/>
  <c r="F18" i="6" s="1"/>
  <c r="G16" i="6"/>
  <c r="H16" i="6"/>
  <c r="H18" i="6" s="1"/>
  <c r="D17" i="6"/>
  <c r="D16" i="6"/>
  <c r="D18" i="6" s="1"/>
  <c r="E38" i="5"/>
  <c r="E34" i="5"/>
  <c r="E22" i="5" s="1"/>
  <c r="F34" i="5" s="1"/>
  <c r="J16" i="6"/>
  <c r="J18" i="6" s="1"/>
  <c r="I16" i="6"/>
  <c r="I18" i="6" s="1"/>
  <c r="E16" i="6"/>
  <c r="G18" i="6"/>
  <c r="K16" i="6"/>
  <c r="K18" i="6" s="1"/>
  <c r="E18" i="6"/>
  <c r="V17" i="6"/>
  <c r="E37" i="5"/>
  <c r="F37" i="5" s="1"/>
  <c r="E35" i="5"/>
  <c r="F35" i="5" s="1"/>
  <c r="G35" i="5" s="1"/>
  <c r="H35" i="5" s="1"/>
  <c r="I35" i="5" s="1"/>
  <c r="J35" i="5" s="1"/>
  <c r="E25" i="5"/>
  <c r="E29" i="5"/>
  <c r="E31" i="5"/>
  <c r="F31" i="5" s="1"/>
  <c r="F38" i="5"/>
  <c r="E26" i="5"/>
  <c r="E30" i="5"/>
  <c r="E33" i="5"/>
  <c r="E36" i="5"/>
  <c r="F36" i="5" s="1"/>
  <c r="G36" i="5" s="1"/>
  <c r="H36" i="5" s="1"/>
  <c r="I36" i="5" s="1"/>
  <c r="J36" i="5" s="1"/>
  <c r="K36" i="5" s="1"/>
  <c r="E32" i="5"/>
  <c r="F32" i="5" s="1"/>
  <c r="G32" i="5" s="1"/>
  <c r="H32" i="5" s="1"/>
  <c r="I32" i="5" s="1"/>
  <c r="V18" i="6" l="1"/>
  <c r="F25" i="5"/>
  <c r="G37" i="5" s="1"/>
  <c r="F29" i="5"/>
  <c r="G29" i="5" s="1"/>
  <c r="E6" i="5"/>
  <c r="V16" i="6"/>
  <c r="E19" i="5"/>
  <c r="F19" i="5" s="1"/>
  <c r="G31" i="5" s="1"/>
  <c r="E23" i="5"/>
  <c r="F23" i="5" s="1"/>
  <c r="G23" i="5" s="1"/>
  <c r="H23" i="5" s="1"/>
  <c r="I23" i="5" s="1"/>
  <c r="J23" i="5" s="1"/>
  <c r="K35" i="5" s="1"/>
  <c r="D14" i="5"/>
  <c r="F30" i="5"/>
  <c r="F33" i="5"/>
  <c r="G33" i="5" s="1"/>
  <c r="H33" i="5" s="1"/>
  <c r="I33" i="5" s="1"/>
  <c r="J33" i="5" s="1"/>
  <c r="K33" i="5" s="1"/>
  <c r="E21" i="5"/>
  <c r="E24" i="5"/>
  <c r="F24" i="5" s="1"/>
  <c r="G24" i="5" s="1"/>
  <c r="H24" i="5" s="1"/>
  <c r="I24" i="5" s="1"/>
  <c r="J24" i="5" s="1"/>
  <c r="F26" i="5"/>
  <c r="G38" i="5" s="1"/>
  <c r="H29" i="5"/>
  <c r="E20" i="5"/>
  <c r="F20" i="5" s="1"/>
  <c r="G20" i="5" s="1"/>
  <c r="H20" i="5" s="1"/>
  <c r="I20" i="5" s="1"/>
  <c r="E13" i="5" l="1"/>
  <c r="G30" i="5"/>
  <c r="F6" i="5"/>
  <c r="I29" i="5"/>
  <c r="J29" i="5" s="1"/>
  <c r="H5" i="5"/>
  <c r="J32" i="5"/>
  <c r="E5" i="5"/>
  <c r="E12" i="5" s="1"/>
  <c r="E14" i="5" s="1"/>
  <c r="G19" i="5"/>
  <c r="F5" i="5"/>
  <c r="F13" i="5"/>
  <c r="K24" i="5"/>
  <c r="K5" i="5" s="1"/>
  <c r="J5" i="5"/>
  <c r="H30" i="5" l="1"/>
  <c r="G6" i="5"/>
  <c r="F12" i="5"/>
  <c r="F14" i="5" s="1"/>
  <c r="G13" i="5"/>
  <c r="G5" i="5"/>
  <c r="N13" i="5"/>
  <c r="I5" i="5"/>
  <c r="I30" i="5" l="1"/>
  <c r="H6" i="5"/>
  <c r="H12" i="5" s="1"/>
  <c r="H14" i="5" s="1"/>
  <c r="K29" i="5"/>
  <c r="G12" i="5"/>
  <c r="G14" i="5" s="1"/>
  <c r="J30" i="5" l="1"/>
  <c r="I6" i="5"/>
  <c r="I12" i="5" s="1"/>
  <c r="I14" i="5" s="1"/>
  <c r="K30" i="5" l="1"/>
  <c r="K6" i="5" s="1"/>
  <c r="K12" i="5" s="1"/>
  <c r="K14" i="5" s="1"/>
  <c r="J6" i="5"/>
  <c r="J12" i="5" s="1"/>
  <c r="J14" i="5" s="1"/>
  <c r="N14" i="5" l="1"/>
  <c r="N12" i="5"/>
</calcChain>
</file>

<file path=xl/sharedStrings.xml><?xml version="1.0" encoding="utf-8"?>
<sst xmlns="http://schemas.openxmlformats.org/spreadsheetml/2006/main" count="64" uniqueCount="33">
  <si>
    <t xml:space="preserve">WACC </t>
  </si>
  <si>
    <t>SO-aandeel 2021</t>
  </si>
  <si>
    <t>Coteq</t>
  </si>
  <si>
    <t>Enduris</t>
  </si>
  <si>
    <t>Enexis</t>
  </si>
  <si>
    <t>Liander</t>
  </si>
  <si>
    <t>Rendo</t>
  </si>
  <si>
    <t>Stedin</t>
  </si>
  <si>
    <t>Westland</t>
  </si>
  <si>
    <t>Endinet</t>
  </si>
  <si>
    <t>Weert</t>
  </si>
  <si>
    <t>FNOP</t>
  </si>
  <si>
    <t>Afschrijvingen</t>
  </si>
  <si>
    <t>Totaal</t>
  </si>
  <si>
    <t>SO-aandeel 2021 Enexis</t>
  </si>
  <si>
    <t>Inkomsten maatstaf start GAW Enexis</t>
  </si>
  <si>
    <t>Inkomsten cost+ Enexis</t>
  </si>
  <si>
    <t>Verschil Enexis</t>
  </si>
  <si>
    <t>Afschrijving start-GAW Sector</t>
  </si>
  <si>
    <t>Sector</t>
  </si>
  <si>
    <t>Start-GAW</t>
  </si>
  <si>
    <t>Prognose CPI</t>
  </si>
  <si>
    <t>Prognose WACC</t>
  </si>
  <si>
    <t>Jaar</t>
  </si>
  <si>
    <t>Start-GAW sector</t>
  </si>
  <si>
    <t>CPI (nominaal stelsel)</t>
  </si>
  <si>
    <t>Start-GAW sector TD</t>
  </si>
  <si>
    <t>Start-GAW sector AD</t>
  </si>
  <si>
    <t>Start-GAW sector Totaal</t>
  </si>
  <si>
    <t>Afschrijving start-GAW TD</t>
  </si>
  <si>
    <t>Afschrijving start-GAW AD</t>
  </si>
  <si>
    <r>
      <rPr>
        <b/>
        <sz val="14"/>
        <color theme="1"/>
        <rFont val="Aptos Narrow"/>
        <family val="2"/>
        <scheme val="minor"/>
      </rPr>
      <t xml:space="preserve">Gas - </t>
    </r>
    <r>
      <rPr>
        <sz val="14"/>
        <color theme="1"/>
        <rFont val="Aptos Narrow"/>
        <family val="2"/>
        <scheme val="minor"/>
      </rPr>
      <t>Berekening t.b.v. financiële impact start-GAW bij methodiekwissel</t>
    </r>
  </si>
  <si>
    <r>
      <rPr>
        <b/>
        <sz val="14"/>
        <color theme="1"/>
        <rFont val="Aptos Narrow"/>
        <family val="2"/>
        <scheme val="minor"/>
      </rPr>
      <t>Elektriciteit -</t>
    </r>
    <r>
      <rPr>
        <sz val="14"/>
        <color theme="1"/>
        <rFont val="Aptos Narrow"/>
        <family val="2"/>
        <scheme val="minor"/>
      </rPr>
      <t xml:space="preserve"> Berekening t.b.v. financiële impact start-GAW bij methodiekwissel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</si>
</sst>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F1F7A"/>
        <bgColor indexed="64"/>
      </patternFill>
    </fill>
    <fill>
      <patternFill patternType="solid">
        <fgColor rgb="FFCCC8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9" fontId="3" fillId="2" borderId="1">
      <alignment vertical="top"/>
    </xf>
    <xf numFmtId="49" fontId="4" fillId="0" borderId="0">
      <alignment vertical="top"/>
    </xf>
    <xf numFmtId="0" fontId="5" fillId="0" borderId="0">
      <alignment vertical="top"/>
    </xf>
    <xf numFmtId="49" fontId="4" fillId="3" borderId="1">
      <alignment vertical="top"/>
    </xf>
    <xf numFmtId="41" fontId="6" fillId="4" borderId="0">
      <alignment vertical="top"/>
    </xf>
    <xf numFmtId="41" fontId="6" fillId="5" borderId="0">
      <alignment vertical="top"/>
    </xf>
  </cellStyleXfs>
  <cellXfs count="33">
    <xf numFmtId="0" fontId="0" fillId="0" borderId="0" xfId="0"/>
    <xf numFmtId="0" fontId="0" fillId="6" borderId="0" xfId="0" applyFill="1"/>
    <xf numFmtId="41" fontId="0" fillId="6" borderId="0" xfId="0" applyNumberFormat="1" applyFill="1"/>
    <xf numFmtId="0" fontId="2" fillId="6" borderId="0" xfId="0" applyFont="1" applyFill="1"/>
    <xf numFmtId="0" fontId="0" fillId="0" borderId="2" xfId="0" applyBorder="1"/>
    <xf numFmtId="0" fontId="0" fillId="0" borderId="3" xfId="0" applyBorder="1"/>
    <xf numFmtId="41" fontId="0" fillId="0" borderId="4" xfId="0" applyNumberFormat="1" applyBorder="1"/>
    <xf numFmtId="41" fontId="0" fillId="0" borderId="5" xfId="0" applyNumberFormat="1" applyBorder="1"/>
    <xf numFmtId="41" fontId="0" fillId="0" borderId="6" xfId="0" applyNumberFormat="1" applyBorder="1"/>
    <xf numFmtId="41" fontId="0" fillId="0" borderId="7" xfId="0" applyNumberFormat="1" applyBorder="1"/>
    <xf numFmtId="41" fontId="0" fillId="0" borderId="8" xfId="0" applyNumberFormat="1" applyBorder="1"/>
    <xf numFmtId="41" fontId="0" fillId="0" borderId="9" xfId="0" applyNumberFormat="1" applyBorder="1"/>
    <xf numFmtId="0" fontId="0" fillId="0" borderId="10" xfId="0" applyBorder="1"/>
    <xf numFmtId="10" fontId="0" fillId="0" borderId="4" xfId="1" applyNumberFormat="1" applyFont="1" applyBorder="1"/>
    <xf numFmtId="10" fontId="0" fillId="0" borderId="5" xfId="1" applyNumberFormat="1" applyFont="1" applyBorder="1"/>
    <xf numFmtId="10" fontId="0" fillId="0" borderId="6" xfId="1" applyNumberFormat="1" applyFont="1" applyBorder="1"/>
    <xf numFmtId="10" fontId="0" fillId="0" borderId="11" xfId="1" applyNumberFormat="1" applyFont="1" applyFill="1" applyBorder="1"/>
    <xf numFmtId="10" fontId="0" fillId="0" borderId="0" xfId="1" applyNumberFormat="1" applyFont="1" applyFill="1" applyBorder="1"/>
    <xf numFmtId="10" fontId="0" fillId="0" borderId="12" xfId="1" applyNumberFormat="1" applyFont="1" applyFill="1" applyBorder="1"/>
    <xf numFmtId="10" fontId="0" fillId="0" borderId="7" xfId="1" applyNumberFormat="1" applyFont="1" applyBorder="1"/>
    <xf numFmtId="10" fontId="0" fillId="0" borderId="8" xfId="1" applyNumberFormat="1" applyFont="1" applyBorder="1"/>
    <xf numFmtId="10" fontId="0" fillId="0" borderId="9" xfId="1" applyNumberFormat="1" applyFont="1" applyBorder="1"/>
    <xf numFmtId="0" fontId="0" fillId="0" borderId="4" xfId="0" applyBorder="1"/>
    <xf numFmtId="10" fontId="0" fillId="0" borderId="6" xfId="1" applyNumberFormat="1" applyFont="1" applyFill="1" applyBorder="1"/>
    <xf numFmtId="0" fontId="0" fillId="0" borderId="11" xfId="0" applyBorder="1"/>
    <xf numFmtId="0" fontId="0" fillId="0" borderId="7" xfId="0" applyBorder="1"/>
    <xf numFmtId="10" fontId="0" fillId="0" borderId="9" xfId="1" applyNumberFormat="1" applyFont="1" applyFill="1" applyBorder="1"/>
    <xf numFmtId="41" fontId="0" fillId="0" borderId="11" xfId="0" applyNumberFormat="1" applyBorder="1"/>
    <xf numFmtId="41" fontId="0" fillId="0" borderId="12" xfId="0" applyNumberFormat="1" applyBorder="1"/>
    <xf numFmtId="41" fontId="0" fillId="0" borderId="0" xfId="0" applyNumberFormat="1"/>
    <xf numFmtId="10" fontId="2" fillId="6" borderId="0" xfId="0" applyNumberFormat="1" applyFont="1" applyFill="1"/>
    <xf numFmtId="0" fontId="7" fillId="6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</cellXfs>
  <cellStyles count="8">
    <cellStyle name="_kop1 Bladtitel" xfId="2" xr:uid="{8EC9FDCB-DA3A-4504-B020-82A4CE2D92F4}"/>
    <cellStyle name="_kop2 Bloktitel" xfId="5" xr:uid="{AE15064F-43E1-4DD0-B01F-28814B50C8A9}"/>
    <cellStyle name="_kop3 Subkop" xfId="3" xr:uid="{5FA4BEF3-0EEB-4483-894F-3B2764E852EB}"/>
    <cellStyle name="Cel Berekening" xfId="6" xr:uid="{15419BC9-6683-42BA-9CF9-6A50B522ABE4}"/>
    <cellStyle name="Cel Input" xfId="7" xr:uid="{2B0F07F3-A932-44CE-8546-2952E3C19EFA}"/>
    <cellStyle name="Procent" xfId="1" builtinId="5"/>
    <cellStyle name="Standaard" xfId="0" builtinId="0"/>
    <cellStyle name="Standaard 2" xfId="4" xr:uid="{F15510C8-1EFF-4011-B18E-7EA578B380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TM\Tariefvoorstellen\TV-2013\VV\20120921_SF-grote-ronde-Liesbethdum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TE\ALGEMEEN\Tarieven\Tarieven%202002%20netbeheerders\AuditMod%20I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5%20OI\02%20Persoon\Makkinga\TAR-NG\TAR%202011\2%20-%20Concept\NG-TAR(i)-10-08%20Concep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I\STAF\Business%20Control\Onderhoud\ONH.007%20Segmentering\2008\Segmentering%202008\Definitief\Versie%2020091124\Analyse%20Uren%20BU-TI%20PwC%20Audit%20200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Clients\TenneT\2009\Interim\Original%20Files\Nieuwe%20map\Database%20investeringen%202%20no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5%20Regulering\Tarieven%202005\6.%20Proces%20Gas\CODATA\040616%201%20BF%20NG-TA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gu20179\Local%20Settings\Temporary%20Internet%20Files\OLK10\Tarieven%20GTS%202009%20DEFINITIEF%20(7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nergiekamer.nl/08%20Netten/Derde%20reguleringsperiode/RNB's/16.%20Ontwerpbesluiten%20x,q%20en%20rekenvolume/X-factor/Berekening%20X-factor,%20Bijlagen/Archief/060519%20MS%20correctie%20voor%20LU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Te\ALGEMEEN\Tarieven%202003\Elektriciteit%20nettarieven\Output%20definitief\021015%20TM%20NE%202003%20Definitief%20UIT%20(3)\DELT%20TM%20NE%202003%20(3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nergiekamer.nl/erik/infoverzoek/CBB/E%20deal%20definitief%2011-11-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R\Afgeschermd\Cluster%20Control\00%20aNieuwe%20structuur\420%20-%20Overige%20verzoeken%20Energiekamer%20(DE)\50%20-%20Werkbestanden\indirecte%20OPEX%20en%20meerkosten%20WON\model%20segmentering%202008%20def%20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RepositorySheet"/>
      <sheetName val="QueryTxt"/>
      <sheetName val="TempQuery"/>
      <sheetName val="Logboek"/>
      <sheetName val="ORI"/>
      <sheetName val="ORI bewerkt"/>
      <sheetName val="Draaitabel"/>
      <sheetName val="SF 120921 RV13 per NWP"/>
      <sheetName val="Resultaat"/>
      <sheetName val="Parameters"/>
      <sheetName val="Selectie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ants"/>
      <sheetName val="Data"/>
      <sheetName val="AuditMod"/>
    </sheetNames>
    <sheetDataSet>
      <sheetData sheetId="0" refreshError="1">
        <row r="3">
          <cell r="E3">
            <v>0.05</v>
          </cell>
        </row>
        <row r="4">
          <cell r="E4">
            <v>6.6000000000000003E-2</v>
          </cell>
        </row>
      </sheetData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orblad"/>
      <sheetName val="Contactgegevens"/>
      <sheetName val="Tarievenvoorstel"/>
      <sheetName val="Toelichting"/>
      <sheetName val="Richtlijnen Controle Tarieven"/>
    </sheetNames>
    <sheetDataSet>
      <sheetData sheetId="0" refreshError="1"/>
      <sheetData sheetId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wC - Uren TI (top)"/>
      <sheetName val="PwC - Uren TI"/>
      <sheetName val="PwC - TI-projecten"/>
      <sheetName val="TenneT - Projecten TI"/>
      <sheetName val="Pivot IFS Afdelingsrapportages"/>
      <sheetName val="PwC - Afdelingen"/>
      <sheetName val="TenneT - Afdelingen"/>
      <sheetName val="TenneT - Locaties"/>
      <sheetName val="TenneT - WvD"/>
      <sheetName val="CLEAN DATA"/>
    </sheetNames>
    <sheetDataSet>
      <sheetData sheetId="0" refreshError="1"/>
      <sheetData sheetId="1" refreshError="1"/>
      <sheetData sheetId="2">
        <row r="1">
          <cell r="B1" t="str">
            <v>Project#</v>
          </cell>
          <cell r="C1" t="str">
            <v>Omschrijving</v>
          </cell>
          <cell r="D1" t="str">
            <v>Classificatie</v>
          </cell>
          <cell r="E1" t="str">
            <v>Original</v>
          </cell>
        </row>
        <row r="2">
          <cell r="B2">
            <v>2006</v>
          </cell>
          <cell r="C2" t="str">
            <v>Hoogeveen-Beilen, uitbreiding met 1 kabelcircuit 220 MVA, aansluiting GAVI</v>
          </cell>
          <cell r="D2" t="str">
            <v>220kV / 380kV</v>
          </cell>
        </row>
        <row r="3">
          <cell r="B3">
            <v>2007</v>
          </cell>
          <cell r="C3" t="str">
            <v>Dante-Weerdinge, uitbreiding met een 110-kV-verbinding 2x300 MVA</v>
          </cell>
          <cell r="D3" t="str">
            <v>WvD</v>
          </cell>
        </row>
        <row r="4">
          <cell r="B4">
            <v>2008</v>
          </cell>
          <cell r="C4" t="str">
            <v>Coevorden, uitbreiding met een 110-kV station</v>
          </cell>
          <cell r="D4" t="str">
            <v>110kV - 150kV</v>
          </cell>
        </row>
        <row r="5">
          <cell r="B5">
            <v>2009</v>
          </cell>
          <cell r="C5" t="str">
            <v>Coevorden-Combilijn, uitbreiding met een 110-kV-kabelcircuit 1x300 MVA</v>
          </cell>
          <cell r="D5" t="str">
            <v>110kV - 150kV</v>
          </cell>
        </row>
        <row r="6">
          <cell r="B6">
            <v>2010</v>
          </cell>
          <cell r="C6" t="str">
            <v>Dante-Combilijn, uitbreiding met een 110-kV-kabelcircuit 1x300 MVA</v>
          </cell>
          <cell r="D6" t="str">
            <v>110kV - 150kV</v>
          </cell>
        </row>
        <row r="7">
          <cell r="B7">
            <v>2011</v>
          </cell>
          <cell r="C7" t="str">
            <v>Coevorden-Hoogeveen, opwaardering verbinding naar 2x145 MVA</v>
          </cell>
          <cell r="D7" t="str">
            <v>110kV - 150kV</v>
          </cell>
        </row>
        <row r="8">
          <cell r="B8">
            <v>2024</v>
          </cell>
          <cell r="C8" t="str">
            <v>Bergen op Zoom, uitbreiding met een veld tbv transformator Essent</v>
          </cell>
          <cell r="D8" t="str">
            <v>WvD</v>
          </cell>
          <cell r="E8" t="str">
            <v>110kV - 150kV</v>
          </cell>
        </row>
        <row r="9">
          <cell r="B9">
            <v>2030</v>
          </cell>
          <cell r="C9" t="str">
            <v>Diverse verbindingen, aanbrengen valbeveiliging</v>
          </cell>
          <cell r="D9" t="str">
            <v>110kV - 150kV</v>
          </cell>
        </row>
        <row r="10">
          <cell r="B10">
            <v>2036</v>
          </cell>
          <cell r="C10" t="str">
            <v>Bergen op Zoom, uitbreiding met een veld tbv Windnet 70MW</v>
          </cell>
          <cell r="D10" t="str">
            <v>WvD</v>
          </cell>
          <cell r="E10" t="str">
            <v>110kV - 150kV</v>
          </cell>
        </row>
        <row r="11">
          <cell r="B11">
            <v>2037</v>
          </cell>
          <cell r="C11" t="str">
            <v>Eindhoven Noord, uitbreiding met een veld tbv Mapron</v>
          </cell>
          <cell r="D11" t="str">
            <v>WvD</v>
          </cell>
          <cell r="E11" t="str">
            <v>110kV - 150kV</v>
          </cell>
        </row>
        <row r="12">
          <cell r="B12">
            <v>2039</v>
          </cell>
          <cell r="C12" t="str">
            <v>Verbinding Krimpen Ommoord</v>
          </cell>
          <cell r="D12" t="str">
            <v>110kV - 150kV</v>
          </cell>
        </row>
        <row r="13">
          <cell r="B13">
            <v>2054</v>
          </cell>
          <cell r="C13" t="str">
            <v>Haaksbergen-Oele, uitbreiding met een 110-kV-verbinding @MVA</v>
          </cell>
          <cell r="D13" t="str">
            <v>110kV - 150kV</v>
          </cell>
        </row>
        <row r="14">
          <cell r="B14">
            <v>2057</v>
          </cell>
          <cell r="C14" t="str">
            <v>Ommoord, retrofit BISEP en renovatie secundair</v>
          </cell>
          <cell r="D14" t="str">
            <v>WvD</v>
          </cell>
          <cell r="E14" t="str">
            <v>110kV - 150kV</v>
          </cell>
        </row>
        <row r="15">
          <cell r="B15">
            <v>2071</v>
          </cell>
          <cell r="C15" t="str">
            <v>Ommoord, retrofit BISEP en renovatie secundair</v>
          </cell>
          <cell r="D15" t="str">
            <v>110kV - 150kV</v>
          </cell>
        </row>
        <row r="16">
          <cell r="B16">
            <v>2072</v>
          </cell>
          <cell r="C16" t="str">
            <v>Zoetemeer, retrofit BISEP en renovatie secundair</v>
          </cell>
          <cell r="D16" t="str">
            <v>110kV - 150kV</v>
          </cell>
        </row>
        <row r="17">
          <cell r="B17">
            <v>2074</v>
          </cell>
          <cell r="C17" t="str">
            <v>Tusveld-Urenco, verlegging gdp bij spoor (Regge en Dinkel)</v>
          </cell>
          <cell r="D17" t="str">
            <v>WvD</v>
          </cell>
          <cell r="E17" t="str">
            <v>110kV - 150kV</v>
          </cell>
        </row>
        <row r="18">
          <cell r="B18">
            <v>2075</v>
          </cell>
          <cell r="C18" t="str">
            <v>Weideweg-Oldenzaal, verkabeling Dalmeden</v>
          </cell>
          <cell r="D18" t="str">
            <v>WvD</v>
          </cell>
          <cell r="E18" t="str">
            <v>110kV - 150kV</v>
          </cell>
        </row>
        <row r="19">
          <cell r="B19">
            <v>2084</v>
          </cell>
          <cell r="C19" t="str">
            <v>Diemen-Ens, reconstructie Bloemendaler polder ivm verlegging A1</v>
          </cell>
          <cell r="D19" t="str">
            <v>WvD</v>
          </cell>
          <cell r="E19" t="str">
            <v>220kV / 380kV</v>
          </cell>
        </row>
        <row r="20">
          <cell r="B20">
            <v>2119</v>
          </cell>
          <cell r="C20" t="str">
            <v>Hemweg, uitbreiding met één veld tbv Twingo 500 MW</v>
          </cell>
          <cell r="D20" t="str">
            <v>WvD</v>
          </cell>
          <cell r="E20" t="str">
            <v>110kV - 150kV</v>
          </cell>
        </row>
        <row r="21">
          <cell r="B21">
            <v>2138</v>
          </cell>
          <cell r="C21" t="str">
            <v>Helmond Oost, uitbreiding met een veld tbv transformator Essent</v>
          </cell>
          <cell r="D21" t="str">
            <v>WvD</v>
          </cell>
          <cell r="E21" t="str">
            <v>110kV - 150kV</v>
          </cell>
        </row>
        <row r="22">
          <cell r="B22">
            <v>2139</v>
          </cell>
          <cell r="C22" t="str">
            <v>Horst, uitbreiding met een veld tbv Essent</v>
          </cell>
          <cell r="D22" t="str">
            <v>WvD</v>
          </cell>
          <cell r="E22" t="str">
            <v>110kV - 150kV</v>
          </cell>
        </row>
        <row r="23">
          <cell r="B23">
            <v>2149</v>
          </cell>
          <cell r="C23" t="str">
            <v xml:space="preserve">Hessenweg-Weteringkade-Harculo, verhoging transportcapaciteit </v>
          </cell>
          <cell r="D23" t="str">
            <v>110kV - 150kV</v>
          </cell>
        </row>
        <row r="24">
          <cell r="B24">
            <v>2150</v>
          </cell>
          <cell r="C24" t="str">
            <v>Goor-Hengelo Weideweg, uitbreiding met één circuit</v>
          </cell>
          <cell r="D24" t="str">
            <v>110kV - 150kV</v>
          </cell>
        </row>
        <row r="25">
          <cell r="B25">
            <v>2156</v>
          </cell>
          <cell r="C25" t="str">
            <v>Roosendaal, uitbreiding met twee velden tbv Sita</v>
          </cell>
          <cell r="D25" t="str">
            <v>WvD</v>
          </cell>
          <cell r="E25" t="str">
            <v>110kV - 150kV</v>
          </cell>
        </row>
        <row r="26">
          <cell r="B26">
            <v>2157</v>
          </cell>
          <cell r="C26" t="str">
            <v>Oterleek, uitbreiding met twee velden tbv TAQA 100 MW</v>
          </cell>
          <cell r="D26" t="str">
            <v>WvD</v>
          </cell>
          <cell r="E26" t="str">
            <v>110kV - 150kV</v>
          </cell>
        </row>
        <row r="27">
          <cell r="B27">
            <v>2177</v>
          </cell>
          <cell r="C27" t="str">
            <v>Verbinding Ommoord Rotterdam Marconistraat</v>
          </cell>
          <cell r="D27" t="str">
            <v>WvD</v>
          </cell>
        </row>
        <row r="28">
          <cell r="B28">
            <v>217370</v>
          </cell>
          <cell r="C28" t="str">
            <v>Blindstroomcompensatiemiddelen</v>
          </cell>
          <cell r="D28" t="str">
            <v>220kV / 380kV</v>
          </cell>
        </row>
        <row r="29">
          <cell r="B29">
            <v>2</v>
          </cell>
          <cell r="C29" t="str">
            <v>Westerlee, uitbreiding met een 380-kV station</v>
          </cell>
          <cell r="D29" t="str">
            <v>220kV / 380kV</v>
          </cell>
        </row>
        <row r="30">
          <cell r="B30">
            <v>3</v>
          </cell>
          <cell r="C30" t="str">
            <v>Wateringen, uitbreiding met een 380-kV-station</v>
          </cell>
          <cell r="D30" t="str">
            <v>220kV / 380kV</v>
          </cell>
        </row>
        <row r="31">
          <cell r="B31">
            <v>4</v>
          </cell>
          <cell r="C31" t="str">
            <v>Bleiswijk, uitbreiding tot 380-kV-HIS-dubbelrailstation</v>
          </cell>
          <cell r="D31" t="str">
            <v>220kV / 380kV</v>
          </cell>
        </row>
        <row r="32">
          <cell r="B32">
            <v>5</v>
          </cell>
          <cell r="C32" t="str">
            <v>Wateringen-Bleiswijk, uitbreiding met een 380-kV-verbinding</v>
          </cell>
          <cell r="D32" t="str">
            <v>220kV / 380kV</v>
          </cell>
        </row>
        <row r="33">
          <cell r="B33">
            <v>6</v>
          </cell>
          <cell r="C33" t="str">
            <v>Maasvlakte-Westerlee, verdubbeling capaciteits kabels Waterkruising</v>
          </cell>
          <cell r="D33" t="str">
            <v>220kV / 380kV</v>
          </cell>
        </row>
        <row r="34">
          <cell r="B34">
            <v>7</v>
          </cell>
          <cell r="C34" t="str">
            <v>Bleiswijk-Beverwijk, uitbreiding met een 380-kV-verbinding</v>
          </cell>
          <cell r="D34" t="str">
            <v>220kV / 380kV</v>
          </cell>
        </row>
        <row r="35">
          <cell r="B35">
            <v>10</v>
          </cell>
          <cell r="C35" t="str">
            <v>Hengelo, uitbreiding met derde transformator</v>
          </cell>
          <cell r="D35" t="str">
            <v>220kV / 380kV</v>
          </cell>
        </row>
        <row r="36">
          <cell r="B36">
            <v>11</v>
          </cell>
          <cell r="C36" t="str">
            <v>Meeden, uitbreiding met tweede transformator</v>
          </cell>
          <cell r="D36" t="str">
            <v>220kV / 380kV</v>
          </cell>
        </row>
        <row r="37">
          <cell r="B37">
            <v>12</v>
          </cell>
          <cell r="C37" t="str">
            <v>Breukelen, 7e transformator FGU-net, locatie B4</v>
          </cell>
          <cell r="D37" t="str">
            <v>220kV / 380kV</v>
          </cell>
        </row>
        <row r="38">
          <cell r="B38">
            <v>14</v>
          </cell>
          <cell r="C38" t="str">
            <v>Lelystad, uitbreiding tot dubbelrailsysteem</v>
          </cell>
          <cell r="D38" t="str">
            <v>220kV / 380kV</v>
          </cell>
        </row>
        <row r="39">
          <cell r="B39">
            <v>15</v>
          </cell>
          <cell r="C39" t="str">
            <v>Simonshaven, uitbreiding met een 380-kV-station</v>
          </cell>
          <cell r="D39" t="str">
            <v>220kV / 380kV</v>
          </cell>
        </row>
        <row r="40">
          <cell r="B40">
            <v>16</v>
          </cell>
          <cell r="C40" t="str">
            <v>Zwolle, uitbreiding met een 380/110-kV-transformator</v>
          </cell>
          <cell r="D40" t="str">
            <v>220kV / 380kV</v>
          </cell>
        </row>
        <row r="41">
          <cell r="B41">
            <v>17</v>
          </cell>
          <cell r="C41" t="str">
            <v>Geertruidenberg, uitbreiding met derde transformator</v>
          </cell>
          <cell r="D41" t="str">
            <v>220kV / 380kV</v>
          </cell>
        </row>
        <row r="42">
          <cell r="B42">
            <v>21</v>
          </cell>
          <cell r="C42" t="str">
            <v>Diverse 220-kV-stations, renovatie secundaire installaties</v>
          </cell>
          <cell r="D42" t="str">
            <v>220kV / 380kV</v>
          </cell>
        </row>
        <row r="43">
          <cell r="B43">
            <v>24</v>
          </cell>
          <cell r="C43" t="str">
            <v>Vervanging transformator 220/110 kV (stelpost)</v>
          </cell>
          <cell r="D43" t="str">
            <v>220kV / 380kV</v>
          </cell>
        </row>
        <row r="44">
          <cell r="B44">
            <v>26</v>
          </cell>
          <cell r="C44" t="str">
            <v>Dod4, vervanging transformator TR403</v>
          </cell>
          <cell r="D44" t="str">
            <v>220kV / 380kV</v>
          </cell>
        </row>
        <row r="45">
          <cell r="B45">
            <v>27</v>
          </cell>
          <cell r="C45" t="str">
            <v>Vvl2, vervanging transformator TR201</v>
          </cell>
          <cell r="D45" t="str">
            <v>220kV / 380kV</v>
          </cell>
        </row>
        <row r="46">
          <cell r="B46">
            <v>28</v>
          </cell>
          <cell r="C46" t="str">
            <v>Ehv4, vervanging transformator TR403 en TR404</v>
          </cell>
          <cell r="D46" t="str">
            <v>220kV / 380kV</v>
          </cell>
        </row>
        <row r="47">
          <cell r="B47">
            <v>29</v>
          </cell>
          <cell r="C47" t="str">
            <v>Zyv2, vervanging transformator TR202</v>
          </cell>
          <cell r="D47" t="str">
            <v>220kV / 380kV</v>
          </cell>
        </row>
        <row r="48">
          <cell r="B48">
            <v>30</v>
          </cell>
          <cell r="C48" t="str">
            <v>Diverse 220-kV-stations, Vervanging vermogensschakelaars</v>
          </cell>
          <cell r="D48" t="str">
            <v>220kV / 380kV</v>
          </cell>
        </row>
        <row r="49">
          <cell r="B49">
            <v>31</v>
          </cell>
          <cell r="C49" t="str">
            <v>Mbt4,  vervanging transformator TR401en TR402</v>
          </cell>
          <cell r="D49" t="str">
            <v>220kV / 380kV</v>
          </cell>
        </row>
        <row r="50">
          <cell r="B50">
            <v>32</v>
          </cell>
          <cell r="C50" t="str">
            <v>Dim4,  vervanging transformator TR402</v>
          </cell>
          <cell r="D50" t="str">
            <v>220kV / 380kV</v>
          </cell>
        </row>
        <row r="51">
          <cell r="B51">
            <v>33</v>
          </cell>
          <cell r="C51" t="str">
            <v>Vvl2, vervanging transformator TR202</v>
          </cell>
          <cell r="D51" t="str">
            <v>220kV / 380kV</v>
          </cell>
        </row>
        <row r="52">
          <cell r="B52">
            <v>34</v>
          </cell>
          <cell r="C52" t="str">
            <v>KIJ4, vervanging transformator TR403</v>
          </cell>
          <cell r="D52" t="str">
            <v>220kV / 380kV</v>
          </cell>
        </row>
        <row r="53">
          <cell r="B53">
            <v>35</v>
          </cell>
          <cell r="C53" t="str">
            <v>Diverse 380-kV-stations, vervanging vermogenschakelaars</v>
          </cell>
          <cell r="D53" t="str">
            <v>220kV / 380kV</v>
          </cell>
        </row>
        <row r="54">
          <cell r="B54">
            <v>36</v>
          </cell>
          <cell r="C54" t="str">
            <v>Gtb4, vervanging transformator TR401 en TR402</v>
          </cell>
          <cell r="D54" t="str">
            <v>220kV / 380kV</v>
          </cell>
        </row>
        <row r="55">
          <cell r="B55">
            <v>39</v>
          </cell>
          <cell r="C55" t="str">
            <v>Maasvlakte, aansluiting MW-1 en MV-2</v>
          </cell>
          <cell r="D55" t="str">
            <v>WvD</v>
          </cell>
          <cell r="E55" t="str">
            <v>220kV / 380kV</v>
          </cell>
        </row>
        <row r="56">
          <cell r="B56">
            <v>41</v>
          </cell>
          <cell r="C56" t="str">
            <v>Maasbracht, uitbreiding met 2 velden tbv Essent 2x320 MW</v>
          </cell>
          <cell r="D56" t="str">
            <v>WvD</v>
          </cell>
          <cell r="E56" t="str">
            <v>220kV / 380kV</v>
          </cell>
        </row>
        <row r="57">
          <cell r="B57">
            <v>42</v>
          </cell>
          <cell r="C57" t="str">
            <v>Simonshaven, uitbreiding met 1 veld tbv Intergen REC 1X400 MW</v>
          </cell>
          <cell r="D57" t="str">
            <v>WvD</v>
          </cell>
          <cell r="E57" t="str">
            <v>220kV / 380kV</v>
          </cell>
        </row>
        <row r="58">
          <cell r="B58">
            <v>43</v>
          </cell>
          <cell r="C58" t="str">
            <v>Lelystad, uitbreiding met 1 veld tbv Electrabel 400 MW</v>
          </cell>
          <cell r="D58" t="str">
            <v>WvD</v>
          </cell>
          <cell r="E58" t="str">
            <v>220kV / 380kV</v>
          </cell>
        </row>
        <row r="59">
          <cell r="B59">
            <v>44</v>
          </cell>
          <cell r="C59" t="str">
            <v>Maasvlakte, uitbreiding met 1 veld tbv EnecoGen 2x400 MW</v>
          </cell>
          <cell r="D59" t="str">
            <v>WvD</v>
          </cell>
          <cell r="E59" t="str">
            <v>220kV / 380kV</v>
          </cell>
        </row>
        <row r="60">
          <cell r="B60">
            <v>45</v>
          </cell>
          <cell r="C60" t="str">
            <v>Maasvlakte, uitbreiding metr 1 veld tbv E.On 1050 MW</v>
          </cell>
          <cell r="D60" t="str">
            <v>WvD</v>
          </cell>
          <cell r="E60" t="str">
            <v>220kV / 380kV</v>
          </cell>
        </row>
        <row r="61">
          <cell r="B61">
            <v>46</v>
          </cell>
          <cell r="C61" t="str">
            <v>Maasvlakte, uitbreiding met 1 veld tbv BritNed 1000MW</v>
          </cell>
          <cell r="D61" t="str">
            <v>WvD</v>
          </cell>
          <cell r="E61" t="str">
            <v>220kV / 380kV</v>
          </cell>
        </row>
        <row r="62">
          <cell r="B62">
            <v>49</v>
          </cell>
          <cell r="C62" t="str">
            <v>Zwolle-Hengelo, reconstructie mast 110 tot 114 (Almelo)</v>
          </cell>
          <cell r="D62" t="str">
            <v>WvD</v>
          </cell>
          <cell r="E62" t="str">
            <v>220kV / 380kV</v>
          </cell>
        </row>
        <row r="63">
          <cell r="B63">
            <v>50</v>
          </cell>
          <cell r="C63" t="str">
            <v>Oostzaan-Diemen, reconstructie mast 3 tot 8 (Landsmeer)</v>
          </cell>
          <cell r="D63" t="str">
            <v>WvD</v>
          </cell>
          <cell r="E63" t="str">
            <v>220kV / 380kV</v>
          </cell>
        </row>
        <row r="64">
          <cell r="B64">
            <v>51</v>
          </cell>
          <cell r="C64" t="str">
            <v>Eindhoven-Maasbracht, reconstructie mast 102 tot 115 (Helmond)</v>
          </cell>
          <cell r="D64" t="str">
            <v>WvD</v>
          </cell>
          <cell r="E64" t="str">
            <v>220kV / 380kV</v>
          </cell>
        </row>
        <row r="65">
          <cell r="B65">
            <v>52</v>
          </cell>
          <cell r="C65" t="str">
            <v>Wateringen, uitbreiding met een 150-kV-station</v>
          </cell>
          <cell r="D65" t="str">
            <v>110kV - 150kV</v>
          </cell>
        </row>
        <row r="66">
          <cell r="B66">
            <v>55</v>
          </cell>
          <cell r="C66" t="str">
            <v>Sassenheim-Haarlemmermeer, opwaardering transportcapaciteit</v>
          </cell>
          <cell r="D66" t="str">
            <v>110kV - 150kV</v>
          </cell>
        </row>
        <row r="67">
          <cell r="B67">
            <v>56</v>
          </cell>
          <cell r="C67" t="str">
            <v>Ypenburg,  uitbreiding met een 150-kV-station</v>
          </cell>
          <cell r="D67" t="str">
            <v>110kV - 150kV</v>
          </cell>
        </row>
        <row r="68">
          <cell r="B68">
            <v>58</v>
          </cell>
          <cell r="C68" t="str">
            <v>De Lier, uitbreiding met een 150-kV-station</v>
          </cell>
          <cell r="D68" t="str">
            <v>110kV - 150kV</v>
          </cell>
        </row>
        <row r="69">
          <cell r="B69">
            <v>59</v>
          </cell>
          <cell r="C69" t="str">
            <v>Wateringen-Ypenburg, uitbreiding met een 150-kV-kabelcircuit 300 MVA</v>
          </cell>
          <cell r="D69" t="str">
            <v>110kV - 150kV</v>
          </cell>
        </row>
        <row r="70">
          <cell r="B70">
            <v>63</v>
          </cell>
          <cell r="C70" t="str">
            <v>Uitbreiding telecomnetwerk tbv integratie EMS-systemen</v>
          </cell>
          <cell r="D70" t="str">
            <v>110kV - 150kV</v>
          </cell>
        </row>
        <row r="71">
          <cell r="B71">
            <v>68</v>
          </cell>
          <cell r="C71" t="str">
            <v>Rotterdam Waalhaven, vervanging transformatorkabels</v>
          </cell>
          <cell r="D71" t="str">
            <v>110kV - 150kV</v>
          </cell>
        </row>
        <row r="72">
          <cell r="B72">
            <v>71</v>
          </cell>
          <cell r="C72" t="str">
            <v>Ommoord, retrofit BISEP en renovatie secundair</v>
          </cell>
          <cell r="D72" t="str">
            <v>110kV - 150kV</v>
          </cell>
        </row>
        <row r="73">
          <cell r="B73">
            <v>72</v>
          </cell>
          <cell r="C73" t="str">
            <v>Zoetermeer, retrofit BISEP en renovatie secundair</v>
          </cell>
          <cell r="D73" t="str">
            <v>110kV - 150kV</v>
          </cell>
        </row>
        <row r="74">
          <cell r="B74">
            <v>73</v>
          </cell>
          <cell r="C74" t="str">
            <v>Dordrecht Noordendijk, vervanging transformator Tr1</v>
          </cell>
          <cell r="D74" t="str">
            <v>110kV - 150kV</v>
          </cell>
        </row>
        <row r="75">
          <cell r="B75">
            <v>74</v>
          </cell>
          <cell r="C75" t="str">
            <v>Alphen, retrofit BISEP en renovatie secundair</v>
          </cell>
          <cell r="D75" t="str">
            <v>110kV - 150kV</v>
          </cell>
        </row>
        <row r="76">
          <cell r="B76">
            <v>75</v>
          </cell>
          <cell r="C76" t="str">
            <v>Krimpen renovatie, primaire en secundaire installaties</v>
          </cell>
          <cell r="D76" t="str">
            <v>110kV - 150kV</v>
          </cell>
        </row>
        <row r="77">
          <cell r="B77">
            <v>76</v>
          </cell>
          <cell r="C77" t="str">
            <v>Gouda, vervanging transformator Tr4</v>
          </cell>
          <cell r="D77" t="str">
            <v>110kV - 150kV</v>
          </cell>
        </row>
        <row r="78">
          <cell r="B78">
            <v>77</v>
          </cell>
          <cell r="C78" t="str">
            <v>Leiden, vervanging transformator Tr4</v>
          </cell>
          <cell r="D78" t="str">
            <v>110kV - 150kV</v>
          </cell>
        </row>
        <row r="79">
          <cell r="B79">
            <v>78</v>
          </cell>
          <cell r="C79" t="str">
            <v>Diverse 150-kV-stations, vervanging vermogenschakelaars</v>
          </cell>
          <cell r="D79" t="str">
            <v>110kV - 150kV</v>
          </cell>
        </row>
        <row r="80">
          <cell r="B80">
            <v>79</v>
          </cell>
          <cell r="C80" t="str">
            <v>Vervanging, 150-kV-transformator (stelpost)</v>
          </cell>
          <cell r="D80" t="str">
            <v>110kV - 150kV</v>
          </cell>
        </row>
        <row r="81">
          <cell r="B81">
            <v>80</v>
          </cell>
          <cell r="C81" t="str">
            <v>Rijswijk, vervanging schakel-en secundaire installatie</v>
          </cell>
          <cell r="D81" t="str">
            <v>110kV - 150kV</v>
          </cell>
        </row>
        <row r="82">
          <cell r="B82">
            <v>81</v>
          </cell>
          <cell r="C82" t="str">
            <v>Voorburg-Leiden, verkabeling mast 23-26/27 in de Voorse Kreek</v>
          </cell>
          <cell r="D82" t="str">
            <v>WvD</v>
          </cell>
          <cell r="E82" t="str">
            <v>110kV - 150kV</v>
          </cell>
        </row>
        <row r="83">
          <cell r="B83">
            <v>82</v>
          </cell>
          <cell r="C83" t="str">
            <v>RtM-Dft, verkabeling mast 1 tot 3 (Schieveste)</v>
          </cell>
          <cell r="D83" t="str">
            <v>WvD</v>
          </cell>
          <cell r="E83" t="str">
            <v>110kV - 150kV</v>
          </cell>
        </row>
        <row r="84">
          <cell r="B84">
            <v>85</v>
          </cell>
          <cell r="C84" t="str">
            <v>Ypenburg-Voorburg, uitbreiding met een 150-kV-kabelcircuit 300 MVA</v>
          </cell>
          <cell r="D84" t="str">
            <v>110kV - 150kV</v>
          </cell>
        </row>
        <row r="85">
          <cell r="B85">
            <v>86</v>
          </cell>
          <cell r="C85" t="str">
            <v>Wateringen-Delft, opwaardering naar 2x300 MVA</v>
          </cell>
          <cell r="D85" t="str">
            <v>110kV - 150kV</v>
          </cell>
        </row>
        <row r="86">
          <cell r="B86">
            <v>87</v>
          </cell>
          <cell r="C86" t="str">
            <v xml:space="preserve">Wateringen-Rijswijk, uitbreiding met smoorspoelen 300 MVA, </v>
          </cell>
          <cell r="D86" t="str">
            <v>110kV - 150kV</v>
          </cell>
        </row>
        <row r="87">
          <cell r="B87">
            <v>88</v>
          </cell>
          <cell r="C87" t="str">
            <v xml:space="preserve">Krimpen-Gouda, uitbreiding met smoorspoelen 300 MVA, </v>
          </cell>
          <cell r="D87" t="str">
            <v>110kV - 150kV</v>
          </cell>
        </row>
        <row r="88">
          <cell r="B88">
            <v>89</v>
          </cell>
          <cell r="C88" t="str">
            <v>Westerlee-Wateringen, uitbreiding met een 380-kV-verbinding</v>
          </cell>
          <cell r="D88" t="str">
            <v>220kV / 380kV</v>
          </cell>
        </row>
        <row r="89">
          <cell r="B89">
            <v>90</v>
          </cell>
          <cell r="C89" t="str">
            <v>Eem4, uitbreiding met 2 velden tbv Nuon 1400 MW</v>
          </cell>
          <cell r="D89" t="str">
            <v>WvD</v>
          </cell>
          <cell r="E89" t="str">
            <v>220kV / 380kV</v>
          </cell>
        </row>
        <row r="90">
          <cell r="B90">
            <v>91</v>
          </cell>
          <cell r="C90" t="str">
            <v>Maasvlakte, uitbreiding met 1 veld tbv Electrabel 750 MW</v>
          </cell>
          <cell r="D90" t="str">
            <v>WvD</v>
          </cell>
          <cell r="E90" t="str">
            <v>220kV / 380kV</v>
          </cell>
        </row>
        <row r="91">
          <cell r="B91">
            <v>95</v>
          </cell>
          <cell r="C91" t="str">
            <v>Eem4, uitbreiding met 2 velden tbv RWE 2x800 MW</v>
          </cell>
          <cell r="D91" t="str">
            <v>WvD</v>
          </cell>
          <cell r="E91" t="str">
            <v>220kV / 380kV</v>
          </cell>
        </row>
        <row r="92">
          <cell r="B92">
            <v>97</v>
          </cell>
          <cell r="C92" t="str">
            <v>Ozn-Dim, reconstructie mast 32 tot 35 ivm EM-velden (IJburg)</v>
          </cell>
          <cell r="D92" t="str">
            <v>WvD</v>
          </cell>
          <cell r="E92" t="str">
            <v>220kV / 380kV</v>
          </cell>
        </row>
        <row r="93">
          <cell r="B93">
            <v>98</v>
          </cell>
          <cell r="C93" t="str">
            <v>Power Quality, meting harmonischen in het 220- en 380-kV-net</v>
          </cell>
          <cell r="D93" t="str">
            <v>220kV / 380kV</v>
          </cell>
        </row>
        <row r="94">
          <cell r="B94">
            <v>99</v>
          </cell>
          <cell r="C94" t="str">
            <v>TenSec, uitbreiding toegangscontrole 11 cruciale 380-kV- stations</v>
          </cell>
          <cell r="D94" t="str">
            <v>220kV / 380kV</v>
          </cell>
        </row>
        <row r="95">
          <cell r="B95">
            <v>100</v>
          </cell>
          <cell r="C95" t="str">
            <v>TenSec, uitbreiding toegangscontrole 13 vitale 380-kV-stations</v>
          </cell>
          <cell r="D95" t="str">
            <v>220kV / 380kV</v>
          </cell>
        </row>
        <row r="96">
          <cell r="B96">
            <v>101</v>
          </cell>
          <cell r="C96" t="str">
            <v>TenSec, uitbreiding toegangscontrole 3 vitale 150-kV-stations</v>
          </cell>
          <cell r="D96" t="str">
            <v>110kV - 150kV</v>
          </cell>
        </row>
        <row r="97">
          <cell r="B97">
            <v>102</v>
          </cell>
          <cell r="C97" t="str">
            <v>TenSec, uitbreiding toegangscontrole 9 normale 220-kv-stations</v>
          </cell>
          <cell r="D97" t="str">
            <v>220kV / 380kV</v>
          </cell>
        </row>
        <row r="98">
          <cell r="B98">
            <v>103</v>
          </cell>
          <cell r="C98" t="str">
            <v>TenSec, uitbreiding toegangscontrole 15 normale 150-kV-stations</v>
          </cell>
          <cell r="D98" t="str">
            <v>110kV - 150kV</v>
          </cell>
        </row>
        <row r="99">
          <cell r="B99">
            <v>104</v>
          </cell>
          <cell r="C99" t="str">
            <v>TenSec, Hoofdkantoor Arnhem</v>
          </cell>
          <cell r="D99" t="str">
            <v>220kV / 380kV</v>
          </cell>
        </row>
        <row r="100">
          <cell r="B100">
            <v>105</v>
          </cell>
          <cell r="C100" t="str">
            <v>Veiligheidsbeleid, uitbreiding toegangscontrole 1 cruciaal 150-kV-stations</v>
          </cell>
          <cell r="D100" t="str">
            <v>110kV - 150kV</v>
          </cell>
        </row>
        <row r="101">
          <cell r="B101">
            <v>106</v>
          </cell>
          <cell r="C101" t="str">
            <v>Eem4, uitbreiding met 1 veld tbv Electrabel 750 MW</v>
          </cell>
          <cell r="D101" t="str">
            <v>WvD</v>
          </cell>
          <cell r="E101" t="str">
            <v>220kV / 380kV</v>
          </cell>
        </row>
        <row r="102">
          <cell r="B102">
            <v>107</v>
          </cell>
          <cell r="C102" t="str">
            <v>Beverwijk, uitbreiding tot dubbelrail 380-kV-station</v>
          </cell>
          <cell r="D102" t="str">
            <v>220kV / 380kV</v>
          </cell>
        </row>
        <row r="103">
          <cell r="B103">
            <v>108</v>
          </cell>
          <cell r="C103" t="str">
            <v>Schildmeer, uitbreiding met een 380-kV-station</v>
          </cell>
          <cell r="D103" t="str">
            <v>220kV / 380kV</v>
          </cell>
        </row>
        <row r="104">
          <cell r="B104">
            <v>109</v>
          </cell>
          <cell r="C104" t="str">
            <v>Telecom, uitbreiding met STM16-ringen</v>
          </cell>
          <cell r="D104" t="str">
            <v>220kV / 380kV</v>
          </cell>
        </row>
        <row r="105">
          <cell r="B105">
            <v>110</v>
          </cell>
          <cell r="C105" t="str">
            <v>Leiden en RtC, uitbreiding met noodstroomaggregaat</v>
          </cell>
          <cell r="D105" t="str">
            <v>110kV - 150kV</v>
          </cell>
        </row>
        <row r="106">
          <cell r="B106">
            <v>111</v>
          </cell>
          <cell r="C106" t="str">
            <v>Bmr en Lelystad, uitbreiding met noodstroomaggregaat</v>
          </cell>
          <cell r="D106" t="str">
            <v>220kV / 380kV</v>
          </cell>
        </row>
        <row r="107">
          <cell r="B107">
            <v>112</v>
          </cell>
          <cell r="C107" t="str">
            <v>Kleine projecten in Telecomsfeer</v>
          </cell>
          <cell r="D107" t="str">
            <v>220kV / 380kV</v>
          </cell>
        </row>
        <row r="108">
          <cell r="B108">
            <v>113</v>
          </cell>
          <cell r="C108" t="str">
            <v>Kleine projecten in de vervangingssfeer 220/380kV</v>
          </cell>
          <cell r="D108" t="str">
            <v>220kV / 380kV</v>
          </cell>
        </row>
        <row r="109">
          <cell r="B109">
            <v>114</v>
          </cell>
          <cell r="C109" t="str">
            <v>Rbp, vervanging railbeveiliging</v>
          </cell>
          <cell r="D109" t="str">
            <v>220kV / 380kV</v>
          </cell>
        </row>
        <row r="110">
          <cell r="B110">
            <v>116</v>
          </cell>
          <cell r="C110" t="str">
            <v>Mvl4-Wtl4, uitbreiding met smoorspoelen 2650 MVA, 18,3%</v>
          </cell>
          <cell r="D110" t="str">
            <v>220kV / 380kV</v>
          </cell>
        </row>
        <row r="111">
          <cell r="B111">
            <v>117</v>
          </cell>
          <cell r="C111" t="str">
            <v>Krimpen1, renovatie terrein tgv verzakkingen</v>
          </cell>
          <cell r="D111" t="str">
            <v>110kV - 150kV</v>
          </cell>
        </row>
        <row r="112">
          <cell r="B112">
            <v>118</v>
          </cell>
          <cell r="C112" t="str">
            <v>Krimpen4, renovatie terrein tgv verzakkingen</v>
          </cell>
          <cell r="D112" t="str">
            <v>220kV / 380kV</v>
          </cell>
        </row>
        <row r="113">
          <cell r="B113">
            <v>119</v>
          </cell>
          <cell r="C113" t="str">
            <v>Leiden, vervanging 50-kV-kabels</v>
          </cell>
          <cell r="D113" t="str">
            <v>110kV - 150kV</v>
          </cell>
        </row>
        <row r="114">
          <cell r="B114">
            <v>120</v>
          </cell>
          <cell r="C114" t="str">
            <v>Kleine projecten in vervangingssfeer 150 kV</v>
          </cell>
          <cell r="D114" t="str">
            <v>110kV - 150kV</v>
          </cell>
        </row>
        <row r="115">
          <cell r="B115">
            <v>122</v>
          </cell>
          <cell r="C115" t="str">
            <v>Div. locaties 380-kV, vervanging hekwerken</v>
          </cell>
          <cell r="D115" t="str">
            <v>220kV / 380kV</v>
          </cell>
        </row>
        <row r="116">
          <cell r="B116">
            <v>123</v>
          </cell>
          <cell r="C116" t="str">
            <v>Div. locaties 150-kV, vervanging hekwerken</v>
          </cell>
          <cell r="D116" t="str">
            <v>110kV - 150kV</v>
          </cell>
        </row>
        <row r="117">
          <cell r="B117">
            <v>124</v>
          </cell>
          <cell r="C117" t="str">
            <v>Alphen, omlegging telecomkabel</v>
          </cell>
          <cell r="D117" t="str">
            <v>WvD</v>
          </cell>
          <cell r="E117" t="str">
            <v>110kV - 150kV</v>
          </cell>
        </row>
        <row r="118">
          <cell r="B118">
            <v>125</v>
          </cell>
          <cell r="C118" t="str">
            <v>Eem2, uitbreiding met 2 velden tbv distributienet Essent (Windpark)</v>
          </cell>
          <cell r="D118" t="str">
            <v>WvD</v>
          </cell>
          <cell r="E118" t="str">
            <v>220kV / 380kV</v>
          </cell>
        </row>
        <row r="119">
          <cell r="B119">
            <v>126</v>
          </cell>
          <cell r="C119" t="str">
            <v>Gtb4, uitbreiding met 1 veld tbv Essent 800 MW</v>
          </cell>
          <cell r="D119" t="str">
            <v>WvD</v>
          </cell>
          <cell r="E119" t="str">
            <v>220kV / 380kV</v>
          </cell>
        </row>
        <row r="120">
          <cell r="B120">
            <v>128</v>
          </cell>
          <cell r="C120" t="str">
            <v>Zoetermeer-Leiden, reconstructie kabelverbinding viaduct Leiden</v>
          </cell>
          <cell r="D120" t="str">
            <v>WvD</v>
          </cell>
          <cell r="E120" t="str">
            <v>110kV - 150kV</v>
          </cell>
        </row>
        <row r="121">
          <cell r="B121">
            <v>131</v>
          </cell>
          <cell r="C121" t="str">
            <v>Eem4, uitbreiding met 2 velden tbv Advanced Power 800-1200 MW</v>
          </cell>
          <cell r="D121" t="str">
            <v>WvD</v>
          </cell>
          <cell r="E121" t="str">
            <v>220kV / 380kV</v>
          </cell>
        </row>
        <row r="122">
          <cell r="B122">
            <v>132</v>
          </cell>
          <cell r="C122" t="str">
            <v>Alblasserdam, uitbreiding met 1 veld tbv Eneco</v>
          </cell>
          <cell r="D122" t="str">
            <v>WvD</v>
          </cell>
          <cell r="E122" t="str">
            <v>110kV - 150kV</v>
          </cell>
        </row>
        <row r="123">
          <cell r="B123">
            <v>133</v>
          </cell>
          <cell r="C123" t="str">
            <v>Doetinchem-Niederrhein, uitbreiding met een interconnector (tot grens)</v>
          </cell>
          <cell r="D123" t="str">
            <v>220kV / 380kV</v>
          </cell>
        </row>
        <row r="124">
          <cell r="B124">
            <v>135</v>
          </cell>
          <cell r="C124" t="str">
            <v>Borssele-Gtrd</v>
          </cell>
          <cell r="D124" t="str">
            <v>220kV / 380kV</v>
          </cell>
        </row>
        <row r="125">
          <cell r="B125">
            <v>136</v>
          </cell>
          <cell r="C125" t="str">
            <v>Maasvlakte, uitbr 1 veld</v>
          </cell>
          <cell r="D125" t="str">
            <v>WvD</v>
          </cell>
          <cell r="E125" t="str">
            <v>220kV / 380kV</v>
          </cell>
        </row>
        <row r="126">
          <cell r="B126">
            <v>137</v>
          </cell>
          <cell r="C126" t="str">
            <v>Delft Inrichting opslagplaats</v>
          </cell>
          <cell r="D126" t="str">
            <v>110kV - 150kV</v>
          </cell>
        </row>
        <row r="127">
          <cell r="B127">
            <v>138</v>
          </cell>
          <cell r="C127" t="str">
            <v>Eems4-EOS Magnum</v>
          </cell>
          <cell r="D127" t="str">
            <v>WvD</v>
          </cell>
          <cell r="E127" t="str">
            <v>220kV / 380kV</v>
          </cell>
        </row>
        <row r="128">
          <cell r="B128">
            <v>139</v>
          </cell>
          <cell r="C128" t="str">
            <v>EOS, uitbreiding 380kV</v>
          </cell>
          <cell r="D128" t="str">
            <v>220kV / 380kV</v>
          </cell>
        </row>
        <row r="129">
          <cell r="B129">
            <v>140</v>
          </cell>
          <cell r="C129" t="str">
            <v>Dim4 en Mvl4, vervanging blindstroomcompensatie</v>
          </cell>
          <cell r="D129" t="str">
            <v>220kV / 380kV</v>
          </cell>
        </row>
        <row r="130">
          <cell r="B130">
            <v>141</v>
          </cell>
          <cell r="C130" t="str">
            <v>BO Aansl. Essent Borssele 1650MW</v>
          </cell>
          <cell r="D130" t="str">
            <v>WvD</v>
          </cell>
          <cell r="E130" t="str">
            <v>220kV / 380kV</v>
          </cell>
        </row>
        <row r="131">
          <cell r="B131">
            <v>142</v>
          </cell>
          <cell r="C131" t="str">
            <v>BO VVL - HSW, opwaarderen transp.cap.</v>
          </cell>
          <cell r="D131" t="str">
            <v>220kV / 380kV</v>
          </cell>
        </row>
        <row r="132">
          <cell r="B132">
            <v>143</v>
          </cell>
          <cell r="C132" t="str">
            <v>Telecom, uitbr en digitalisering transmissienet ZH</v>
          </cell>
          <cell r="D132" t="str">
            <v>110kV - 150kV</v>
          </cell>
        </row>
        <row r="133">
          <cell r="B133">
            <v>144</v>
          </cell>
          <cell r="C133" t="str">
            <v>Eemshaven Oudeschip-Ens, Uitbr 380kV</v>
          </cell>
          <cell r="D133" t="str">
            <v>220kV / 380kV</v>
          </cell>
        </row>
        <row r="134">
          <cell r="B134">
            <v>145</v>
          </cell>
          <cell r="C134" t="str">
            <v>Borssele-Geertruidenberg, uitbr 380kV</v>
          </cell>
          <cell r="D134" t="str">
            <v>220kV / 380kV</v>
          </cell>
        </row>
        <row r="135">
          <cell r="B135">
            <v>146</v>
          </cell>
          <cell r="C135" t="str">
            <v>ENS-Diemen, opwaardering cap</v>
          </cell>
          <cell r="D135" t="str">
            <v>220kV / 380kV</v>
          </cell>
        </row>
        <row r="136">
          <cell r="B136">
            <v>147</v>
          </cell>
          <cell r="C136" t="str">
            <v>Delft, renovatie sec installaties</v>
          </cell>
          <cell r="D136" t="str">
            <v>110kV - 150kV</v>
          </cell>
        </row>
        <row r="137">
          <cell r="B137">
            <v>148</v>
          </cell>
          <cell r="C137" t="str">
            <v>Gouda, renovatie sec installaties</v>
          </cell>
          <cell r="D137" t="str">
            <v>110kV - 150kV</v>
          </cell>
        </row>
        <row r="138">
          <cell r="B138">
            <v>149</v>
          </cell>
          <cell r="C138" t="str">
            <v>Leiden, renovatie sec installaties</v>
          </cell>
          <cell r="D138" t="str">
            <v>110kV - 150kV</v>
          </cell>
        </row>
        <row r="139">
          <cell r="B139">
            <v>150</v>
          </cell>
          <cell r="C139" t="str">
            <v>Rijswijk, renovatie sec installaties</v>
          </cell>
          <cell r="D139" t="str">
            <v>110kV - 150kV</v>
          </cell>
        </row>
        <row r="140">
          <cell r="B140">
            <v>151</v>
          </cell>
          <cell r="C140" t="str">
            <v>Rotterdam centrum, renovatie sec installaties</v>
          </cell>
          <cell r="D140" t="str">
            <v>110kV - 150kV</v>
          </cell>
        </row>
        <row r="141">
          <cell r="B141">
            <v>152</v>
          </cell>
          <cell r="C141" t="str">
            <v>Voorburg, ren sec installaties</v>
          </cell>
          <cell r="D141" t="str">
            <v>110kV - 150kV</v>
          </cell>
        </row>
        <row r="142">
          <cell r="B142">
            <v>153</v>
          </cell>
          <cell r="C142" t="str">
            <v>Bergum, renovatie sec installaties</v>
          </cell>
          <cell r="D142" t="str">
            <v>220kV / 380kV</v>
          </cell>
        </row>
        <row r="143">
          <cell r="B143">
            <v>154</v>
          </cell>
          <cell r="C143" t="str">
            <v>Eemshaven, renovatie sec installaties</v>
          </cell>
          <cell r="D143" t="str">
            <v>220kV / 380kV</v>
          </cell>
        </row>
        <row r="144">
          <cell r="B144">
            <v>155</v>
          </cell>
          <cell r="C144" t="str">
            <v>Eemshaven Oost, renovatie sec installaties</v>
          </cell>
          <cell r="D144" t="str">
            <v>220kV / 380kV</v>
          </cell>
        </row>
        <row r="145">
          <cell r="B145">
            <v>156</v>
          </cell>
          <cell r="C145" t="str">
            <v>Ens, ren sec installaties</v>
          </cell>
          <cell r="D145" t="str">
            <v>220kV / 380kV</v>
          </cell>
        </row>
        <row r="146">
          <cell r="B146">
            <v>157</v>
          </cell>
          <cell r="C146" t="str">
            <v>Hessenweg, renovatie sec installaties</v>
          </cell>
          <cell r="D146" t="str">
            <v>220kV / 380kV</v>
          </cell>
        </row>
        <row r="147">
          <cell r="B147">
            <v>158</v>
          </cell>
          <cell r="C147" t="str">
            <v>Louwsmeer, ren sec installaties</v>
          </cell>
          <cell r="D147" t="str">
            <v>220kV / 380kV</v>
          </cell>
        </row>
        <row r="148">
          <cell r="B148">
            <v>159</v>
          </cell>
          <cell r="C148" t="str">
            <v>Meeden, renovatie sec installaties</v>
          </cell>
          <cell r="D148" t="str">
            <v>220kV / 380kV</v>
          </cell>
        </row>
        <row r="149">
          <cell r="B149">
            <v>160</v>
          </cell>
          <cell r="C149" t="str">
            <v>Oude Haske, renovatie sec installaties</v>
          </cell>
          <cell r="D149" t="str">
            <v>220kV / 380kV</v>
          </cell>
        </row>
        <row r="150">
          <cell r="B150">
            <v>161</v>
          </cell>
          <cell r="C150" t="str">
            <v>Robbenplaat, renovatie sec installaties</v>
          </cell>
          <cell r="D150" t="str">
            <v>220kV / 380kV</v>
          </cell>
        </row>
        <row r="151">
          <cell r="B151">
            <v>162</v>
          </cell>
          <cell r="C151" t="str">
            <v>Vierverlaten, renovatie sec installaties</v>
          </cell>
          <cell r="D151" t="str">
            <v>220kV / 380kV</v>
          </cell>
        </row>
        <row r="152">
          <cell r="B152">
            <v>163</v>
          </cell>
          <cell r="C152" t="str">
            <v>Weiwerd, renovatie sec installaties</v>
          </cell>
          <cell r="D152" t="str">
            <v>220kV / 380kV</v>
          </cell>
        </row>
        <row r="153">
          <cell r="B153">
            <v>164</v>
          </cell>
          <cell r="C153" t="str">
            <v>Zeyerveen, renovatie sec installaties</v>
          </cell>
          <cell r="D153" t="str">
            <v>220kV / 380kV</v>
          </cell>
        </row>
        <row r="154">
          <cell r="B154">
            <v>165</v>
          </cell>
          <cell r="C154" t="str">
            <v>Boxmeer, renovatie sec installaties</v>
          </cell>
          <cell r="D154" t="str">
            <v>220kV / 380kV</v>
          </cell>
        </row>
        <row r="155">
          <cell r="B155">
            <v>166</v>
          </cell>
          <cell r="C155" t="str">
            <v>Crayestein, renovatie sec installaties</v>
          </cell>
          <cell r="D155" t="str">
            <v>220kV / 380kV</v>
          </cell>
        </row>
        <row r="156">
          <cell r="B156">
            <v>167</v>
          </cell>
          <cell r="C156" t="str">
            <v>Diemen, renovatie sec installaties</v>
          </cell>
          <cell r="D156" t="str">
            <v>220kV / 380kV</v>
          </cell>
        </row>
        <row r="157">
          <cell r="B157">
            <v>168</v>
          </cell>
          <cell r="C157" t="str">
            <v>Dodewaard, renovatie sec installaties</v>
          </cell>
          <cell r="D157" t="str">
            <v>220kV / 380kV</v>
          </cell>
        </row>
        <row r="158">
          <cell r="B158">
            <v>169</v>
          </cell>
          <cell r="C158" t="str">
            <v>Doetinchem, renovatie sec installaties</v>
          </cell>
          <cell r="D158" t="str">
            <v>220kV / 380kV</v>
          </cell>
        </row>
        <row r="159">
          <cell r="B159">
            <v>170</v>
          </cell>
          <cell r="C159" t="str">
            <v>Eemshaven, renovatie sec installaties</v>
          </cell>
          <cell r="D159" t="str">
            <v>220kV / 380kV</v>
          </cell>
        </row>
        <row r="160">
          <cell r="B160">
            <v>171</v>
          </cell>
          <cell r="C160" t="str">
            <v>Eindhoven, renovatie sec installaties</v>
          </cell>
          <cell r="D160" t="str">
            <v>220kV / 380kV</v>
          </cell>
        </row>
        <row r="161">
          <cell r="B161">
            <v>172</v>
          </cell>
          <cell r="C161" t="str">
            <v>Ens, renovatie sec installaties</v>
          </cell>
          <cell r="D161" t="str">
            <v>220kV / 380kV</v>
          </cell>
        </row>
        <row r="162">
          <cell r="B162">
            <v>173</v>
          </cell>
          <cell r="C162" t="str">
            <v>Geertruidenberg, renovatie sec installaties</v>
          </cell>
          <cell r="D162" t="str">
            <v>220kV / 380kV</v>
          </cell>
        </row>
        <row r="163">
          <cell r="B163">
            <v>174</v>
          </cell>
          <cell r="C163" t="str">
            <v>Hengelo, renovatie sec installaties</v>
          </cell>
          <cell r="D163" t="str">
            <v>220kV / 380kV</v>
          </cell>
        </row>
        <row r="164">
          <cell r="B164">
            <v>175</v>
          </cell>
          <cell r="C164" t="str">
            <v>Krimpen, renovatie sec installaties</v>
          </cell>
          <cell r="D164" t="str">
            <v>220kV / 380kV</v>
          </cell>
        </row>
        <row r="165">
          <cell r="B165">
            <v>176</v>
          </cell>
          <cell r="C165" t="str">
            <v>Maasbracht, renovatie sec installaties</v>
          </cell>
          <cell r="D165" t="str">
            <v>220kV / 380kV</v>
          </cell>
        </row>
        <row r="166">
          <cell r="B166">
            <v>177</v>
          </cell>
          <cell r="C166" t="str">
            <v>Meede, renovatie sec installaties</v>
          </cell>
          <cell r="D166" t="str">
            <v>220kV / 380kV</v>
          </cell>
        </row>
        <row r="167">
          <cell r="B167">
            <v>178</v>
          </cell>
          <cell r="C167" t="str">
            <v>Zwolle, renovatie sec installaties</v>
          </cell>
          <cell r="D167" t="str">
            <v>220kV / 380kV</v>
          </cell>
        </row>
        <row r="168">
          <cell r="B168">
            <v>179</v>
          </cell>
          <cell r="C168" t="str">
            <v>Dim4, vervanging blindstroomcomp spoel</v>
          </cell>
          <cell r="D168" t="str">
            <v>220kV / 380kV</v>
          </cell>
        </row>
        <row r="169">
          <cell r="B169">
            <v>180</v>
          </cell>
          <cell r="C169" t="str">
            <v>Dod4, vervanging blindstroomcomp spoel</v>
          </cell>
          <cell r="D169" t="str">
            <v>220kV / 380kV</v>
          </cell>
        </row>
        <row r="170">
          <cell r="B170">
            <v>181</v>
          </cell>
          <cell r="C170" t="str">
            <v>Delft-RtM, vervanging van 5 km oliedrukkabel</v>
          </cell>
          <cell r="D170" t="str">
            <v>110kV - 150kV</v>
          </cell>
        </row>
        <row r="171">
          <cell r="B171">
            <v>182</v>
          </cell>
          <cell r="C171" t="str">
            <v>Mvl4, uitbreiding met een veld tbv CGEN 1*400 MW</v>
          </cell>
          <cell r="D171" t="str">
            <v>WvD</v>
          </cell>
          <cell r="E171" t="str">
            <v>220kV / 380kV</v>
          </cell>
        </row>
        <row r="172">
          <cell r="B172">
            <v>183</v>
          </cell>
          <cell r="C172" t="str">
            <v>Cst4, vervanging transformator TR403</v>
          </cell>
          <cell r="D172" t="str">
            <v>220kV / 380kV</v>
          </cell>
        </row>
        <row r="173">
          <cell r="B173">
            <v>183</v>
          </cell>
          <cell r="D173" t="str">
            <v>WvD</v>
          </cell>
          <cell r="E173" t="str">
            <v>220kV / 380kV</v>
          </cell>
        </row>
        <row r="174">
          <cell r="B174">
            <v>184</v>
          </cell>
          <cell r="C174" t="str">
            <v>Noodlijn, herstellen uitrusting</v>
          </cell>
          <cell r="D174" t="str">
            <v>220kV / 380kV</v>
          </cell>
        </row>
        <row r="175">
          <cell r="B175">
            <v>185</v>
          </cell>
          <cell r="C175" t="str">
            <v>RtM-Ommoord-Krimpen, renovatie oliedruksystemen</v>
          </cell>
          <cell r="D175" t="str">
            <v>110kV - 150kV</v>
          </cell>
        </row>
        <row r="176">
          <cell r="B176">
            <v>186</v>
          </cell>
          <cell r="C176" t="str">
            <v>Rotterdam Waalhaven, renovatie eigen bedrijfsinstallatie</v>
          </cell>
          <cell r="D176" t="str">
            <v>110kV - 150kV</v>
          </cell>
        </row>
        <row r="177">
          <cell r="B177">
            <v>187</v>
          </cell>
          <cell r="C177" t="str">
            <v>Rotterdam Waalhaven uitbreiding verblijfsruimten</v>
          </cell>
          <cell r="D177" t="str">
            <v>110kV - 150kV</v>
          </cell>
        </row>
        <row r="178">
          <cell r="B178">
            <v>188</v>
          </cell>
          <cell r="C178" t="str">
            <v>Maasvlakte-Crayestein, verv geleide</v>
          </cell>
          <cell r="D178" t="str">
            <v>220kV / 380kV</v>
          </cell>
        </row>
        <row r="179">
          <cell r="B179">
            <v>189</v>
          </cell>
          <cell r="C179" t="str">
            <v>Aansluiting Windpark NO op Ens 380KV</v>
          </cell>
          <cell r="D179" t="str">
            <v>WvD</v>
          </cell>
          <cell r="E179" t="str">
            <v>220kV / 380kV</v>
          </cell>
        </row>
        <row r="180">
          <cell r="B180">
            <v>190</v>
          </cell>
          <cell r="C180" t="str">
            <v>Vhz4, uitbreiding met een 380 kV st</v>
          </cell>
          <cell r="D180" t="str">
            <v>220kV / 380kV</v>
          </cell>
        </row>
        <row r="181">
          <cell r="B181">
            <v>191</v>
          </cell>
          <cell r="C181" t="str">
            <v>Ens 380kV uitbreiding 750 MVA</v>
          </cell>
          <cell r="D181" t="str">
            <v>220kV / 380kV</v>
          </cell>
        </row>
        <row r="182">
          <cell r="B182">
            <v>192</v>
          </cell>
          <cell r="C182" t="str">
            <v>Rotterdam, uitbr. 1 veld EON</v>
          </cell>
          <cell r="D182" t="str">
            <v>WvD</v>
          </cell>
          <cell r="E182" t="str">
            <v>110kV - 150kV</v>
          </cell>
        </row>
        <row r="183">
          <cell r="B183">
            <v>192</v>
          </cell>
          <cell r="D183" t="str">
            <v>220kV / 380kV</v>
          </cell>
        </row>
        <row r="184">
          <cell r="B184">
            <v>193</v>
          </cell>
          <cell r="C184" t="str">
            <v>Westerlee uitbr 150kV</v>
          </cell>
          <cell r="D184" t="str">
            <v>WvD</v>
          </cell>
          <cell r="E184" t="str">
            <v>110kV - 150kV</v>
          </cell>
        </row>
        <row r="185">
          <cell r="B185">
            <v>193</v>
          </cell>
          <cell r="D185" t="str">
            <v>220kV / 380kV</v>
          </cell>
        </row>
        <row r="186">
          <cell r="B186">
            <v>194</v>
          </cell>
          <cell r="C186" t="str">
            <v>Weiwerd, uitbr. 2e 220/110kV transformator</v>
          </cell>
          <cell r="D186" t="str">
            <v>220kV / 380kV</v>
          </cell>
        </row>
        <row r="187">
          <cell r="B187">
            <v>195</v>
          </cell>
          <cell r="C187" t="str">
            <v>Rec Telecom tbv aanpassing N210</v>
          </cell>
          <cell r="D187" t="str">
            <v>WvD</v>
          </cell>
          <cell r="E187" t="str">
            <v>220kV / 380kV</v>
          </cell>
        </row>
        <row r="188">
          <cell r="B188">
            <v>196</v>
          </cell>
          <cell r="C188" t="str">
            <v>Eemshaven, uitbr. 3e transformator 750MVA</v>
          </cell>
          <cell r="D188" t="str">
            <v>220kV / 380kV</v>
          </cell>
        </row>
        <row r="189">
          <cell r="B189">
            <v>197</v>
          </cell>
          <cell r="C189" t="str">
            <v>Verbinding Krimpen Ommoord</v>
          </cell>
          <cell r="D189" t="str">
            <v>WvD</v>
          </cell>
        </row>
        <row r="190">
          <cell r="B190">
            <v>198</v>
          </cell>
          <cell r="C190" t="str">
            <v>Verbinding Ommoord Rotterdam Marconistraat</v>
          </cell>
          <cell r="D190" t="str">
            <v>WvD</v>
          </cell>
        </row>
        <row r="191">
          <cell r="B191" t="str">
            <v>000213</v>
          </cell>
          <cell r="C191" t="str">
            <v>Wintrack testprogramma</v>
          </cell>
          <cell r="D191" t="str">
            <v>220kV / 380kV</v>
          </cell>
        </row>
        <row r="192">
          <cell r="B192">
            <v>266</v>
          </cell>
          <cell r="C192" t="str">
            <v>GIS tbv Planologische projecten</v>
          </cell>
          <cell r="D192" t="str">
            <v>220kV / 380kV</v>
          </cell>
        </row>
        <row r="193">
          <cell r="B193" t="str">
            <v>0002XX</v>
          </cell>
          <cell r="C193" t="str">
            <v>Afdelingskosten</v>
          </cell>
          <cell r="D193" t="str">
            <v>WvD</v>
          </cell>
          <cell r="E193" t="str">
            <v>220kV / 380kV</v>
          </cell>
        </row>
        <row r="194">
          <cell r="B194">
            <v>13</v>
          </cell>
          <cell r="C194" t="str">
            <v>Borssele # detailontwerp station</v>
          </cell>
          <cell r="D194" t="str">
            <v>220kV / 380kV</v>
          </cell>
        </row>
        <row r="195">
          <cell r="B195">
            <v>221</v>
          </cell>
          <cell r="C195" t="str">
            <v>Document management</v>
          </cell>
          <cell r="D195" t="str">
            <v>TenneT TSO</v>
          </cell>
        </row>
        <row r="196">
          <cell r="B196">
            <v>120101</v>
          </cell>
          <cell r="C196" t="str">
            <v>Projectteam Cable Construct Project</v>
          </cell>
          <cell r="D196" t="str">
            <v>220kV / 380kV</v>
          </cell>
        </row>
        <row r="197">
          <cell r="B197">
            <v>274</v>
          </cell>
          <cell r="C197" t="str">
            <v>Programma Kwaliteit</v>
          </cell>
          <cell r="D197" t="str">
            <v>TenneT TSO</v>
          </cell>
        </row>
        <row r="198">
          <cell r="B198">
            <v>280</v>
          </cell>
          <cell r="C198" t="str">
            <v>Bedrijfszekerheid</v>
          </cell>
          <cell r="D198" t="str">
            <v>TenneT TSO</v>
          </cell>
        </row>
        <row r="199">
          <cell r="B199">
            <v>254</v>
          </cell>
          <cell r="C199" t="str">
            <v>IFS+ Verbeteringen</v>
          </cell>
          <cell r="D199" t="str">
            <v>TenneT TSO</v>
          </cell>
        </row>
        <row r="200">
          <cell r="B200">
            <v>213</v>
          </cell>
          <cell r="C200" t="str">
            <v>Wintrack fallback</v>
          </cell>
          <cell r="D200" t="str">
            <v>220kV / 380kV</v>
          </cell>
        </row>
        <row r="201">
          <cell r="B201">
            <v>220</v>
          </cell>
          <cell r="C201" t="str">
            <v>Aida - fase 2</v>
          </cell>
          <cell r="D201" t="str">
            <v>TenneT TSO</v>
          </cell>
        </row>
        <row r="202">
          <cell r="B202">
            <v>268</v>
          </cell>
          <cell r="C202" t="str">
            <v>KLIC</v>
          </cell>
          <cell r="D202" t="str">
            <v>TenneT TSO</v>
          </cell>
        </row>
        <row r="203">
          <cell r="B203">
            <v>279</v>
          </cell>
          <cell r="C203" t="str">
            <v>SLA KAM-BU AM</v>
          </cell>
          <cell r="D203" t="str">
            <v>TenneT TSO</v>
          </cell>
        </row>
        <row r="204">
          <cell r="B204">
            <v>284</v>
          </cell>
          <cell r="C204" t="str">
            <v>Project uren tbv EssenT regio Noord</v>
          </cell>
          <cell r="D204" t="str">
            <v>WvD</v>
          </cell>
        </row>
        <row r="205">
          <cell r="B205">
            <v>283</v>
          </cell>
          <cell r="C205" t="str">
            <v>Projecturen tbv Essent regio Zuid</v>
          </cell>
          <cell r="D205" t="str">
            <v>WvD</v>
          </cell>
        </row>
        <row r="206">
          <cell r="B206">
            <v>217600</v>
          </cell>
          <cell r="C206" t="str">
            <v>aanleg 3e circuit 150kV Cst-DdM</v>
          </cell>
          <cell r="D206" t="str">
            <v>110kV - 150kV</v>
          </cell>
        </row>
        <row r="207">
          <cell r="B207">
            <v>1002</v>
          </cell>
          <cell r="C207" t="str">
            <v>Werkzaamheden H Hoekstra</v>
          </cell>
          <cell r="D207" t="str">
            <v>???</v>
          </cell>
        </row>
        <row r="208">
          <cell r="B208">
            <v>263</v>
          </cell>
          <cell r="C208" t="str">
            <v>AIDA Verbindingen</v>
          </cell>
          <cell r="D208" t="str">
            <v>TenneT TSO</v>
          </cell>
        </row>
        <row r="209">
          <cell r="B209">
            <v>120130</v>
          </cell>
          <cell r="C209" t="str">
            <v>Owner team</v>
          </cell>
          <cell r="D209" t="str">
            <v>220kV / 380kV</v>
          </cell>
        </row>
        <row r="210">
          <cell r="B210">
            <v>290</v>
          </cell>
          <cell r="C210" t="str">
            <v>Doorbelasting derden</v>
          </cell>
          <cell r="D210" t="str">
            <v>WvD</v>
          </cell>
        </row>
        <row r="211">
          <cell r="B211">
            <v>100014</v>
          </cell>
          <cell r="C211" t="str">
            <v>KLS</v>
          </cell>
          <cell r="D211" t="str">
            <v>110kV - 150kV</v>
          </cell>
        </row>
        <row r="212">
          <cell r="B212">
            <v>267</v>
          </cell>
          <cell r="C212" t="str">
            <v>Integrale Resource Planning</v>
          </cell>
          <cell r="D212" t="str">
            <v>TenneT TSO</v>
          </cell>
        </row>
        <row r="213">
          <cell r="B213">
            <v>281</v>
          </cell>
          <cell r="C213" t="str">
            <v>DMS Next</v>
          </cell>
          <cell r="D213" t="str">
            <v>TenneT TSO</v>
          </cell>
        </row>
        <row r="214">
          <cell r="B214">
            <v>239</v>
          </cell>
          <cell r="C214" t="str">
            <v>Aansluiting Essent Eemshaven Oost</v>
          </cell>
          <cell r="D214" t="str">
            <v>WvD</v>
          </cell>
        </row>
        <row r="215">
          <cell r="B215">
            <v>237</v>
          </cell>
          <cell r="C215" t="str">
            <v>Vervangen railbev. Robbenplaat</v>
          </cell>
          <cell r="D215" t="str">
            <v>220kV / 380kV</v>
          </cell>
        </row>
        <row r="216">
          <cell r="B216">
            <v>244</v>
          </cell>
          <cell r="C216" t="str">
            <v>Beheer strategische voorraad</v>
          </cell>
          <cell r="D216" t="str">
            <v>TenneT TSO</v>
          </cell>
        </row>
        <row r="217">
          <cell r="B217">
            <v>301005</v>
          </cell>
          <cell r="C217" t="str">
            <v>Huisvesting TenneT</v>
          </cell>
          <cell r="D217" t="str">
            <v>TenneT TSO</v>
          </cell>
        </row>
        <row r="218">
          <cell r="B218">
            <v>210600</v>
          </cell>
          <cell r="C218" t="str">
            <v>Shared Services</v>
          </cell>
          <cell r="D218" t="str">
            <v>TenneT TSO</v>
          </cell>
        </row>
        <row r="219">
          <cell r="B219">
            <v>217928</v>
          </cell>
          <cell r="C219" t="str">
            <v>ren sec install Alblasserdam</v>
          </cell>
          <cell r="D219" t="str">
            <v>110kV - 150kV</v>
          </cell>
        </row>
        <row r="220">
          <cell r="B220">
            <v>100024</v>
          </cell>
          <cell r="C220" t="str">
            <v>Scada-Scada SamensmEde</v>
          </cell>
          <cell r="D220" t="str">
            <v>110kV - 150kV</v>
          </cell>
        </row>
        <row r="221">
          <cell r="B221">
            <v>250</v>
          </cell>
          <cell r="C221" t="str">
            <v>Opstellen bouwsteen blindstroomcomp</v>
          </cell>
          <cell r="D221" t="str">
            <v>220kV / 380kV</v>
          </cell>
        </row>
        <row r="222">
          <cell r="B222">
            <v>261</v>
          </cell>
          <cell r="C222" t="str">
            <v>EMC Problemen Westerlee</v>
          </cell>
          <cell r="D222" t="str">
            <v>110kV - 150kV</v>
          </cell>
        </row>
        <row r="223">
          <cell r="B223">
            <v>265</v>
          </cell>
          <cell r="C223" t="str">
            <v>GIS Onderzoek</v>
          </cell>
          <cell r="D223" t="str">
            <v>TenneT TSO</v>
          </cell>
        </row>
        <row r="224">
          <cell r="B224">
            <v>1005</v>
          </cell>
          <cell r="C224" t="str">
            <v>Klachtenafhandeling Dim-Ozn-Bvw</v>
          </cell>
          <cell r="D224" t="str">
            <v>220kV / 380kV</v>
          </cell>
        </row>
        <row r="225">
          <cell r="B225">
            <v>248</v>
          </cell>
          <cell r="C225" t="str">
            <v>Opstellen specs 380kV seriespoelen</v>
          </cell>
          <cell r="D225" t="str">
            <v>220kV / 380kV</v>
          </cell>
        </row>
        <row r="226">
          <cell r="B226">
            <v>120151</v>
          </cell>
          <cell r="C226" t="str">
            <v>NORNED Implementatie</v>
          </cell>
          <cell r="D226" t="str">
            <v>220kV / 380kV</v>
          </cell>
        </row>
        <row r="227">
          <cell r="B227">
            <v>277</v>
          </cell>
          <cell r="C227" t="str">
            <v>Tijdelijke bev.maatr. 2008 Oost</v>
          </cell>
          <cell r="D227" t="str">
            <v>TenneT TSO</v>
          </cell>
        </row>
        <row r="228">
          <cell r="B228">
            <v>1018</v>
          </cell>
          <cell r="C228" t="str">
            <v>Opstellen PID invoeren GIS</v>
          </cell>
          <cell r="D228" t="str">
            <v>TenneT TSO</v>
          </cell>
        </row>
        <row r="229">
          <cell r="B229">
            <v>262</v>
          </cell>
          <cell r="C229" t="str">
            <v>Studie kortsluitverm. 150kV Delft</v>
          </cell>
          <cell r="D229" t="str">
            <v>110kV - 150kV</v>
          </cell>
        </row>
        <row r="230">
          <cell r="B230">
            <v>127</v>
          </cell>
          <cell r="C230" t="str">
            <v>Maasbracht, vv bev.velden 19,20</v>
          </cell>
          <cell r="D230" t="str">
            <v>220kV / 380kV</v>
          </cell>
        </row>
        <row r="231">
          <cell r="B231">
            <v>227</v>
          </cell>
          <cell r="C231" t="str">
            <v>Engineering consultancy werkz. 2007</v>
          </cell>
          <cell r="D231" t="str">
            <v>TenneT TSO</v>
          </cell>
        </row>
        <row r="232">
          <cell r="B232">
            <v>605900</v>
          </cell>
          <cell r="C232" t="str">
            <v>TI</v>
          </cell>
          <cell r="D232" t="str">
            <v>TenneT TSO</v>
          </cell>
        </row>
        <row r="233">
          <cell r="B233">
            <v>276</v>
          </cell>
          <cell r="C233" t="str">
            <v>Vervangen UTR EHV wit te Mbt</v>
          </cell>
          <cell r="D233" t="str">
            <v>220kV / 380kV</v>
          </cell>
        </row>
        <row r="234">
          <cell r="B234">
            <v>245</v>
          </cell>
          <cell r="C234" t="str">
            <v>Uitvoeren van Saneringen</v>
          </cell>
          <cell r="D234" t="str">
            <v>TenneT TSO</v>
          </cell>
        </row>
        <row r="235">
          <cell r="B235">
            <v>100025</v>
          </cell>
          <cell r="C235" t="str">
            <v>TenneT Way of Working</v>
          </cell>
          <cell r="D235" t="str">
            <v>TenneT TSO</v>
          </cell>
        </row>
        <row r="236">
          <cell r="B236">
            <v>2012</v>
          </cell>
          <cell r="C236" t="str">
            <v>Traceverwerving Wtr - WL (De Lier)</v>
          </cell>
          <cell r="D236" t="str">
            <v>110kV - 150kV</v>
          </cell>
        </row>
        <row r="237">
          <cell r="B237">
            <v>2196</v>
          </cell>
          <cell r="C237" t="str">
            <v>Vervangen scheiders 2008</v>
          </cell>
          <cell r="D237" t="str">
            <v>220kV / 380kV</v>
          </cell>
        </row>
        <row r="238">
          <cell r="B238">
            <v>120150</v>
          </cell>
          <cell r="C238" t="str">
            <v>Trading team</v>
          </cell>
          <cell r="D238" t="str">
            <v>220kV / 380kV</v>
          </cell>
        </row>
        <row r="239">
          <cell r="B239">
            <v>150000</v>
          </cell>
          <cell r="C239" t="str">
            <v>Borging conintu voorziening</v>
          </cell>
          <cell r="D239" t="str">
            <v>TenneT TSO</v>
          </cell>
        </row>
        <row r="240">
          <cell r="B240">
            <v>20</v>
          </cell>
          <cell r="C240" t="str">
            <v>Bouwrijp maken eindhoven</v>
          </cell>
          <cell r="D240" t="str">
            <v>220kV / 380kV</v>
          </cell>
        </row>
        <row r="241">
          <cell r="B241">
            <v>310002</v>
          </cell>
          <cell r="C241" t="str">
            <v>Management Control framework</v>
          </cell>
          <cell r="D241" t="str">
            <v>TenneT TSO</v>
          </cell>
        </row>
        <row r="242">
          <cell r="B242">
            <v>2183</v>
          </cell>
          <cell r="C242" t="str">
            <v>HGL1O 3e transformator (GJP)</v>
          </cell>
          <cell r="D242" t="str">
            <v>TenneT TSO</v>
          </cell>
        </row>
        <row r="243">
          <cell r="B243">
            <v>246</v>
          </cell>
          <cell r="C243" t="str">
            <v>Uitvoeren van Amoveringen</v>
          </cell>
          <cell r="D243" t="str">
            <v>TenneT TSO</v>
          </cell>
        </row>
        <row r="244">
          <cell r="B244">
            <v>2201</v>
          </cell>
          <cell r="C244" t="str">
            <v>Trace HS+MS Urenco-TU SLA 2008-500</v>
          </cell>
          <cell r="D244" t="str">
            <v>WvD</v>
          </cell>
        </row>
        <row r="245">
          <cell r="B245">
            <v>2195</v>
          </cell>
          <cell r="C245" t="str">
            <v>Vervangen meettrafo's 2008</v>
          </cell>
          <cell r="D245" t="str">
            <v>TenneT TSO</v>
          </cell>
        </row>
        <row r="246">
          <cell r="B246">
            <v>260000</v>
          </cell>
          <cell r="C246" t="str">
            <v>#N/A</v>
          </cell>
          <cell r="D246" t="str">
            <v>???</v>
          </cell>
        </row>
        <row r="247">
          <cell r="B247">
            <v>275</v>
          </cell>
          <cell r="C247" t="str">
            <v>Sturen op Uren</v>
          </cell>
          <cell r="D247" t="str">
            <v>TenneT TSO</v>
          </cell>
        </row>
        <row r="248">
          <cell r="B248">
            <v>217508</v>
          </cell>
          <cell r="C248" t="str">
            <v>Verzwaren RTW-KY</v>
          </cell>
          <cell r="D248" t="str">
            <v>220kV / 380kV</v>
          </cell>
        </row>
        <row r="249">
          <cell r="B249">
            <v>523000</v>
          </cell>
          <cell r="C249" t="str">
            <v>Ruimtelijke ordening en milieu</v>
          </cell>
          <cell r="D249" t="str">
            <v>TenneT TSO</v>
          </cell>
        </row>
        <row r="250">
          <cell r="B250">
            <v>272</v>
          </cell>
          <cell r="C250" t="str">
            <v>Studie kabeltracé Westland</v>
          </cell>
          <cell r="D250" t="str">
            <v>110kV - 150kV</v>
          </cell>
        </row>
        <row r="251">
          <cell r="B251">
            <v>241</v>
          </cell>
          <cell r="C251" t="str">
            <v>Detachering P. Loeve - E.On Benelux</v>
          </cell>
          <cell r="D251" t="str">
            <v>TenneT TSO</v>
          </cell>
        </row>
        <row r="252">
          <cell r="B252">
            <v>2161</v>
          </cell>
          <cell r="C252" t="str">
            <v>Gasunie Midwolda SLA 2006-313</v>
          </cell>
          <cell r="D252" t="str">
            <v>WvD</v>
          </cell>
        </row>
        <row r="253">
          <cell r="B253">
            <v>120140</v>
          </cell>
          <cell r="C253" t="str">
            <v>Working group OMA</v>
          </cell>
          <cell r="D253" t="str">
            <v>220kV / 380kV</v>
          </cell>
        </row>
        <row r="254">
          <cell r="B254">
            <v>1000</v>
          </cell>
          <cell r="C254" t="str">
            <v>Consultancy Regio Oost 2008</v>
          </cell>
          <cell r="D254" t="str">
            <v>???</v>
          </cell>
        </row>
        <row r="255">
          <cell r="B255">
            <v>211</v>
          </cell>
          <cell r="C255" t="str">
            <v>EU-Erkenning leveranciers prim.comp</v>
          </cell>
          <cell r="D255" t="str">
            <v>TenneT TSO</v>
          </cell>
        </row>
        <row r="256">
          <cell r="B256">
            <v>62</v>
          </cell>
          <cell r="C256" t="str">
            <v>Verplaatsen C-bank RtW-Wl (125Mvar)</v>
          </cell>
          <cell r="D256" t="str">
            <v>110kV - 150kV</v>
          </cell>
        </row>
        <row r="257">
          <cell r="B257">
            <v>150011</v>
          </cell>
          <cell r="C257" t="str">
            <v>Opzetten Regiokantoren (W'veen)</v>
          </cell>
          <cell r="D257" t="str">
            <v>110kV - 150kV</v>
          </cell>
        </row>
        <row r="258">
          <cell r="B258">
            <v>232</v>
          </cell>
          <cell r="C258" t="str">
            <v>Telefonie &amp; Datacommunicatie</v>
          </cell>
          <cell r="D258" t="str">
            <v>TenneT TSO</v>
          </cell>
        </row>
        <row r="259">
          <cell r="B259">
            <v>205</v>
          </cell>
          <cell r="C259" t="str">
            <v>EU-erkenning leveranciers voor VBS</v>
          </cell>
          <cell r="D259" t="str">
            <v>TenneT TSO</v>
          </cell>
        </row>
        <row r="260">
          <cell r="B260">
            <v>271</v>
          </cell>
          <cell r="C260" t="str">
            <v>IFS Inrichting AM</v>
          </cell>
          <cell r="D260" t="str">
            <v>TenneT TSO</v>
          </cell>
        </row>
        <row r="261">
          <cell r="B261">
            <v>264</v>
          </cell>
          <cell r="C261" t="str">
            <v>Data-integratie RNB's</v>
          </cell>
          <cell r="D261" t="str">
            <v>TenneT TSO</v>
          </cell>
        </row>
        <row r="262">
          <cell r="B262">
            <v>2182</v>
          </cell>
          <cell r="C262" t="str">
            <v>ZL1F-KP1 verkabeling mast 8-16 geme</v>
          </cell>
          <cell r="D262" t="str">
            <v>WvD</v>
          </cell>
        </row>
        <row r="263">
          <cell r="B263">
            <v>2203</v>
          </cell>
          <cell r="C263" t="str">
            <v>WKC Luttelgeest SLA 2008-209</v>
          </cell>
          <cell r="D263" t="str">
            <v>WvD</v>
          </cell>
        </row>
        <row r="264">
          <cell r="B264">
            <v>278</v>
          </cell>
          <cell r="C264" t="str">
            <v>Tijdelijke bev.maatr. 2008 West</v>
          </cell>
          <cell r="D264" t="str">
            <v>TenneT TSO</v>
          </cell>
        </row>
        <row r="265">
          <cell r="B265">
            <v>252</v>
          </cell>
          <cell r="C265" t="str">
            <v>BU-TI Wijzigingen en aanpass in IFS</v>
          </cell>
          <cell r="D265" t="str">
            <v>TenneT TSO</v>
          </cell>
        </row>
        <row r="266">
          <cell r="B266">
            <v>273</v>
          </cell>
          <cell r="C266" t="str">
            <v>Studie kabeltracé Noord-Holland</v>
          </cell>
          <cell r="D266" t="str">
            <v>110kV - 150kV</v>
          </cell>
        </row>
        <row r="267">
          <cell r="B267">
            <v>129</v>
          </cell>
          <cell r="C267" t="str">
            <v>OPGW herstel</v>
          </cell>
          <cell r="D267" t="str">
            <v>220kV / 380kV</v>
          </cell>
        </row>
        <row r="268">
          <cell r="B268">
            <v>260</v>
          </cell>
          <cell r="C268" t="str">
            <v>Strategische herstelcapaciteit</v>
          </cell>
          <cell r="D268" t="str">
            <v>TenneT TSO</v>
          </cell>
        </row>
        <row r="269">
          <cell r="B269">
            <v>1006</v>
          </cell>
          <cell r="C269" t="str">
            <v>Uitvoeren van saneringen in 2008</v>
          </cell>
          <cell r="D269" t="str">
            <v>TenneT TSO</v>
          </cell>
        </row>
        <row r="270">
          <cell r="B270">
            <v>1014</v>
          </cell>
          <cell r="C270" t="str">
            <v>Quickscan TOEDS/TAMS</v>
          </cell>
          <cell r="D270" t="str">
            <v>TenneT TSO</v>
          </cell>
        </row>
        <row r="271">
          <cell r="B271">
            <v>2181</v>
          </cell>
          <cell r="C271" t="str">
            <v>Verhogen geleiders</v>
          </cell>
          <cell r="D271" t="str">
            <v>TenneT TSO</v>
          </cell>
        </row>
        <row r="272">
          <cell r="B272">
            <v>217441</v>
          </cell>
          <cell r="C272" t="str">
            <v>Lijn Oostzaan-Beverwijk 380 kV</v>
          </cell>
          <cell r="D272" t="str">
            <v>220kV / 380kV</v>
          </cell>
        </row>
        <row r="273">
          <cell r="B273">
            <v>2205</v>
          </cell>
          <cell r="C273" t="str">
            <v>Div lijnen onderzoek aanpassing ivm</v>
          </cell>
          <cell r="D273" t="str">
            <v>TenneT TSO</v>
          </cell>
        </row>
        <row r="274">
          <cell r="B274">
            <v>1021</v>
          </cell>
          <cell r="C274" t="str">
            <v>storing Rotterdam object Maasvlakt</v>
          </cell>
          <cell r="D274" t="str">
            <v>110kV - 150kV</v>
          </cell>
        </row>
        <row r="275">
          <cell r="B275">
            <v>150004</v>
          </cell>
          <cell r="C275" t="str">
            <v>Huisvesting en herontwikkeling</v>
          </cell>
          <cell r="D275" t="str">
            <v>TenneT TSO</v>
          </cell>
        </row>
        <row r="276">
          <cell r="B276">
            <v>2184</v>
          </cell>
          <cell r="C276" t="str">
            <v>Verv. 3 stuks 110kV vermogenschakel</v>
          </cell>
          <cell r="D276" t="str">
            <v>110kV - 150kV</v>
          </cell>
        </row>
        <row r="277">
          <cell r="B277">
            <v>900004</v>
          </cell>
          <cell r="C277" t="str">
            <v>Wind op Zee</v>
          </cell>
          <cell r="D277" t="str">
            <v>TenneT TSO</v>
          </cell>
        </row>
        <row r="278">
          <cell r="B278">
            <v>251</v>
          </cell>
          <cell r="C278" t="str">
            <v>KBS DTe</v>
          </cell>
          <cell r="D278" t="str">
            <v>TenneT TSO</v>
          </cell>
        </row>
        <row r="279">
          <cell r="B279">
            <v>255</v>
          </cell>
          <cell r="C279" t="str">
            <v>Ontwikkeling kostenmodellen</v>
          </cell>
          <cell r="D279" t="str">
            <v>TenneT TSO</v>
          </cell>
        </row>
        <row r="280">
          <cell r="B280">
            <v>2198</v>
          </cell>
          <cell r="C280" t="str">
            <v>Verv 110kV dist.relais LZ95 2008</v>
          </cell>
          <cell r="D280" t="str">
            <v>110kV - 150kV</v>
          </cell>
        </row>
        <row r="281">
          <cell r="B281">
            <v>301009</v>
          </cell>
          <cell r="C281" t="str">
            <v>Besturingscentrum Ede</v>
          </cell>
          <cell r="D281" t="str">
            <v>110kV - 150kV</v>
          </cell>
        </row>
        <row r="282">
          <cell r="B282">
            <v>2199</v>
          </cell>
          <cell r="C282" t="str">
            <v>HTN-ERD-EHVO financ afw Rws A2</v>
          </cell>
          <cell r="D282" t="str">
            <v>220kV / 380kV</v>
          </cell>
        </row>
        <row r="283">
          <cell r="B283">
            <v>235</v>
          </cell>
          <cell r="C283" t="str">
            <v>Veranderproject AM</v>
          </cell>
          <cell r="D283" t="str">
            <v>TenneT TSO</v>
          </cell>
        </row>
        <row r="284">
          <cell r="B284">
            <v>2206</v>
          </cell>
          <cell r="C284" t="str">
            <v>WSM1R 110kV veld Essent Wind</v>
          </cell>
          <cell r="D284" t="str">
            <v>110kV - 150kV</v>
          </cell>
        </row>
        <row r="285">
          <cell r="B285">
            <v>1022</v>
          </cell>
          <cell r="C285" t="str">
            <v>Werkzaamheden door derden</v>
          </cell>
          <cell r="D285" t="str">
            <v>WvD</v>
          </cell>
        </row>
        <row r="286">
          <cell r="B286">
            <v>1015</v>
          </cell>
          <cell r="C286" t="str">
            <v>Realisatie sluiting Telecomring Zee</v>
          </cell>
          <cell r="D286" t="str">
            <v>TenneT TSO</v>
          </cell>
        </row>
        <row r="287">
          <cell r="B287">
            <v>2186</v>
          </cell>
          <cell r="C287" t="str">
            <v>GTB-HTN valbeveiligingen 111 masten</v>
          </cell>
          <cell r="D287" t="str">
            <v>TenneT TSO</v>
          </cell>
        </row>
        <row r="288">
          <cell r="B288">
            <v>217927</v>
          </cell>
          <cell r="C288" t="str">
            <v>verv verm schak BISEP stat Albldm</v>
          </cell>
          <cell r="D288" t="str">
            <v>110kV - 150kV</v>
          </cell>
        </row>
        <row r="289">
          <cell r="B289">
            <v>150018</v>
          </cell>
          <cell r="C289" t="str">
            <v>Business Case vaste vs. mob telf</v>
          </cell>
          <cell r="D289" t="str">
            <v>TenneT TSO</v>
          </cell>
        </row>
        <row r="290">
          <cell r="B290">
            <v>2200</v>
          </cell>
          <cell r="C290" t="str">
            <v>HEEZE-EHVZ financ afw Rws A2</v>
          </cell>
          <cell r="D290" t="str">
            <v>220kV / 380kV</v>
          </cell>
        </row>
        <row r="291">
          <cell r="B291">
            <v>1024</v>
          </cell>
          <cell r="C291" t="str">
            <v>second opion vooronderzoek, Opwaard</v>
          </cell>
          <cell r="D291" t="str">
            <v>???</v>
          </cell>
        </row>
        <row r="292">
          <cell r="B292">
            <v>2197</v>
          </cell>
          <cell r="C292" t="str">
            <v>VLH1 verv 110kV railsysteem</v>
          </cell>
          <cell r="D292" t="str">
            <v>110kV - 150kV</v>
          </cell>
        </row>
        <row r="293">
          <cell r="B293">
            <v>1008</v>
          </cell>
          <cell r="C293" t="str">
            <v>Maken kaart voor SEV III</v>
          </cell>
          <cell r="D293" t="str">
            <v>???</v>
          </cell>
        </row>
        <row r="294">
          <cell r="B294">
            <v>2189</v>
          </cell>
          <cell r="C294" t="str">
            <v>SBRN verv aftakscheider wit</v>
          </cell>
          <cell r="D294" t="str">
            <v>TenneT TSO</v>
          </cell>
        </row>
        <row r="295">
          <cell r="B295">
            <v>217509</v>
          </cell>
          <cell r="C295" t="str">
            <v>Randstaddirectie</v>
          </cell>
          <cell r="D295" t="str">
            <v>220kV / 380kV</v>
          </cell>
        </row>
        <row r="296">
          <cell r="B296">
            <v>2180</v>
          </cell>
          <cell r="C296" t="str">
            <v>AML1T, HGL1W en CVD1 verv lijnsch/a</v>
          </cell>
          <cell r="D296" t="str">
            <v>TenneT TSO</v>
          </cell>
        </row>
        <row r="297">
          <cell r="B297">
            <v>207</v>
          </cell>
          <cell r="C297" t="str">
            <v>Studie betrouwbaarheid masten extr.</v>
          </cell>
          <cell r="D297" t="str">
            <v>???</v>
          </cell>
        </row>
        <row r="298">
          <cell r="B298">
            <v>233</v>
          </cell>
          <cell r="C298" t="str">
            <v>Tijdelijke beveiligingsmaatr. 2007</v>
          </cell>
          <cell r="D298" t="str">
            <v>TenneT TSO</v>
          </cell>
        </row>
        <row r="299">
          <cell r="B299">
            <v>2188</v>
          </cell>
          <cell r="C299" t="str">
            <v>R16 R16A verv van de geleiders OPGW</v>
          </cell>
          <cell r="D299" t="str">
            <v>220kV / 380kV</v>
          </cell>
        </row>
        <row r="300">
          <cell r="B300">
            <v>1010</v>
          </cell>
          <cell r="C300" t="str">
            <v>Dynamische capaciteit lijnbeheer</v>
          </cell>
          <cell r="D300" t="str">
            <v>???</v>
          </cell>
        </row>
        <row r="301">
          <cell r="B301">
            <v>150300</v>
          </cell>
          <cell r="C301" t="str">
            <v>Contract Management</v>
          </cell>
          <cell r="D301" t="str">
            <v>TenneT TSO</v>
          </cell>
        </row>
        <row r="302">
          <cell r="B302">
            <v>530000</v>
          </cell>
          <cell r="C302" t="str">
            <v>Programmamanagement</v>
          </cell>
          <cell r="D302" t="str">
            <v>TenneT TSO</v>
          </cell>
        </row>
        <row r="303">
          <cell r="B303">
            <v>650000</v>
          </cell>
          <cell r="C303" t="str">
            <v>KAM afdelingskosten</v>
          </cell>
          <cell r="D303" t="str">
            <v>TenneT TSO</v>
          </cell>
        </row>
      </sheetData>
      <sheetData sheetId="3">
        <row r="2">
          <cell r="B2">
            <v>100014</v>
          </cell>
          <cell r="C2">
            <v>536</v>
          </cell>
          <cell r="D2" t="str">
            <v>110 kV</v>
          </cell>
          <cell r="E2" t="str">
            <v>Investeringsproject</v>
          </cell>
          <cell r="F2" t="e">
            <v>#N/A</v>
          </cell>
          <cell r="G2">
            <v>536</v>
          </cell>
        </row>
        <row r="3">
          <cell r="B3">
            <v>100024</v>
          </cell>
          <cell r="C3">
            <v>293.5</v>
          </cell>
          <cell r="D3" t="e">
            <v>#N/A</v>
          </cell>
          <cell r="E3" t="str">
            <v>Investeringsproject</v>
          </cell>
          <cell r="F3" t="e">
            <v>#N/A</v>
          </cell>
          <cell r="G3">
            <v>293.5</v>
          </cell>
        </row>
        <row r="4">
          <cell r="B4">
            <v>100025</v>
          </cell>
          <cell r="C4">
            <v>137.5</v>
          </cell>
          <cell r="D4" t="e">
            <v>#N/A</v>
          </cell>
          <cell r="E4" t="str">
            <v>Exploitatieproject</v>
          </cell>
          <cell r="F4" t="str">
            <v>Kwal. Verb.</v>
          </cell>
          <cell r="G4">
            <v>137.5</v>
          </cell>
        </row>
        <row r="5">
          <cell r="B5">
            <v>120101</v>
          </cell>
          <cell r="C5">
            <v>4493</v>
          </cell>
          <cell r="D5" t="str">
            <v>380 kV</v>
          </cell>
          <cell r="E5" t="str">
            <v>Investeringsproject</v>
          </cell>
          <cell r="F5" t="str">
            <v>Cap. Uitbreiding</v>
          </cell>
          <cell r="G5">
            <v>4501</v>
          </cell>
        </row>
        <row r="6">
          <cell r="B6">
            <v>120121</v>
          </cell>
          <cell r="C6">
            <v>614.75</v>
          </cell>
          <cell r="D6" t="str">
            <v>Overig</v>
          </cell>
          <cell r="E6" t="str">
            <v>Investeringsproject</v>
          </cell>
          <cell r="F6" t="str">
            <v>Cap. Uitbreiding</v>
          </cell>
          <cell r="G6">
            <v>614.75</v>
          </cell>
        </row>
        <row r="7">
          <cell r="B7">
            <v>120130</v>
          </cell>
          <cell r="C7">
            <v>565</v>
          </cell>
          <cell r="D7" t="str">
            <v>380 kV</v>
          </cell>
          <cell r="E7" t="str">
            <v>Investeringsproject</v>
          </cell>
          <cell r="F7" t="e">
            <v>#N/A</v>
          </cell>
          <cell r="G7">
            <v>565</v>
          </cell>
        </row>
        <row r="8">
          <cell r="B8">
            <v>120150</v>
          </cell>
          <cell r="C8">
            <v>129</v>
          </cell>
          <cell r="D8" t="str">
            <v>380 kV</v>
          </cell>
          <cell r="E8" t="str">
            <v>Investeringsproject</v>
          </cell>
          <cell r="F8" t="e">
            <v>#N/A</v>
          </cell>
          <cell r="G8">
            <v>129</v>
          </cell>
        </row>
        <row r="9">
          <cell r="B9">
            <v>120151</v>
          </cell>
          <cell r="C9">
            <v>218</v>
          </cell>
          <cell r="D9" t="str">
            <v>380 kV</v>
          </cell>
          <cell r="E9" t="str">
            <v>Investeringsproject</v>
          </cell>
          <cell r="F9" t="e">
            <v>#N/A</v>
          </cell>
          <cell r="G9">
            <v>218</v>
          </cell>
        </row>
        <row r="10">
          <cell r="B10">
            <v>150004</v>
          </cell>
          <cell r="C10">
            <v>23</v>
          </cell>
          <cell r="D10" t="e">
            <v>#N/A</v>
          </cell>
          <cell r="E10" t="e">
            <v>#N/A</v>
          </cell>
          <cell r="F10" t="e">
            <v>#N/A</v>
          </cell>
          <cell r="G10">
            <v>23</v>
          </cell>
        </row>
        <row r="11">
          <cell r="B11">
            <v>150011</v>
          </cell>
          <cell r="C11">
            <v>60.5</v>
          </cell>
          <cell r="D11" t="e">
            <v>#N/A</v>
          </cell>
          <cell r="E11" t="e">
            <v>#N/A</v>
          </cell>
          <cell r="F11" t="e">
            <v>#N/A</v>
          </cell>
          <cell r="G11">
            <v>60.5</v>
          </cell>
        </row>
        <row r="12">
          <cell r="B12">
            <v>150018</v>
          </cell>
          <cell r="C12">
            <v>8.5</v>
          </cell>
          <cell r="D12" t="e">
            <v>#N/A</v>
          </cell>
          <cell r="E12" t="e">
            <v>#N/A</v>
          </cell>
          <cell r="F12" t="e">
            <v>#N/A</v>
          </cell>
          <cell r="G12">
            <v>8.5</v>
          </cell>
        </row>
        <row r="13">
          <cell r="B13">
            <v>210600</v>
          </cell>
          <cell r="C13">
            <v>360.75</v>
          </cell>
          <cell r="D13" t="e">
            <v>#N/A</v>
          </cell>
          <cell r="E13" t="str">
            <v>Exploitatieproject</v>
          </cell>
          <cell r="F13" t="str">
            <v>Kwal. Verb.</v>
          </cell>
          <cell r="G13">
            <v>360.75</v>
          </cell>
        </row>
        <row r="14">
          <cell r="B14">
            <v>214512</v>
          </cell>
          <cell r="C14">
            <v>13734.25</v>
          </cell>
          <cell r="D14" t="str">
            <v>380 kV</v>
          </cell>
          <cell r="E14" t="str">
            <v>Investeringsproject</v>
          </cell>
          <cell r="F14" t="str">
            <v>Cap. Uitbreiding</v>
          </cell>
          <cell r="G14">
            <v>13734.25</v>
          </cell>
        </row>
        <row r="15">
          <cell r="B15">
            <v>217370</v>
          </cell>
          <cell r="C15">
            <v>61</v>
          </cell>
          <cell r="D15" t="str">
            <v>380 kV</v>
          </cell>
          <cell r="E15" t="str">
            <v>Investeringsproject</v>
          </cell>
          <cell r="F15" t="str">
            <v>Kwal. Verb.</v>
          </cell>
          <cell r="G15">
            <v>61</v>
          </cell>
        </row>
        <row r="16">
          <cell r="B16">
            <v>217402</v>
          </cell>
          <cell r="C16">
            <v>374.25</v>
          </cell>
          <cell r="D16" t="str">
            <v>380 kV</v>
          </cell>
          <cell r="E16" t="str">
            <v>Investeringsproject</v>
          </cell>
          <cell r="F16" t="str">
            <v>Cap. Uitbreiding</v>
          </cell>
          <cell r="G16">
            <v>374.25</v>
          </cell>
        </row>
        <row r="17">
          <cell r="B17">
            <v>217509</v>
          </cell>
          <cell r="C17">
            <v>3</v>
          </cell>
          <cell r="D17" t="e">
            <v>#N/A</v>
          </cell>
          <cell r="E17" t="e">
            <v>#N/A</v>
          </cell>
          <cell r="F17" t="e">
            <v>#N/A</v>
          </cell>
          <cell r="G17">
            <v>3</v>
          </cell>
        </row>
        <row r="18">
          <cell r="B18">
            <v>217600</v>
          </cell>
          <cell r="C18">
            <v>721</v>
          </cell>
          <cell r="D18" t="str">
            <v>150 kV</v>
          </cell>
          <cell r="E18" t="str">
            <v>Investeringsproject</v>
          </cell>
          <cell r="F18" t="str">
            <v>Cap. Uitbreiding</v>
          </cell>
          <cell r="G18">
            <v>721</v>
          </cell>
        </row>
        <row r="19">
          <cell r="B19">
            <v>217923</v>
          </cell>
          <cell r="C19">
            <v>6.5</v>
          </cell>
          <cell r="D19" t="e">
            <v>#N/A</v>
          </cell>
          <cell r="E19" t="e">
            <v>#N/A</v>
          </cell>
          <cell r="F19" t="e">
            <v>#N/A</v>
          </cell>
          <cell r="G19">
            <v>6.5</v>
          </cell>
        </row>
        <row r="20">
          <cell r="B20">
            <v>217925</v>
          </cell>
          <cell r="C20">
            <v>602</v>
          </cell>
          <cell r="D20" t="str">
            <v>150 kV</v>
          </cell>
          <cell r="E20" t="str">
            <v>Investeringsproject</v>
          </cell>
          <cell r="F20" t="str">
            <v>Ren. + Verv</v>
          </cell>
          <cell r="G20">
            <v>602</v>
          </cell>
        </row>
        <row r="21">
          <cell r="B21">
            <v>217928</v>
          </cell>
          <cell r="C21">
            <v>349.5</v>
          </cell>
          <cell r="D21" t="str">
            <v>150 kV</v>
          </cell>
          <cell r="E21" t="str">
            <v>Investeringsproject</v>
          </cell>
          <cell r="F21" t="str">
            <v>Ren. + Verv</v>
          </cell>
          <cell r="G21">
            <v>349.5</v>
          </cell>
        </row>
        <row r="22">
          <cell r="B22">
            <v>217940</v>
          </cell>
          <cell r="C22">
            <v>426.75</v>
          </cell>
          <cell r="D22" t="str">
            <v>150 kV</v>
          </cell>
          <cell r="E22" t="str">
            <v>Projecten Derden</v>
          </cell>
          <cell r="F22" t="str">
            <v>Reconstructie</v>
          </cell>
          <cell r="G22">
            <v>426.75</v>
          </cell>
        </row>
        <row r="23">
          <cell r="B23">
            <v>217945</v>
          </cell>
          <cell r="C23">
            <v>15</v>
          </cell>
          <cell r="D23" t="e">
            <v>#N/A</v>
          </cell>
          <cell r="E23" t="e">
            <v>#N/A</v>
          </cell>
          <cell r="F23" t="e">
            <v>#N/A</v>
          </cell>
          <cell r="G23">
            <v>15</v>
          </cell>
        </row>
        <row r="24">
          <cell r="B24">
            <v>260000</v>
          </cell>
          <cell r="C24">
            <v>90</v>
          </cell>
          <cell r="D24" t="e">
            <v>#N/A</v>
          </cell>
          <cell r="E24" t="e">
            <v>#N/A</v>
          </cell>
          <cell r="F24" t="e">
            <v>#N/A</v>
          </cell>
          <cell r="G24">
            <v>90</v>
          </cell>
        </row>
        <row r="25">
          <cell r="B25">
            <v>301005</v>
          </cell>
          <cell r="C25">
            <v>375</v>
          </cell>
          <cell r="D25" t="e">
            <v>#N/A</v>
          </cell>
          <cell r="E25" t="str">
            <v>Investeringsproject</v>
          </cell>
          <cell r="F25" t="e">
            <v>#N/A</v>
          </cell>
          <cell r="G25">
            <v>375</v>
          </cell>
        </row>
        <row r="26">
          <cell r="B26">
            <v>301009</v>
          </cell>
          <cell r="C26">
            <v>15</v>
          </cell>
          <cell r="D26" t="e">
            <v>#N/A</v>
          </cell>
          <cell r="E26" t="str">
            <v>Investeringsproject</v>
          </cell>
          <cell r="F26" t="e">
            <v>#N/A</v>
          </cell>
          <cell r="G26">
            <v>15</v>
          </cell>
        </row>
        <row r="27">
          <cell r="B27">
            <v>310001</v>
          </cell>
          <cell r="C27">
            <v>4000</v>
          </cell>
          <cell r="D27" t="str">
            <v>150 kV</v>
          </cell>
          <cell r="E27" t="str">
            <v>TenneXT</v>
          </cell>
          <cell r="F27" t="e">
            <v>#N/A</v>
          </cell>
          <cell r="G27">
            <v>4000</v>
          </cell>
        </row>
        <row r="28">
          <cell r="B28">
            <v>310002</v>
          </cell>
          <cell r="C28">
            <v>115.5</v>
          </cell>
          <cell r="D28" t="str">
            <v>150 kV</v>
          </cell>
          <cell r="E28" t="str">
            <v>TenneXT</v>
          </cell>
          <cell r="F28" t="e">
            <v>#N/A</v>
          </cell>
          <cell r="G28">
            <v>115.5</v>
          </cell>
        </row>
        <row r="29">
          <cell r="B29">
            <v>310003</v>
          </cell>
          <cell r="C29">
            <v>6140</v>
          </cell>
          <cell r="D29" t="str">
            <v>150 kV</v>
          </cell>
          <cell r="E29" t="str">
            <v>TenneXT</v>
          </cell>
          <cell r="F29" t="e">
            <v>#N/A</v>
          </cell>
          <cell r="G29">
            <v>6140</v>
          </cell>
        </row>
        <row r="30">
          <cell r="B30">
            <v>310005</v>
          </cell>
          <cell r="C30">
            <v>3789.5</v>
          </cell>
          <cell r="D30" t="str">
            <v>150 kV</v>
          </cell>
          <cell r="E30" t="str">
            <v>TenneXT</v>
          </cell>
          <cell r="F30" t="e">
            <v>#N/A</v>
          </cell>
          <cell r="G30">
            <v>3789.5</v>
          </cell>
        </row>
        <row r="31">
          <cell r="B31">
            <v>523000</v>
          </cell>
          <cell r="C31">
            <v>76.5</v>
          </cell>
          <cell r="D31" t="e">
            <v>#N/A</v>
          </cell>
          <cell r="E31" t="str">
            <v>Exploitatieproject</v>
          </cell>
          <cell r="F31" t="e">
            <v>#N/A</v>
          </cell>
          <cell r="G31" t="e">
            <v>#N/A</v>
          </cell>
        </row>
        <row r="32">
          <cell r="B32">
            <v>530000</v>
          </cell>
          <cell r="C32">
            <v>0</v>
          </cell>
          <cell r="D32" t="e">
            <v>#N/A</v>
          </cell>
          <cell r="E32" t="e">
            <v>#N/A</v>
          </cell>
          <cell r="F32" t="e">
            <v>#N/A</v>
          </cell>
          <cell r="G32" t="e">
            <v>#N/A</v>
          </cell>
        </row>
        <row r="33">
          <cell r="B33">
            <v>605900</v>
          </cell>
          <cell r="C33">
            <v>704</v>
          </cell>
          <cell r="D33" t="e">
            <v>#N/A</v>
          </cell>
          <cell r="E33" t="str">
            <v>Exploitatieproject</v>
          </cell>
          <cell r="F33" t="str">
            <v>Algemeen</v>
          </cell>
          <cell r="G33">
            <v>160</v>
          </cell>
        </row>
        <row r="34">
          <cell r="B34">
            <v>900001</v>
          </cell>
          <cell r="C34">
            <v>4195</v>
          </cell>
          <cell r="D34" t="str">
            <v>380 kV</v>
          </cell>
          <cell r="E34" t="str">
            <v>Investeringsproject</v>
          </cell>
          <cell r="F34" t="e">
            <v>#N/A</v>
          </cell>
          <cell r="G34">
            <v>9603</v>
          </cell>
        </row>
        <row r="35">
          <cell r="B35">
            <v>900004</v>
          </cell>
          <cell r="C35">
            <v>18</v>
          </cell>
          <cell r="D35" t="e">
            <v>#N/A</v>
          </cell>
          <cell r="E35" t="e">
            <v>#N/A</v>
          </cell>
          <cell r="F35" t="e">
            <v>#N/A</v>
          </cell>
          <cell r="G35">
            <v>18</v>
          </cell>
        </row>
        <row r="36">
          <cell r="B36">
            <v>2</v>
          </cell>
          <cell r="C36">
            <v>9951.5</v>
          </cell>
          <cell r="D36" t="str">
            <v>380 kV</v>
          </cell>
          <cell r="E36" t="str">
            <v>Investeringsproject</v>
          </cell>
          <cell r="F36" t="str">
            <v>Cap. Uitbreiding</v>
          </cell>
          <cell r="G36">
            <v>9976.5</v>
          </cell>
        </row>
        <row r="37">
          <cell r="B37">
            <v>3</v>
          </cell>
          <cell r="C37">
            <v>3219.25</v>
          </cell>
          <cell r="D37" t="str">
            <v>380 kV</v>
          </cell>
          <cell r="E37" t="str">
            <v>Investeringsproject</v>
          </cell>
          <cell r="F37" t="str">
            <v>Cap. Uitbreiding</v>
          </cell>
          <cell r="G37">
            <v>3219.25</v>
          </cell>
        </row>
        <row r="38">
          <cell r="B38">
            <v>4</v>
          </cell>
          <cell r="C38">
            <v>4239.5</v>
          </cell>
          <cell r="D38" t="str">
            <v>380 kV</v>
          </cell>
          <cell r="E38" t="str">
            <v>Investeringsproject</v>
          </cell>
          <cell r="F38" t="str">
            <v>Cap. Uitbreiding</v>
          </cell>
          <cell r="G38">
            <v>4239.5</v>
          </cell>
        </row>
        <row r="39">
          <cell r="B39">
            <v>5</v>
          </cell>
          <cell r="C39">
            <v>448</v>
          </cell>
          <cell r="D39" t="str">
            <v>380 kV</v>
          </cell>
          <cell r="E39" t="str">
            <v>Investeringsproject</v>
          </cell>
          <cell r="F39" t="str">
            <v>Cap. Uitbreiding</v>
          </cell>
          <cell r="G39">
            <v>448</v>
          </cell>
        </row>
        <row r="40">
          <cell r="B40">
            <v>6</v>
          </cell>
          <cell r="C40">
            <v>655</v>
          </cell>
          <cell r="D40" t="str">
            <v>380 kV</v>
          </cell>
          <cell r="E40" t="str">
            <v>Investeringsproject</v>
          </cell>
          <cell r="F40" t="str">
            <v>Cap. Uitbreiding</v>
          </cell>
          <cell r="G40">
            <v>655</v>
          </cell>
        </row>
        <row r="41">
          <cell r="B41">
            <v>10</v>
          </cell>
          <cell r="C41">
            <v>1609</v>
          </cell>
          <cell r="D41" t="str">
            <v>380 kV</v>
          </cell>
          <cell r="E41" t="str">
            <v>Investeringsproject</v>
          </cell>
          <cell r="F41" t="str">
            <v>Cap. Uitbreiding</v>
          </cell>
          <cell r="G41">
            <v>1609</v>
          </cell>
        </row>
        <row r="42">
          <cell r="B42">
            <v>11</v>
          </cell>
          <cell r="C42">
            <v>3328.91</v>
          </cell>
          <cell r="D42" t="str">
            <v>380 kV</v>
          </cell>
          <cell r="E42" t="str">
            <v>Investeringsproject</v>
          </cell>
          <cell r="F42" t="str">
            <v>Cap. Uitbreiding</v>
          </cell>
          <cell r="G42">
            <v>3328.91</v>
          </cell>
        </row>
        <row r="43">
          <cell r="B43">
            <v>12</v>
          </cell>
          <cell r="C43">
            <v>2810</v>
          </cell>
          <cell r="D43" t="str">
            <v>380 kV</v>
          </cell>
          <cell r="E43" t="str">
            <v>Investeringsproject</v>
          </cell>
          <cell r="F43" t="str">
            <v>Cap. Uitbreiding</v>
          </cell>
          <cell r="G43">
            <v>2810</v>
          </cell>
        </row>
        <row r="44">
          <cell r="B44">
            <v>13</v>
          </cell>
          <cell r="C44">
            <v>7182.75</v>
          </cell>
          <cell r="D44" t="str">
            <v>380 kV</v>
          </cell>
          <cell r="E44" t="str">
            <v>Investeringsproject</v>
          </cell>
          <cell r="F44" t="str">
            <v>Cap. Uitbreiding</v>
          </cell>
          <cell r="G44">
            <v>7184.75</v>
          </cell>
        </row>
        <row r="45">
          <cell r="B45">
            <v>14</v>
          </cell>
          <cell r="C45">
            <v>6827.75</v>
          </cell>
          <cell r="D45" t="str">
            <v>380 kV</v>
          </cell>
          <cell r="E45" t="str">
            <v>Investeringsproject</v>
          </cell>
          <cell r="F45" t="str">
            <v>Cap. Uitbreiding</v>
          </cell>
          <cell r="G45">
            <v>6827.75</v>
          </cell>
        </row>
        <row r="46">
          <cell r="B46">
            <v>15</v>
          </cell>
          <cell r="C46">
            <v>5862.75</v>
          </cell>
          <cell r="D46" t="str">
            <v>380 kV</v>
          </cell>
          <cell r="E46" t="str">
            <v>Investeringsproject</v>
          </cell>
          <cell r="F46" t="str">
            <v>Cap. Uitbreiding</v>
          </cell>
          <cell r="G46">
            <v>5862.75</v>
          </cell>
        </row>
        <row r="47">
          <cell r="B47">
            <v>19</v>
          </cell>
          <cell r="C47">
            <v>31.75</v>
          </cell>
          <cell r="D47" t="str">
            <v>380 kV</v>
          </cell>
          <cell r="E47" t="str">
            <v>Investeringsproject</v>
          </cell>
          <cell r="F47" t="str">
            <v>Kwal. Verb.</v>
          </cell>
          <cell r="G47">
            <v>31.75</v>
          </cell>
        </row>
        <row r="48">
          <cell r="B48">
            <v>20</v>
          </cell>
          <cell r="C48">
            <v>162</v>
          </cell>
          <cell r="D48" t="str">
            <v>380 kV</v>
          </cell>
          <cell r="E48" t="str">
            <v>Investeringsproject</v>
          </cell>
          <cell r="F48" t="str">
            <v>Kwal. Verb.</v>
          </cell>
          <cell r="G48">
            <v>162</v>
          </cell>
        </row>
        <row r="49">
          <cell r="B49">
            <v>21</v>
          </cell>
          <cell r="C49">
            <v>1138.5</v>
          </cell>
          <cell r="D49" t="str">
            <v>380 kV</v>
          </cell>
          <cell r="E49" t="str">
            <v>Investeringsproject</v>
          </cell>
          <cell r="F49" t="str">
            <v>Ren. + Verv</v>
          </cell>
          <cell r="G49">
            <v>1138.5</v>
          </cell>
        </row>
        <row r="50">
          <cell r="B50">
            <v>27</v>
          </cell>
          <cell r="C50">
            <v>623.5</v>
          </cell>
          <cell r="D50" t="str">
            <v>380 kV</v>
          </cell>
          <cell r="E50" t="str">
            <v>Investeringsproject</v>
          </cell>
          <cell r="F50" t="str">
            <v>Cap. Uitbreiding</v>
          </cell>
          <cell r="G50">
            <v>623.5</v>
          </cell>
        </row>
        <row r="51">
          <cell r="B51">
            <v>41</v>
          </cell>
          <cell r="C51">
            <v>1101.0899999999999</v>
          </cell>
          <cell r="D51" t="str">
            <v>380 kV</v>
          </cell>
          <cell r="E51" t="str">
            <v>Projecten Derden</v>
          </cell>
          <cell r="F51" t="str">
            <v>Aansluiting</v>
          </cell>
          <cell r="G51">
            <v>1101.0899999999999</v>
          </cell>
        </row>
        <row r="52">
          <cell r="B52">
            <v>49</v>
          </cell>
          <cell r="C52">
            <v>80</v>
          </cell>
          <cell r="D52" t="str">
            <v>380 kV</v>
          </cell>
          <cell r="E52" t="str">
            <v>Projecten Derden</v>
          </cell>
          <cell r="F52" t="str">
            <v>Reconstructie</v>
          </cell>
          <cell r="G52">
            <v>80</v>
          </cell>
        </row>
        <row r="53">
          <cell r="B53">
            <v>50</v>
          </cell>
          <cell r="C53">
            <v>962.5</v>
          </cell>
          <cell r="D53" t="str">
            <v>380 kV</v>
          </cell>
          <cell r="E53" t="str">
            <v>Projecten Derden</v>
          </cell>
          <cell r="F53" t="str">
            <v>Reconstructie</v>
          </cell>
          <cell r="G53">
            <v>962.5</v>
          </cell>
        </row>
        <row r="54">
          <cell r="B54">
            <v>51</v>
          </cell>
          <cell r="C54">
            <v>117</v>
          </cell>
          <cell r="D54" t="str">
            <v>380 kV</v>
          </cell>
          <cell r="E54" t="str">
            <v>Projecten Derden</v>
          </cell>
          <cell r="F54" t="str">
            <v>Reconstructie</v>
          </cell>
          <cell r="G54">
            <v>117</v>
          </cell>
        </row>
        <row r="55">
          <cell r="B55">
            <v>52</v>
          </cell>
          <cell r="C55">
            <v>2533.5</v>
          </cell>
          <cell r="D55" t="str">
            <v>150 kV</v>
          </cell>
          <cell r="E55" t="str">
            <v>Investeringsproject</v>
          </cell>
          <cell r="F55" t="str">
            <v>Cap. Uitbreiding</v>
          </cell>
          <cell r="G55">
            <v>2533.5</v>
          </cell>
        </row>
        <row r="56">
          <cell r="B56">
            <v>56</v>
          </cell>
          <cell r="C56">
            <v>769.75</v>
          </cell>
          <cell r="D56" t="str">
            <v>150 kV</v>
          </cell>
          <cell r="E56" t="str">
            <v>Investeringsproject</v>
          </cell>
          <cell r="F56" t="str">
            <v>Cap. Uitbreiding</v>
          </cell>
          <cell r="G56">
            <v>769.75</v>
          </cell>
        </row>
        <row r="57">
          <cell r="B57">
            <v>58</v>
          </cell>
          <cell r="C57">
            <v>2677.5</v>
          </cell>
          <cell r="D57" t="str">
            <v>150 kV</v>
          </cell>
          <cell r="E57" t="str">
            <v>Investeringsproject</v>
          </cell>
          <cell r="F57" t="str">
            <v>Cap. Uitbreiding</v>
          </cell>
          <cell r="G57">
            <v>2681.5</v>
          </cell>
        </row>
        <row r="58">
          <cell r="B58">
            <v>59</v>
          </cell>
          <cell r="C58">
            <v>2185.25</v>
          </cell>
          <cell r="D58" t="str">
            <v>150 kV</v>
          </cell>
          <cell r="E58" t="str">
            <v>Investeringsproject</v>
          </cell>
          <cell r="F58" t="str">
            <v>Cap. Uitbreiding</v>
          </cell>
          <cell r="G58">
            <v>2185.25</v>
          </cell>
        </row>
        <row r="59">
          <cell r="B59">
            <v>62</v>
          </cell>
          <cell r="C59">
            <v>61.25</v>
          </cell>
          <cell r="D59" t="str">
            <v>150 kV</v>
          </cell>
          <cell r="E59" t="str">
            <v>Investeringsproject</v>
          </cell>
          <cell r="F59" t="str">
            <v>Kwal. Verb.</v>
          </cell>
          <cell r="G59">
            <v>61.25</v>
          </cell>
        </row>
        <row r="60">
          <cell r="B60">
            <v>63</v>
          </cell>
          <cell r="C60">
            <v>13</v>
          </cell>
          <cell r="D60" t="str">
            <v>150 kV</v>
          </cell>
          <cell r="E60" t="str">
            <v>Investeringsproject</v>
          </cell>
          <cell r="F60" t="str">
            <v>Kwal. Verb.</v>
          </cell>
          <cell r="G60">
            <v>13</v>
          </cell>
        </row>
        <row r="61">
          <cell r="B61">
            <v>68</v>
          </cell>
          <cell r="C61">
            <v>51</v>
          </cell>
          <cell r="D61" t="str">
            <v>150 kV</v>
          </cell>
          <cell r="E61" t="str">
            <v>Investeringsproject</v>
          </cell>
          <cell r="F61" t="str">
            <v>Ren. + Verv</v>
          </cell>
          <cell r="G61">
            <v>51</v>
          </cell>
        </row>
        <row r="62">
          <cell r="B62">
            <v>71</v>
          </cell>
          <cell r="C62">
            <v>2543</v>
          </cell>
          <cell r="D62" t="str">
            <v>150 kV</v>
          </cell>
          <cell r="E62" t="str">
            <v>Investeringsproject</v>
          </cell>
          <cell r="F62" t="str">
            <v>Ren. + Verv</v>
          </cell>
          <cell r="G62">
            <v>2543</v>
          </cell>
        </row>
        <row r="63">
          <cell r="B63">
            <v>72</v>
          </cell>
          <cell r="C63">
            <v>3001.25</v>
          </cell>
          <cell r="D63" t="str">
            <v>150 kV</v>
          </cell>
          <cell r="E63" t="str">
            <v>Investeringsproject</v>
          </cell>
          <cell r="F63" t="str">
            <v>Ren. + Verv</v>
          </cell>
          <cell r="G63">
            <v>3001.25</v>
          </cell>
        </row>
        <row r="64">
          <cell r="B64">
            <v>75</v>
          </cell>
          <cell r="C64">
            <v>219</v>
          </cell>
          <cell r="D64" t="str">
            <v>150 kV</v>
          </cell>
          <cell r="E64" t="str">
            <v>Investeringsproject</v>
          </cell>
          <cell r="F64" t="str">
            <v>Ren. + Verv</v>
          </cell>
          <cell r="G64">
            <v>219</v>
          </cell>
        </row>
        <row r="65">
          <cell r="B65">
            <v>82</v>
          </cell>
          <cell r="C65">
            <v>1473</v>
          </cell>
          <cell r="D65" t="str">
            <v>150 kV</v>
          </cell>
          <cell r="E65" t="str">
            <v>Projecten Derden</v>
          </cell>
          <cell r="F65" t="str">
            <v>Reconstructie</v>
          </cell>
          <cell r="G65">
            <v>1473</v>
          </cell>
        </row>
        <row r="66">
          <cell r="B66">
            <v>85</v>
          </cell>
          <cell r="C66">
            <v>2708</v>
          </cell>
          <cell r="D66" t="str">
            <v>150 kV</v>
          </cell>
          <cell r="E66" t="str">
            <v>Investeringsproject</v>
          </cell>
          <cell r="F66" t="str">
            <v>Cap. Uitbreiding</v>
          </cell>
          <cell r="G66">
            <v>2708</v>
          </cell>
        </row>
        <row r="67">
          <cell r="B67">
            <v>90</v>
          </cell>
          <cell r="C67">
            <v>5395.52</v>
          </cell>
          <cell r="D67" t="str">
            <v>380 kV</v>
          </cell>
          <cell r="E67" t="str">
            <v>Investeringsproject</v>
          </cell>
          <cell r="F67" t="str">
            <v>Aansluiting</v>
          </cell>
          <cell r="G67">
            <v>5395.52</v>
          </cell>
        </row>
        <row r="68">
          <cell r="B68">
            <v>95</v>
          </cell>
          <cell r="C68">
            <v>90.25</v>
          </cell>
          <cell r="D68" t="str">
            <v>380 kV</v>
          </cell>
          <cell r="E68" t="str">
            <v>Projecten Derden</v>
          </cell>
          <cell r="F68" t="str">
            <v>Aansluiting</v>
          </cell>
          <cell r="G68">
            <v>90.25</v>
          </cell>
        </row>
        <row r="69">
          <cell r="B69">
            <v>98</v>
          </cell>
          <cell r="C69">
            <v>1881</v>
          </cell>
          <cell r="D69" t="str">
            <v>380 kV</v>
          </cell>
          <cell r="E69" t="str">
            <v>Investeringsproject</v>
          </cell>
          <cell r="F69" t="str">
            <v>Kwal. Verb.</v>
          </cell>
          <cell r="G69">
            <v>1882</v>
          </cell>
        </row>
        <row r="70">
          <cell r="B70">
            <v>99</v>
          </cell>
          <cell r="C70">
            <v>6341.5</v>
          </cell>
          <cell r="D70" t="str">
            <v>380 kV</v>
          </cell>
          <cell r="E70" t="str">
            <v>Investeringsproject</v>
          </cell>
          <cell r="F70" t="str">
            <v>Kwal. Verb.</v>
          </cell>
          <cell r="G70">
            <v>6341.5</v>
          </cell>
        </row>
        <row r="71">
          <cell r="B71">
            <v>107</v>
          </cell>
          <cell r="C71">
            <v>600.25</v>
          </cell>
          <cell r="D71" t="str">
            <v>380 kV</v>
          </cell>
          <cell r="E71" t="str">
            <v>Investeringsproject</v>
          </cell>
          <cell r="F71" t="str">
            <v>Cap. Uitbreiding</v>
          </cell>
          <cell r="G71">
            <v>600.25</v>
          </cell>
        </row>
        <row r="72">
          <cell r="B72">
            <v>109</v>
          </cell>
          <cell r="C72">
            <v>313</v>
          </cell>
          <cell r="D72" t="str">
            <v>380 kV</v>
          </cell>
          <cell r="E72" t="str">
            <v>Investeringsproject</v>
          </cell>
          <cell r="F72" t="str">
            <v>Cap. Uitbreiding</v>
          </cell>
          <cell r="G72">
            <v>313</v>
          </cell>
        </row>
        <row r="73">
          <cell r="B73">
            <v>110</v>
          </cell>
          <cell r="C73">
            <v>537</v>
          </cell>
          <cell r="D73" t="str">
            <v>150 kV</v>
          </cell>
          <cell r="E73" t="str">
            <v>Investeringsproject</v>
          </cell>
          <cell r="F73" t="str">
            <v>Kwal. Verb.</v>
          </cell>
          <cell r="G73">
            <v>537</v>
          </cell>
        </row>
        <row r="74">
          <cell r="B74">
            <v>111</v>
          </cell>
          <cell r="C74">
            <v>263</v>
          </cell>
          <cell r="D74" t="str">
            <v>380 kV</v>
          </cell>
          <cell r="E74" t="str">
            <v>Investeringsproject</v>
          </cell>
          <cell r="F74" t="str">
            <v>Kwal. Verb.</v>
          </cell>
          <cell r="G74">
            <v>263</v>
          </cell>
        </row>
        <row r="75">
          <cell r="B75">
            <v>113</v>
          </cell>
          <cell r="C75">
            <v>102.5</v>
          </cell>
          <cell r="D75" t="str">
            <v>380 kV</v>
          </cell>
          <cell r="E75" t="str">
            <v>Investeringsproject</v>
          </cell>
          <cell r="F75" t="str">
            <v>Ren. + Verv</v>
          </cell>
          <cell r="G75">
            <v>102.5</v>
          </cell>
        </row>
        <row r="76">
          <cell r="B76">
            <v>116</v>
          </cell>
          <cell r="C76">
            <v>1980.5</v>
          </cell>
          <cell r="D76" t="str">
            <v>380 kV</v>
          </cell>
          <cell r="E76" t="str">
            <v>Investeringsproject</v>
          </cell>
          <cell r="F76" t="str">
            <v>Cap. Uitbreiding</v>
          </cell>
          <cell r="G76">
            <v>1980.5</v>
          </cell>
        </row>
        <row r="77">
          <cell r="B77">
            <v>119</v>
          </cell>
          <cell r="C77">
            <v>1107</v>
          </cell>
          <cell r="D77" t="str">
            <v>150 kV</v>
          </cell>
          <cell r="E77" t="str">
            <v>Investeringsproject</v>
          </cell>
          <cell r="F77" t="str">
            <v>Ren. + Verv</v>
          </cell>
          <cell r="G77">
            <v>1107</v>
          </cell>
        </row>
        <row r="78">
          <cell r="B78">
            <v>120</v>
          </cell>
          <cell r="C78">
            <v>18</v>
          </cell>
          <cell r="D78" t="str">
            <v>150 kV</v>
          </cell>
          <cell r="E78" t="str">
            <v>Investeringsproject</v>
          </cell>
          <cell r="F78" t="str">
            <v>Ren. + Verv</v>
          </cell>
          <cell r="G78">
            <v>18</v>
          </cell>
        </row>
        <row r="79">
          <cell r="B79">
            <v>127</v>
          </cell>
          <cell r="C79">
            <v>165</v>
          </cell>
          <cell r="D79" t="str">
            <v>380 kV</v>
          </cell>
          <cell r="E79" t="str">
            <v>Investeringsproject</v>
          </cell>
          <cell r="F79" t="str">
            <v>Ren. + Verv</v>
          </cell>
          <cell r="G79">
            <v>165</v>
          </cell>
        </row>
        <row r="80">
          <cell r="B80">
            <v>128</v>
          </cell>
          <cell r="C80">
            <v>1188.5</v>
          </cell>
          <cell r="D80" t="str">
            <v>150 kV</v>
          </cell>
          <cell r="E80" t="str">
            <v>Investeringsproject</v>
          </cell>
          <cell r="F80" t="str">
            <v>Reconstructie</v>
          </cell>
          <cell r="G80">
            <v>1188.5</v>
          </cell>
        </row>
        <row r="81">
          <cell r="B81">
            <v>129</v>
          </cell>
          <cell r="C81">
            <v>36</v>
          </cell>
          <cell r="D81" t="str">
            <v>380 kV</v>
          </cell>
          <cell r="E81" t="str">
            <v>Investeringsproject</v>
          </cell>
          <cell r="F81" t="str">
            <v>Ren. + Verv</v>
          </cell>
          <cell r="G81">
            <v>36</v>
          </cell>
        </row>
        <row r="82">
          <cell r="B82">
            <v>132</v>
          </cell>
          <cell r="C82">
            <v>16</v>
          </cell>
          <cell r="D82" t="str">
            <v>150 kV</v>
          </cell>
          <cell r="E82" t="str">
            <v>Projecten Derden</v>
          </cell>
          <cell r="F82" t="str">
            <v>Aansluiting</v>
          </cell>
          <cell r="G82">
            <v>16</v>
          </cell>
        </row>
        <row r="83">
          <cell r="B83">
            <v>133</v>
          </cell>
          <cell r="C83">
            <v>3181.75</v>
          </cell>
          <cell r="D83" t="str">
            <v>380 kV</v>
          </cell>
          <cell r="E83" t="str">
            <v>Investeringsproject</v>
          </cell>
          <cell r="F83" t="str">
            <v>Cap. Uitbreiding</v>
          </cell>
          <cell r="G83">
            <v>3181.75</v>
          </cell>
        </row>
        <row r="84">
          <cell r="B84">
            <v>135</v>
          </cell>
          <cell r="C84">
            <v>91</v>
          </cell>
          <cell r="D84" t="str">
            <v>380 kV</v>
          </cell>
          <cell r="E84" t="str">
            <v>Investeringsproject</v>
          </cell>
          <cell r="F84" t="str">
            <v>Cap. Uitbreiding</v>
          </cell>
          <cell r="G84">
            <v>91</v>
          </cell>
        </row>
        <row r="85">
          <cell r="B85">
            <v>137</v>
          </cell>
          <cell r="C85">
            <v>66</v>
          </cell>
          <cell r="D85" t="str">
            <v>150 kV</v>
          </cell>
          <cell r="E85" t="str">
            <v>Investeringsproject</v>
          </cell>
          <cell r="F85" t="str">
            <v>Kwal. Verb.</v>
          </cell>
          <cell r="G85">
            <v>66</v>
          </cell>
        </row>
        <row r="86">
          <cell r="B86">
            <v>138</v>
          </cell>
          <cell r="C86">
            <v>100</v>
          </cell>
          <cell r="D86" t="str">
            <v>380 kV</v>
          </cell>
          <cell r="E86" t="str">
            <v>Investeringsproject</v>
          </cell>
          <cell r="F86">
            <v>0</v>
          </cell>
          <cell r="G86">
            <v>100</v>
          </cell>
        </row>
        <row r="87">
          <cell r="B87">
            <v>139</v>
          </cell>
          <cell r="C87">
            <v>3389.25</v>
          </cell>
          <cell r="D87" t="str">
            <v>380 kV</v>
          </cell>
          <cell r="E87" t="str">
            <v>Investeringsproject</v>
          </cell>
          <cell r="F87" t="str">
            <v>Cap. Uitbreiding</v>
          </cell>
          <cell r="G87">
            <v>3389.25</v>
          </cell>
        </row>
        <row r="88">
          <cell r="B88">
            <v>140</v>
          </cell>
          <cell r="C88">
            <v>501.25</v>
          </cell>
          <cell r="D88" t="str">
            <v>380 kV</v>
          </cell>
          <cell r="E88" t="str">
            <v>Investeringsproject</v>
          </cell>
          <cell r="F88" t="str">
            <v>Ren. + Verv</v>
          </cell>
          <cell r="G88">
            <v>501.25</v>
          </cell>
        </row>
        <row r="89">
          <cell r="B89">
            <v>141</v>
          </cell>
          <cell r="C89">
            <v>14</v>
          </cell>
          <cell r="D89" t="str">
            <v>380 kV</v>
          </cell>
          <cell r="E89" t="str">
            <v>Projecten Derden</v>
          </cell>
          <cell r="F89" t="str">
            <v>Aansluiting</v>
          </cell>
          <cell r="G89">
            <v>14</v>
          </cell>
        </row>
        <row r="90">
          <cell r="B90">
            <v>142</v>
          </cell>
          <cell r="C90">
            <v>3284</v>
          </cell>
          <cell r="D90" t="str">
            <v>380 kV</v>
          </cell>
          <cell r="E90" t="str">
            <v>Investeringsproject</v>
          </cell>
          <cell r="F90" t="str">
            <v>Cap. Uitbreiding</v>
          </cell>
          <cell r="G90">
            <v>3325</v>
          </cell>
        </row>
        <row r="91">
          <cell r="B91">
            <v>143</v>
          </cell>
          <cell r="C91">
            <v>282.5</v>
          </cell>
          <cell r="D91" t="str">
            <v>150 kV</v>
          </cell>
          <cell r="E91" t="str">
            <v>Investeringsproject</v>
          </cell>
          <cell r="F91" t="str">
            <v>Kwal. Verb.</v>
          </cell>
          <cell r="G91">
            <v>282.5</v>
          </cell>
        </row>
        <row r="92">
          <cell r="B92">
            <v>144</v>
          </cell>
          <cell r="C92">
            <v>2791</v>
          </cell>
          <cell r="D92" t="str">
            <v>380 kV</v>
          </cell>
          <cell r="E92" t="str">
            <v>Investeringsproject</v>
          </cell>
          <cell r="F92" t="str">
            <v>Cap. Uitbreiding</v>
          </cell>
          <cell r="G92">
            <v>2791</v>
          </cell>
        </row>
        <row r="93">
          <cell r="B93">
            <v>145</v>
          </cell>
          <cell r="C93">
            <v>3376</v>
          </cell>
          <cell r="D93" t="str">
            <v>380 kV</v>
          </cell>
          <cell r="E93" t="str">
            <v>Investeringsproject</v>
          </cell>
          <cell r="F93" t="str">
            <v>Cap. Uitbreiding</v>
          </cell>
          <cell r="G93">
            <v>3376</v>
          </cell>
        </row>
        <row r="94">
          <cell r="B94">
            <v>182</v>
          </cell>
          <cell r="C94">
            <v>16</v>
          </cell>
          <cell r="D94" t="str">
            <v>380 kV</v>
          </cell>
          <cell r="E94" t="str">
            <v>Investeringsproject</v>
          </cell>
          <cell r="F94" t="str">
            <v>Aansluiting</v>
          </cell>
          <cell r="G94">
            <v>16</v>
          </cell>
        </row>
        <row r="95">
          <cell r="B95">
            <v>188</v>
          </cell>
          <cell r="C95">
            <v>922.75</v>
          </cell>
          <cell r="D95" t="str">
            <v>380 kV</v>
          </cell>
          <cell r="E95" t="str">
            <v>Investeringsproject</v>
          </cell>
          <cell r="F95" t="str">
            <v>Ren. + Verv</v>
          </cell>
          <cell r="G95">
            <v>922.75</v>
          </cell>
        </row>
        <row r="96">
          <cell r="B96">
            <v>189</v>
          </cell>
          <cell r="C96">
            <v>261</v>
          </cell>
          <cell r="D96" t="str">
            <v>380 kV</v>
          </cell>
          <cell r="E96" t="str">
            <v>Projecten Derden</v>
          </cell>
          <cell r="F96" t="str">
            <v>Aansluiting</v>
          </cell>
          <cell r="G96">
            <v>261</v>
          </cell>
        </row>
        <row r="97">
          <cell r="B97">
            <v>191</v>
          </cell>
          <cell r="C97">
            <v>814</v>
          </cell>
          <cell r="D97" t="str">
            <v>380 kV</v>
          </cell>
          <cell r="E97" t="str">
            <v>Investeringsproject</v>
          </cell>
          <cell r="F97" t="str">
            <v>Cap. Uitbreiding</v>
          </cell>
          <cell r="G97">
            <v>814</v>
          </cell>
        </row>
        <row r="98">
          <cell r="B98">
            <v>192</v>
          </cell>
          <cell r="C98">
            <v>74</v>
          </cell>
          <cell r="D98" t="str">
            <v>150 kV</v>
          </cell>
          <cell r="E98" t="str">
            <v>Projecten Derden</v>
          </cell>
          <cell r="F98" t="str">
            <v>Aansluiting</v>
          </cell>
          <cell r="G98">
            <v>74</v>
          </cell>
        </row>
        <row r="99">
          <cell r="B99">
            <v>197</v>
          </cell>
          <cell r="C99">
            <v>132.5</v>
          </cell>
          <cell r="D99" t="str">
            <v>150 kV</v>
          </cell>
          <cell r="E99" t="str">
            <v>Projecten Derden</v>
          </cell>
          <cell r="F99" t="str">
            <v>Cap. Uitbreiding</v>
          </cell>
          <cell r="G99">
            <v>132.5</v>
          </cell>
        </row>
        <row r="100">
          <cell r="B100">
            <v>198</v>
          </cell>
          <cell r="C100">
            <v>77</v>
          </cell>
          <cell r="D100" t="str">
            <v>150 kV</v>
          </cell>
          <cell r="E100" t="str">
            <v>Projecten Derden</v>
          </cell>
          <cell r="F100" t="str">
            <v>Cap. Uitbreiding</v>
          </cell>
          <cell r="G100">
            <v>77</v>
          </cell>
        </row>
        <row r="101">
          <cell r="B101">
            <v>205</v>
          </cell>
          <cell r="C101">
            <v>56</v>
          </cell>
          <cell r="D101" t="str">
            <v>Overig</v>
          </cell>
          <cell r="E101" t="str">
            <v>Exploitatieproject</v>
          </cell>
          <cell r="F101" t="str">
            <v>Studie</v>
          </cell>
          <cell r="G101">
            <v>56</v>
          </cell>
        </row>
        <row r="102">
          <cell r="B102">
            <v>207</v>
          </cell>
          <cell r="C102">
            <v>2</v>
          </cell>
          <cell r="D102" t="e">
            <v>#N/A</v>
          </cell>
          <cell r="E102" t="str">
            <v>Exploitatieproject</v>
          </cell>
          <cell r="F102" t="str">
            <v>Studie</v>
          </cell>
          <cell r="G102">
            <v>2</v>
          </cell>
        </row>
        <row r="103">
          <cell r="B103">
            <v>211</v>
          </cell>
          <cell r="C103">
            <v>63.5</v>
          </cell>
          <cell r="D103" t="str">
            <v>Overig</v>
          </cell>
          <cell r="E103" t="str">
            <v>Exploitatieproject</v>
          </cell>
          <cell r="F103" t="str">
            <v>Studie</v>
          </cell>
          <cell r="G103">
            <v>63.5</v>
          </cell>
        </row>
        <row r="104">
          <cell r="B104">
            <v>213</v>
          </cell>
          <cell r="C104">
            <v>2088</v>
          </cell>
          <cell r="D104" t="str">
            <v>380 kV</v>
          </cell>
          <cell r="E104" t="str">
            <v>Investeringsproject</v>
          </cell>
          <cell r="F104" t="str">
            <v>Cap. Uitbreiding</v>
          </cell>
          <cell r="G104">
            <v>2088</v>
          </cell>
        </row>
        <row r="105">
          <cell r="B105">
            <v>220</v>
          </cell>
          <cell r="C105">
            <v>1555.75</v>
          </cell>
          <cell r="D105" t="e">
            <v>#N/A</v>
          </cell>
          <cell r="E105" t="str">
            <v>Exploitatieproject</v>
          </cell>
          <cell r="F105" t="str">
            <v>Automatisering</v>
          </cell>
          <cell r="G105">
            <v>1562.75</v>
          </cell>
        </row>
        <row r="106">
          <cell r="B106">
            <v>221</v>
          </cell>
          <cell r="C106">
            <v>4591.75</v>
          </cell>
          <cell r="D106" t="str">
            <v>Overig</v>
          </cell>
          <cell r="E106" t="str">
            <v>Exploitatieproject</v>
          </cell>
          <cell r="F106" t="str">
            <v>Studie</v>
          </cell>
          <cell r="G106">
            <v>4591.75</v>
          </cell>
        </row>
        <row r="107">
          <cell r="B107">
            <v>227</v>
          </cell>
          <cell r="C107">
            <v>162</v>
          </cell>
          <cell r="D107" t="str">
            <v>Overig</v>
          </cell>
          <cell r="E107" t="str">
            <v>Exploitatieproject</v>
          </cell>
          <cell r="F107" t="str">
            <v>Studie</v>
          </cell>
          <cell r="G107">
            <v>162</v>
          </cell>
        </row>
        <row r="108">
          <cell r="B108">
            <v>232</v>
          </cell>
          <cell r="C108">
            <v>56.95</v>
          </cell>
          <cell r="D108" t="str">
            <v>Overig</v>
          </cell>
          <cell r="E108" t="str">
            <v>Exploitatieproject</v>
          </cell>
          <cell r="F108" t="str">
            <v>Kantoorautomatiserg.</v>
          </cell>
          <cell r="G108">
            <v>56.95</v>
          </cell>
        </row>
        <row r="109">
          <cell r="B109">
            <v>233</v>
          </cell>
          <cell r="C109">
            <v>2</v>
          </cell>
          <cell r="D109" t="str">
            <v>Overig</v>
          </cell>
          <cell r="E109" t="str">
            <v>Exploitatieproject</v>
          </cell>
          <cell r="F109" t="str">
            <v>Studie</v>
          </cell>
          <cell r="G109">
            <v>2</v>
          </cell>
        </row>
        <row r="110">
          <cell r="B110">
            <v>235</v>
          </cell>
          <cell r="C110">
            <v>13</v>
          </cell>
          <cell r="D110" t="e">
            <v>#N/A</v>
          </cell>
          <cell r="E110" t="str">
            <v>Exploitatieproject</v>
          </cell>
          <cell r="F110" t="str">
            <v>Kwal. Verb.</v>
          </cell>
          <cell r="G110">
            <v>13</v>
          </cell>
        </row>
        <row r="111">
          <cell r="B111">
            <v>237</v>
          </cell>
          <cell r="C111">
            <v>409</v>
          </cell>
          <cell r="D111" t="str">
            <v>380 kV</v>
          </cell>
          <cell r="E111" t="str">
            <v>Investeringsproject</v>
          </cell>
          <cell r="F111" t="str">
            <v>Ren. + Verv</v>
          </cell>
          <cell r="G111">
            <v>409</v>
          </cell>
        </row>
        <row r="112">
          <cell r="B112">
            <v>238</v>
          </cell>
          <cell r="C112">
            <v>3502.25</v>
          </cell>
          <cell r="D112" t="str">
            <v>150 kV</v>
          </cell>
          <cell r="E112" t="str">
            <v>Investeringsproject</v>
          </cell>
          <cell r="F112" t="str">
            <v>Cap. Uitbreiding</v>
          </cell>
          <cell r="G112">
            <v>3502.25</v>
          </cell>
        </row>
        <row r="113">
          <cell r="B113">
            <v>239</v>
          </cell>
          <cell r="C113">
            <v>423</v>
          </cell>
          <cell r="D113" t="str">
            <v>380 kV</v>
          </cell>
          <cell r="E113" t="str">
            <v>Projecten Derden</v>
          </cell>
          <cell r="F113" t="str">
            <v>Aansluiting</v>
          </cell>
          <cell r="G113">
            <v>445</v>
          </cell>
        </row>
        <row r="114">
          <cell r="B114">
            <v>241</v>
          </cell>
          <cell r="C114">
            <v>72.5</v>
          </cell>
          <cell r="D114" t="str">
            <v>Overig</v>
          </cell>
          <cell r="E114" t="str">
            <v>Projecten Derden</v>
          </cell>
          <cell r="F114">
            <v>0</v>
          </cell>
          <cell r="G114">
            <v>72.5</v>
          </cell>
        </row>
        <row r="115">
          <cell r="B115">
            <v>244</v>
          </cell>
          <cell r="C115">
            <v>397.5</v>
          </cell>
          <cell r="D115" t="str">
            <v>Overig</v>
          </cell>
          <cell r="E115" t="str">
            <v>Exploitatieproject</v>
          </cell>
          <cell r="F115" t="e">
            <v>#N/A</v>
          </cell>
          <cell r="G115">
            <v>397.5</v>
          </cell>
        </row>
        <row r="116">
          <cell r="B116">
            <v>245</v>
          </cell>
          <cell r="C116">
            <v>139.5</v>
          </cell>
          <cell r="D116" t="str">
            <v>Overig</v>
          </cell>
          <cell r="E116" t="str">
            <v>Investeringsproject</v>
          </cell>
          <cell r="F116" t="str">
            <v>Sanering</v>
          </cell>
          <cell r="G116">
            <v>139.5</v>
          </cell>
        </row>
        <row r="117">
          <cell r="B117">
            <v>246</v>
          </cell>
          <cell r="C117">
            <v>106</v>
          </cell>
          <cell r="D117" t="str">
            <v>Overig</v>
          </cell>
          <cell r="E117" t="str">
            <v>Investeringsproject</v>
          </cell>
          <cell r="F117" t="str">
            <v>Amovering</v>
          </cell>
          <cell r="G117">
            <v>106</v>
          </cell>
        </row>
        <row r="118">
          <cell r="B118">
            <v>248</v>
          </cell>
          <cell r="C118">
            <v>229</v>
          </cell>
          <cell r="D118" t="str">
            <v>380 kV</v>
          </cell>
          <cell r="E118" t="str">
            <v>Exploitatieproject</v>
          </cell>
          <cell r="F118" t="str">
            <v>Studie</v>
          </cell>
          <cell r="G118">
            <v>229</v>
          </cell>
        </row>
        <row r="119">
          <cell r="B119">
            <v>250</v>
          </cell>
          <cell r="C119">
            <v>287.5</v>
          </cell>
          <cell r="D119" t="str">
            <v>Overig</v>
          </cell>
          <cell r="E119" t="str">
            <v>Exploitatieproject</v>
          </cell>
          <cell r="F119" t="e">
            <v>#N/A</v>
          </cell>
          <cell r="G119">
            <v>287.5</v>
          </cell>
        </row>
        <row r="120">
          <cell r="B120">
            <v>251</v>
          </cell>
          <cell r="C120">
            <v>18</v>
          </cell>
          <cell r="D120" t="str">
            <v>Overig</v>
          </cell>
          <cell r="E120" t="str">
            <v>Exploitatieproject</v>
          </cell>
          <cell r="F120" t="e">
            <v>#N/A</v>
          </cell>
          <cell r="G120">
            <v>18</v>
          </cell>
        </row>
        <row r="121">
          <cell r="B121">
            <v>252</v>
          </cell>
          <cell r="C121">
            <v>42.5</v>
          </cell>
          <cell r="D121" t="str">
            <v>Overig</v>
          </cell>
          <cell r="E121" t="str">
            <v>Exploitatieproject</v>
          </cell>
          <cell r="F121" t="str">
            <v>Studie</v>
          </cell>
          <cell r="G121">
            <v>42.5</v>
          </cell>
        </row>
        <row r="122">
          <cell r="B122">
            <v>254</v>
          </cell>
          <cell r="C122">
            <v>2692.5</v>
          </cell>
          <cell r="D122" t="str">
            <v>Overig</v>
          </cell>
          <cell r="E122" t="str">
            <v>Exploitatieproject</v>
          </cell>
          <cell r="F122" t="str">
            <v>Automatisering</v>
          </cell>
          <cell r="G122">
            <v>2692.5</v>
          </cell>
        </row>
        <row r="123">
          <cell r="B123">
            <v>255</v>
          </cell>
          <cell r="C123">
            <v>18</v>
          </cell>
          <cell r="D123" t="e">
            <v>#N/A</v>
          </cell>
          <cell r="E123" t="str">
            <v>Exploitatieproject</v>
          </cell>
          <cell r="F123" t="str">
            <v>Studie</v>
          </cell>
          <cell r="G123">
            <v>18</v>
          </cell>
        </row>
        <row r="124">
          <cell r="B124">
            <v>260</v>
          </cell>
          <cell r="C124">
            <v>36</v>
          </cell>
          <cell r="D124" t="str">
            <v>Overig</v>
          </cell>
          <cell r="E124" t="str">
            <v>Exploitatieproject</v>
          </cell>
          <cell r="F124" t="e">
            <v>#N/A</v>
          </cell>
          <cell r="G124">
            <v>36</v>
          </cell>
        </row>
        <row r="125">
          <cell r="B125">
            <v>261</v>
          </cell>
          <cell r="C125">
            <v>254.5</v>
          </cell>
          <cell r="D125" t="str">
            <v>150 kV</v>
          </cell>
          <cell r="E125" t="str">
            <v>Exploitatieproject</v>
          </cell>
          <cell r="F125" t="str">
            <v>Beveilingsbeleid</v>
          </cell>
          <cell r="G125">
            <v>254.5</v>
          </cell>
        </row>
        <row r="126">
          <cell r="B126">
            <v>262</v>
          </cell>
          <cell r="C126">
            <v>179</v>
          </cell>
          <cell r="D126" t="str">
            <v>150 kV</v>
          </cell>
          <cell r="E126" t="str">
            <v>Exploitatieproject</v>
          </cell>
          <cell r="F126" t="str">
            <v>Studie</v>
          </cell>
          <cell r="G126">
            <v>179</v>
          </cell>
        </row>
        <row r="127">
          <cell r="B127">
            <v>263</v>
          </cell>
          <cell r="C127">
            <v>576.5</v>
          </cell>
          <cell r="D127" t="str">
            <v>Overig</v>
          </cell>
          <cell r="E127" t="str">
            <v>Exploitatieproject</v>
          </cell>
          <cell r="F127" t="str">
            <v>Automatisering</v>
          </cell>
          <cell r="G127">
            <v>576.5</v>
          </cell>
        </row>
        <row r="128">
          <cell r="B128">
            <v>264</v>
          </cell>
          <cell r="C128">
            <v>52.5</v>
          </cell>
          <cell r="D128" t="str">
            <v>Overig</v>
          </cell>
          <cell r="E128" t="str">
            <v>Exploitatieproject</v>
          </cell>
          <cell r="F128" t="str">
            <v>Automatisering</v>
          </cell>
          <cell r="G128">
            <v>52.5</v>
          </cell>
        </row>
        <row r="129">
          <cell r="B129">
            <v>265</v>
          </cell>
          <cell r="C129">
            <v>251.5</v>
          </cell>
          <cell r="D129" t="str">
            <v>Overig</v>
          </cell>
          <cell r="E129" t="str">
            <v>Exploitatieproject</v>
          </cell>
          <cell r="F129" t="str">
            <v>Automatisering</v>
          </cell>
          <cell r="G129">
            <v>251.5</v>
          </cell>
        </row>
        <row r="130">
          <cell r="B130">
            <v>266</v>
          </cell>
          <cell r="C130">
            <v>4246.25</v>
          </cell>
          <cell r="D130" t="str">
            <v>380 kV</v>
          </cell>
          <cell r="E130" t="str">
            <v>Investeringsproject</v>
          </cell>
          <cell r="F130" t="str">
            <v>Cap. Uitbreiding</v>
          </cell>
          <cell r="G130">
            <v>4246.25</v>
          </cell>
        </row>
        <row r="131">
          <cell r="B131">
            <v>267</v>
          </cell>
          <cell r="C131">
            <v>526.75</v>
          </cell>
          <cell r="D131" t="str">
            <v>Overig</v>
          </cell>
          <cell r="E131" t="str">
            <v>Exploitatieproject</v>
          </cell>
          <cell r="F131" t="str">
            <v>Automatisering</v>
          </cell>
          <cell r="G131">
            <v>526.75</v>
          </cell>
        </row>
        <row r="132">
          <cell r="B132">
            <v>268</v>
          </cell>
          <cell r="C132">
            <v>1443.85</v>
          </cell>
          <cell r="D132" t="str">
            <v>Overig</v>
          </cell>
          <cell r="E132" t="str">
            <v>Exploitatieproject</v>
          </cell>
          <cell r="F132" t="str">
            <v>Automatisering</v>
          </cell>
          <cell r="G132">
            <v>1443.85</v>
          </cell>
        </row>
        <row r="133">
          <cell r="B133">
            <v>271</v>
          </cell>
          <cell r="C133">
            <v>53</v>
          </cell>
          <cell r="D133" t="str">
            <v>Overig</v>
          </cell>
          <cell r="E133" t="str">
            <v>Exploitatieproject</v>
          </cell>
          <cell r="F133" t="str">
            <v>Automatisering</v>
          </cell>
          <cell r="G133">
            <v>53</v>
          </cell>
        </row>
        <row r="134">
          <cell r="B134">
            <v>272</v>
          </cell>
          <cell r="C134">
            <v>76</v>
          </cell>
          <cell r="D134" t="str">
            <v>150 kV</v>
          </cell>
          <cell r="E134" t="str">
            <v>Exploitatieproject</v>
          </cell>
          <cell r="F134" t="str">
            <v>Studie</v>
          </cell>
          <cell r="G134">
            <v>76</v>
          </cell>
        </row>
        <row r="135">
          <cell r="B135">
            <v>273</v>
          </cell>
          <cell r="C135">
            <v>38</v>
          </cell>
          <cell r="D135" t="str">
            <v>110 kV</v>
          </cell>
          <cell r="E135" t="str">
            <v>Exploitatieproject</v>
          </cell>
          <cell r="F135" t="str">
            <v>Studie</v>
          </cell>
          <cell r="G135">
            <v>38</v>
          </cell>
        </row>
        <row r="136">
          <cell r="B136">
            <v>274</v>
          </cell>
          <cell r="C136">
            <v>3902.25</v>
          </cell>
          <cell r="D136" t="str">
            <v>Overig</v>
          </cell>
          <cell r="E136" t="str">
            <v>Exploitatieproject</v>
          </cell>
          <cell r="F136" t="str">
            <v>Kwal. Verb.</v>
          </cell>
          <cell r="G136">
            <v>3902.25</v>
          </cell>
        </row>
        <row r="137">
          <cell r="B137">
            <v>275</v>
          </cell>
          <cell r="C137">
            <v>82.5</v>
          </cell>
          <cell r="D137" t="e">
            <v>#N/A</v>
          </cell>
          <cell r="E137" t="str">
            <v>Exploitatieproject</v>
          </cell>
          <cell r="F137" t="str">
            <v>Kwal. Verb.</v>
          </cell>
          <cell r="G137">
            <v>82.5</v>
          </cell>
        </row>
        <row r="138">
          <cell r="B138">
            <v>276</v>
          </cell>
          <cell r="C138">
            <v>154.5</v>
          </cell>
          <cell r="D138" t="str">
            <v>Overig</v>
          </cell>
          <cell r="E138" t="str">
            <v>Investeringsproject</v>
          </cell>
          <cell r="F138" t="str">
            <v>Ren. + Verv</v>
          </cell>
          <cell r="G138">
            <v>154.5</v>
          </cell>
        </row>
        <row r="139">
          <cell r="B139">
            <v>277</v>
          </cell>
          <cell r="C139">
            <v>206</v>
          </cell>
          <cell r="D139" t="str">
            <v>Overig</v>
          </cell>
          <cell r="E139" t="str">
            <v>Exploitatieproject</v>
          </cell>
          <cell r="F139" t="str">
            <v>Beveilingsbeleid</v>
          </cell>
          <cell r="G139">
            <v>206</v>
          </cell>
        </row>
        <row r="140">
          <cell r="B140">
            <v>278</v>
          </cell>
          <cell r="C140">
            <v>43</v>
          </cell>
          <cell r="D140" t="str">
            <v>Overig</v>
          </cell>
          <cell r="E140" t="str">
            <v>Exploitatieproject</v>
          </cell>
          <cell r="F140" t="str">
            <v>Beveilingsbeleid</v>
          </cell>
          <cell r="G140">
            <v>43</v>
          </cell>
        </row>
        <row r="141">
          <cell r="B141">
            <v>279</v>
          </cell>
          <cell r="C141">
            <v>1343</v>
          </cell>
          <cell r="D141" t="str">
            <v>Overig</v>
          </cell>
          <cell r="E141" t="str">
            <v>Exploitatieproject</v>
          </cell>
          <cell r="F141" t="str">
            <v>Kwal. Verb.</v>
          </cell>
          <cell r="G141">
            <v>1343</v>
          </cell>
        </row>
        <row r="142">
          <cell r="B142">
            <v>280</v>
          </cell>
          <cell r="C142">
            <v>3751</v>
          </cell>
          <cell r="D142" t="str">
            <v>Overig</v>
          </cell>
          <cell r="E142" t="str">
            <v>Exploitatieproject</v>
          </cell>
          <cell r="F142" t="str">
            <v>Kwal. Verb.</v>
          </cell>
          <cell r="G142">
            <v>3751</v>
          </cell>
        </row>
        <row r="143">
          <cell r="B143">
            <v>281</v>
          </cell>
          <cell r="C143">
            <v>454</v>
          </cell>
          <cell r="D143" t="str">
            <v>Overig</v>
          </cell>
          <cell r="E143" t="str">
            <v>Exploitatieproject</v>
          </cell>
          <cell r="F143" t="str">
            <v>Kantoorautomatiserg.</v>
          </cell>
          <cell r="G143">
            <v>454</v>
          </cell>
        </row>
        <row r="144">
          <cell r="B144">
            <v>283</v>
          </cell>
          <cell r="C144">
            <v>909.5</v>
          </cell>
          <cell r="D144" t="str">
            <v>Overig</v>
          </cell>
          <cell r="E144" t="str">
            <v>Projecten Derden</v>
          </cell>
          <cell r="F144">
            <v>0</v>
          </cell>
          <cell r="G144">
            <v>909.5</v>
          </cell>
        </row>
        <row r="145">
          <cell r="B145">
            <v>284</v>
          </cell>
          <cell r="C145">
            <v>933</v>
          </cell>
          <cell r="D145" t="str">
            <v>Overig</v>
          </cell>
          <cell r="E145" t="str">
            <v>Exploitatieproject</v>
          </cell>
          <cell r="F145">
            <v>0</v>
          </cell>
          <cell r="G145">
            <v>933</v>
          </cell>
        </row>
        <row r="146">
          <cell r="B146">
            <v>290</v>
          </cell>
          <cell r="C146">
            <v>558</v>
          </cell>
          <cell r="D146" t="str">
            <v>Overig</v>
          </cell>
          <cell r="E146" t="str">
            <v>Exploitatieproject</v>
          </cell>
          <cell r="F146" t="str">
            <v>Aansluiting</v>
          </cell>
          <cell r="G146">
            <v>558</v>
          </cell>
        </row>
        <row r="147">
          <cell r="B147">
            <v>1000</v>
          </cell>
          <cell r="C147">
            <v>69</v>
          </cell>
          <cell r="D147" t="e">
            <v>#N/A</v>
          </cell>
          <cell r="E147" t="str">
            <v>Exploitatieproject</v>
          </cell>
          <cell r="F147" t="str">
            <v>Kwal. Verb.</v>
          </cell>
          <cell r="G147">
            <v>69</v>
          </cell>
        </row>
        <row r="148">
          <cell r="B148">
            <v>1002</v>
          </cell>
          <cell r="C148">
            <v>662</v>
          </cell>
          <cell r="D148" t="e">
            <v>#N/A</v>
          </cell>
          <cell r="E148" t="str">
            <v>Exploitatieproject</v>
          </cell>
          <cell r="F148" t="str">
            <v>Studie</v>
          </cell>
          <cell r="G148">
            <v>662</v>
          </cell>
        </row>
        <row r="149">
          <cell r="B149">
            <v>1005</v>
          </cell>
          <cell r="C149">
            <v>248.5</v>
          </cell>
          <cell r="D149" t="str">
            <v>380 kV</v>
          </cell>
          <cell r="E149" t="str">
            <v>Investeringsproject</v>
          </cell>
          <cell r="F149" t="str">
            <v>Kwal. Verb.</v>
          </cell>
          <cell r="G149">
            <v>248.5</v>
          </cell>
        </row>
        <row r="150">
          <cell r="B150">
            <v>1006</v>
          </cell>
          <cell r="C150">
            <v>33</v>
          </cell>
          <cell r="D150" t="str">
            <v>Overig</v>
          </cell>
          <cell r="E150" t="str">
            <v>Investeringsproject</v>
          </cell>
          <cell r="F150" t="str">
            <v>Sanering</v>
          </cell>
          <cell r="G150">
            <v>33</v>
          </cell>
        </row>
        <row r="151">
          <cell r="B151">
            <v>1008</v>
          </cell>
          <cell r="C151">
            <v>5.5</v>
          </cell>
          <cell r="D151" t="e">
            <v>#N/A</v>
          </cell>
          <cell r="E151" t="e">
            <v>#N/A</v>
          </cell>
          <cell r="F151" t="e">
            <v>#N/A</v>
          </cell>
          <cell r="G151">
            <v>5.5</v>
          </cell>
        </row>
        <row r="152">
          <cell r="B152">
            <v>1010</v>
          </cell>
          <cell r="C152">
            <v>2</v>
          </cell>
          <cell r="D152" t="e">
            <v>#N/A</v>
          </cell>
          <cell r="E152" t="e">
            <v>#N/A</v>
          </cell>
          <cell r="F152" t="e">
            <v>#N/A</v>
          </cell>
          <cell r="G152">
            <v>2</v>
          </cell>
        </row>
        <row r="153">
          <cell r="B153">
            <v>1014</v>
          </cell>
          <cell r="C153">
            <v>30</v>
          </cell>
          <cell r="D153" t="e">
            <v>#N/A</v>
          </cell>
          <cell r="E153" t="e">
            <v>#N/A</v>
          </cell>
          <cell r="F153" t="e">
            <v>#N/A</v>
          </cell>
          <cell r="G153">
            <v>30</v>
          </cell>
        </row>
        <row r="154">
          <cell r="B154">
            <v>1015</v>
          </cell>
          <cell r="C154">
            <v>9</v>
          </cell>
          <cell r="D154" t="str">
            <v>Overig</v>
          </cell>
          <cell r="E154" t="str">
            <v>Investeringsproject</v>
          </cell>
          <cell r="F154" t="str">
            <v>Automatisering</v>
          </cell>
          <cell r="G154">
            <v>9</v>
          </cell>
        </row>
        <row r="155">
          <cell r="B155">
            <v>1018</v>
          </cell>
          <cell r="C155">
            <v>182</v>
          </cell>
          <cell r="D155" t="str">
            <v>Overig</v>
          </cell>
          <cell r="E155" t="str">
            <v>Exploitatieproject</v>
          </cell>
          <cell r="F155">
            <v>0</v>
          </cell>
          <cell r="G155">
            <v>182</v>
          </cell>
        </row>
        <row r="156">
          <cell r="B156">
            <v>1021</v>
          </cell>
          <cell r="C156">
            <v>348.5</v>
          </cell>
          <cell r="D156" t="str">
            <v>Overig</v>
          </cell>
          <cell r="E156" t="str">
            <v>Investeringsproject</v>
          </cell>
          <cell r="F156" t="str">
            <v>Ren. + Verv</v>
          </cell>
          <cell r="G156">
            <v>348.5</v>
          </cell>
        </row>
        <row r="157">
          <cell r="B157">
            <v>1022</v>
          </cell>
          <cell r="C157">
            <v>9</v>
          </cell>
          <cell r="D157" t="e">
            <v>#N/A</v>
          </cell>
          <cell r="E157" t="str">
            <v>Projecten Derden</v>
          </cell>
          <cell r="F157" t="e">
            <v>#N/A</v>
          </cell>
          <cell r="G157">
            <v>9</v>
          </cell>
        </row>
        <row r="158">
          <cell r="B158">
            <v>1024</v>
          </cell>
          <cell r="C158">
            <v>8</v>
          </cell>
          <cell r="D158" t="e">
            <v>#N/A</v>
          </cell>
          <cell r="E158" t="e">
            <v>#N/A</v>
          </cell>
          <cell r="F158" t="e">
            <v>#N/A</v>
          </cell>
          <cell r="G158">
            <v>8</v>
          </cell>
        </row>
        <row r="159">
          <cell r="B159">
            <v>2006</v>
          </cell>
          <cell r="C159">
            <v>498.5</v>
          </cell>
          <cell r="D159" t="str">
            <v>110 kV Essent Noord</v>
          </cell>
          <cell r="E159" t="str">
            <v>Investeringsproject</v>
          </cell>
          <cell r="F159" t="str">
            <v>Cap. Uitbreiding</v>
          </cell>
          <cell r="G159">
            <v>498.5</v>
          </cell>
        </row>
        <row r="160">
          <cell r="B160">
            <v>2007</v>
          </cell>
          <cell r="C160">
            <v>9</v>
          </cell>
          <cell r="D160" t="str">
            <v>110 kV Essent Noord</v>
          </cell>
          <cell r="E160" t="str">
            <v>Projecten Derden</v>
          </cell>
          <cell r="F160" t="str">
            <v>Cap. Uitbreiding</v>
          </cell>
          <cell r="G160">
            <v>9</v>
          </cell>
        </row>
        <row r="161">
          <cell r="B161">
            <v>2012</v>
          </cell>
          <cell r="C161">
            <v>135</v>
          </cell>
          <cell r="D161" t="str">
            <v>150 kV</v>
          </cell>
          <cell r="E161" t="str">
            <v>Investeringsproject</v>
          </cell>
          <cell r="F161" t="str">
            <v>Cap. Uitbreiding</v>
          </cell>
          <cell r="G161">
            <v>135</v>
          </cell>
        </row>
        <row r="162">
          <cell r="B162">
            <v>2024</v>
          </cell>
          <cell r="C162">
            <v>72</v>
          </cell>
          <cell r="D162" t="str">
            <v>150 kV Essent Zuid</v>
          </cell>
          <cell r="E162" t="str">
            <v>Projecten Derden</v>
          </cell>
          <cell r="F162" t="str">
            <v>Aansluiting</v>
          </cell>
          <cell r="G162">
            <v>72</v>
          </cell>
        </row>
        <row r="163">
          <cell r="B163">
            <v>2030</v>
          </cell>
          <cell r="C163">
            <v>29</v>
          </cell>
          <cell r="D163" t="str">
            <v>150 kV Essent Zuid</v>
          </cell>
          <cell r="E163" t="str">
            <v>Investeringsproject</v>
          </cell>
          <cell r="F163" t="str">
            <v>Kwal. Verb.</v>
          </cell>
          <cell r="G163">
            <v>29</v>
          </cell>
        </row>
        <row r="164">
          <cell r="B164">
            <v>2036</v>
          </cell>
          <cell r="C164">
            <v>40</v>
          </cell>
          <cell r="D164" t="str">
            <v>150 kV Essent Zuid</v>
          </cell>
          <cell r="E164" t="str">
            <v>Projecten Derden</v>
          </cell>
          <cell r="F164" t="str">
            <v>Aansluiting</v>
          </cell>
          <cell r="G164">
            <v>40</v>
          </cell>
        </row>
        <row r="165">
          <cell r="B165">
            <v>2037</v>
          </cell>
          <cell r="C165">
            <v>3</v>
          </cell>
          <cell r="D165" t="str">
            <v>150 kV Essent Zuid</v>
          </cell>
          <cell r="E165" t="str">
            <v>Projecten Derden</v>
          </cell>
          <cell r="F165" t="str">
            <v>Aansluiting</v>
          </cell>
          <cell r="G165">
            <v>3</v>
          </cell>
        </row>
        <row r="166">
          <cell r="B166">
            <v>2039</v>
          </cell>
          <cell r="C166">
            <v>217</v>
          </cell>
          <cell r="D166" t="str">
            <v>150 kV Essent Zuid</v>
          </cell>
          <cell r="E166" t="str">
            <v>Investeringsproject</v>
          </cell>
          <cell r="F166" t="str">
            <v>Ren. + Verv</v>
          </cell>
          <cell r="G166">
            <v>217</v>
          </cell>
        </row>
        <row r="167">
          <cell r="B167">
            <v>2054</v>
          </cell>
          <cell r="C167">
            <v>315.5</v>
          </cell>
          <cell r="D167" t="str">
            <v>110 kV Essent Noord</v>
          </cell>
          <cell r="E167" t="str">
            <v>Investeringsproject</v>
          </cell>
          <cell r="F167" t="str">
            <v>Cap. Uitbreiding</v>
          </cell>
          <cell r="G167">
            <v>315.5</v>
          </cell>
        </row>
        <row r="168">
          <cell r="B168">
            <v>2057</v>
          </cell>
          <cell r="C168">
            <v>148</v>
          </cell>
          <cell r="D168" t="str">
            <v>110 kV Essent Noord</v>
          </cell>
          <cell r="E168" t="str">
            <v>Investeringsproject</v>
          </cell>
          <cell r="F168" t="str">
            <v>Aansluiting</v>
          </cell>
          <cell r="G168">
            <v>148</v>
          </cell>
        </row>
        <row r="169">
          <cell r="B169">
            <v>2071</v>
          </cell>
          <cell r="C169">
            <v>4</v>
          </cell>
          <cell r="D169" t="str">
            <v>110 kV Essent Noord</v>
          </cell>
          <cell r="E169" t="str">
            <v>Investeringsproject</v>
          </cell>
          <cell r="F169" t="str">
            <v>Ren. + Verv</v>
          </cell>
          <cell r="G169">
            <v>4</v>
          </cell>
        </row>
        <row r="170">
          <cell r="B170">
            <v>2074</v>
          </cell>
          <cell r="C170">
            <v>39</v>
          </cell>
          <cell r="D170" t="str">
            <v>110 kV Essent Noord</v>
          </cell>
          <cell r="E170" t="str">
            <v>Investeringsproject</v>
          </cell>
          <cell r="F170" t="str">
            <v>Reconstructie</v>
          </cell>
          <cell r="G170">
            <v>39</v>
          </cell>
        </row>
        <row r="171">
          <cell r="B171">
            <v>2075</v>
          </cell>
          <cell r="C171">
            <v>78</v>
          </cell>
          <cell r="D171" t="str">
            <v>110 kV Essent Noord</v>
          </cell>
          <cell r="E171" t="str">
            <v>Investeringsproject</v>
          </cell>
          <cell r="F171" t="str">
            <v>Reconstructie</v>
          </cell>
          <cell r="G171">
            <v>78</v>
          </cell>
        </row>
        <row r="172">
          <cell r="B172">
            <v>2138</v>
          </cell>
          <cell r="C172">
            <v>18</v>
          </cell>
          <cell r="D172" t="str">
            <v>150 kV Essent Zuid</v>
          </cell>
          <cell r="E172" t="str">
            <v>Projecten Derden</v>
          </cell>
          <cell r="F172" t="str">
            <v>Aansluiting</v>
          </cell>
          <cell r="G172">
            <v>18</v>
          </cell>
        </row>
        <row r="173">
          <cell r="B173">
            <v>2149</v>
          </cell>
          <cell r="C173">
            <v>442</v>
          </cell>
          <cell r="D173" t="str">
            <v>110 kV Essent Noord</v>
          </cell>
          <cell r="E173" t="str">
            <v>Investeringsproject</v>
          </cell>
          <cell r="F173" t="str">
            <v>Cap. Uitbreiding</v>
          </cell>
          <cell r="G173">
            <v>442</v>
          </cell>
        </row>
        <row r="174">
          <cell r="B174">
            <v>2150</v>
          </cell>
          <cell r="C174">
            <v>151</v>
          </cell>
          <cell r="D174" t="str">
            <v>110 kV Essent Noord</v>
          </cell>
          <cell r="E174" t="str">
            <v>Investeringsproject</v>
          </cell>
          <cell r="F174" t="str">
            <v>Cap. Uitbreiding</v>
          </cell>
          <cell r="G174">
            <v>151</v>
          </cell>
        </row>
        <row r="175">
          <cell r="B175">
            <v>2156</v>
          </cell>
          <cell r="C175">
            <v>49</v>
          </cell>
          <cell r="D175" t="str">
            <v>150 kV Essent Zuid</v>
          </cell>
          <cell r="E175" t="str">
            <v>Projecten Derden</v>
          </cell>
          <cell r="F175" t="str">
            <v>Aansluiting</v>
          </cell>
          <cell r="G175">
            <v>49</v>
          </cell>
        </row>
        <row r="176">
          <cell r="B176">
            <v>2161</v>
          </cell>
          <cell r="C176">
            <v>72</v>
          </cell>
          <cell r="D176" t="str">
            <v>110 kV</v>
          </cell>
          <cell r="E176" t="str">
            <v>Projecten Derden</v>
          </cell>
          <cell r="F176" t="str">
            <v>Aansluiting</v>
          </cell>
          <cell r="G176">
            <v>72</v>
          </cell>
        </row>
        <row r="177">
          <cell r="B177">
            <v>2177</v>
          </cell>
          <cell r="C177">
            <v>24</v>
          </cell>
          <cell r="D177" t="str">
            <v>150 kV</v>
          </cell>
          <cell r="E177" t="str">
            <v>Projecten Derden</v>
          </cell>
          <cell r="F177" t="str">
            <v>Ren. + Verv</v>
          </cell>
          <cell r="G177">
            <v>24</v>
          </cell>
        </row>
        <row r="178">
          <cell r="B178">
            <v>2180</v>
          </cell>
          <cell r="C178">
            <v>2</v>
          </cell>
          <cell r="D178" t="str">
            <v>Overig</v>
          </cell>
          <cell r="E178" t="str">
            <v>Investeringsproject</v>
          </cell>
          <cell r="F178">
            <v>0</v>
          </cell>
          <cell r="G178">
            <v>2</v>
          </cell>
        </row>
        <row r="179">
          <cell r="B179">
            <v>2181</v>
          </cell>
          <cell r="C179">
            <v>30</v>
          </cell>
          <cell r="D179" t="str">
            <v>Overig</v>
          </cell>
          <cell r="E179" t="str">
            <v>Investeringsproject</v>
          </cell>
          <cell r="F179">
            <v>0</v>
          </cell>
          <cell r="G179">
            <v>30</v>
          </cell>
        </row>
        <row r="180">
          <cell r="B180">
            <v>2182</v>
          </cell>
          <cell r="C180">
            <v>50.5</v>
          </cell>
          <cell r="D180" t="str">
            <v>Overig</v>
          </cell>
          <cell r="E180" t="str">
            <v>Projecten Derden</v>
          </cell>
          <cell r="F180">
            <v>0</v>
          </cell>
          <cell r="G180">
            <v>50.5</v>
          </cell>
        </row>
        <row r="181">
          <cell r="B181">
            <v>2183</v>
          </cell>
          <cell r="C181">
            <v>113</v>
          </cell>
          <cell r="D181" t="str">
            <v>Overig</v>
          </cell>
          <cell r="E181" t="str">
            <v>Investeringsproject</v>
          </cell>
          <cell r="F181">
            <v>0</v>
          </cell>
          <cell r="G181">
            <v>113</v>
          </cell>
        </row>
        <row r="182">
          <cell r="B182">
            <v>2184</v>
          </cell>
          <cell r="C182">
            <v>21</v>
          </cell>
          <cell r="D182" t="str">
            <v>Overig</v>
          </cell>
          <cell r="E182" t="str">
            <v>Investeringsproject</v>
          </cell>
          <cell r="F182">
            <v>0</v>
          </cell>
          <cell r="G182">
            <v>21</v>
          </cell>
        </row>
        <row r="183">
          <cell r="B183">
            <v>2186</v>
          </cell>
          <cell r="C183">
            <v>9</v>
          </cell>
          <cell r="D183" t="str">
            <v>Overig</v>
          </cell>
          <cell r="E183" t="str">
            <v>Investeringsproject</v>
          </cell>
          <cell r="F183">
            <v>0</v>
          </cell>
          <cell r="G183">
            <v>9</v>
          </cell>
        </row>
        <row r="184">
          <cell r="B184">
            <v>2188</v>
          </cell>
          <cell r="C184">
            <v>2</v>
          </cell>
          <cell r="D184" t="str">
            <v>Overig</v>
          </cell>
          <cell r="E184" t="str">
            <v>Investeringsproject</v>
          </cell>
          <cell r="F184">
            <v>0</v>
          </cell>
          <cell r="G184">
            <v>2</v>
          </cell>
        </row>
        <row r="185">
          <cell r="B185">
            <v>2189</v>
          </cell>
          <cell r="C185">
            <v>4</v>
          </cell>
          <cell r="D185" t="str">
            <v>Overig</v>
          </cell>
          <cell r="E185" t="str">
            <v>Investeringsproject</v>
          </cell>
          <cell r="F185">
            <v>0</v>
          </cell>
          <cell r="G185">
            <v>4</v>
          </cell>
        </row>
        <row r="186">
          <cell r="B186">
            <v>2195</v>
          </cell>
          <cell r="C186">
            <v>93</v>
          </cell>
          <cell r="D186" t="str">
            <v>Overig</v>
          </cell>
          <cell r="E186" t="str">
            <v>Investeringsproject</v>
          </cell>
          <cell r="F186">
            <v>0</v>
          </cell>
          <cell r="G186">
            <v>93</v>
          </cell>
        </row>
        <row r="187">
          <cell r="B187">
            <v>2196</v>
          </cell>
          <cell r="C187">
            <v>130</v>
          </cell>
          <cell r="D187" t="str">
            <v>Overig</v>
          </cell>
          <cell r="E187" t="str">
            <v>Investeringsproject</v>
          </cell>
          <cell r="F187">
            <v>0</v>
          </cell>
          <cell r="G187">
            <v>130</v>
          </cell>
        </row>
        <row r="188">
          <cell r="B188">
            <v>2197</v>
          </cell>
          <cell r="C188">
            <v>7</v>
          </cell>
          <cell r="D188" t="str">
            <v>Overig</v>
          </cell>
          <cell r="E188" t="str">
            <v>Investeringsproject</v>
          </cell>
          <cell r="F188">
            <v>0</v>
          </cell>
          <cell r="G188">
            <v>7</v>
          </cell>
        </row>
        <row r="189">
          <cell r="B189">
            <v>2198</v>
          </cell>
          <cell r="C189">
            <v>16</v>
          </cell>
          <cell r="D189" t="str">
            <v>Overig</v>
          </cell>
          <cell r="E189" t="str">
            <v>Investeringsproject</v>
          </cell>
          <cell r="F189">
            <v>0</v>
          </cell>
          <cell r="G189">
            <v>16</v>
          </cell>
        </row>
        <row r="190">
          <cell r="B190">
            <v>2199</v>
          </cell>
          <cell r="C190">
            <v>15</v>
          </cell>
          <cell r="D190" t="str">
            <v>Overig</v>
          </cell>
          <cell r="E190" t="str">
            <v>Projecten Derden</v>
          </cell>
          <cell r="F190">
            <v>0</v>
          </cell>
          <cell r="G190">
            <v>15</v>
          </cell>
        </row>
        <row r="191">
          <cell r="B191">
            <v>2200</v>
          </cell>
          <cell r="C191">
            <v>8</v>
          </cell>
          <cell r="D191" t="str">
            <v>Overig</v>
          </cell>
          <cell r="E191" t="str">
            <v>Projecten Derden</v>
          </cell>
          <cell r="F191">
            <v>0</v>
          </cell>
          <cell r="G191">
            <v>8</v>
          </cell>
        </row>
        <row r="192">
          <cell r="B192">
            <v>2201</v>
          </cell>
          <cell r="C192">
            <v>96</v>
          </cell>
          <cell r="D192" t="str">
            <v>Overig</v>
          </cell>
          <cell r="E192" t="str">
            <v>Investeringsproject</v>
          </cell>
          <cell r="F192">
            <v>0</v>
          </cell>
          <cell r="G192">
            <v>96</v>
          </cell>
        </row>
        <row r="193">
          <cell r="B193">
            <v>2203</v>
          </cell>
          <cell r="C193">
            <v>48</v>
          </cell>
          <cell r="D193" t="str">
            <v>Overig</v>
          </cell>
          <cell r="E193" t="str">
            <v>Investeringsproject</v>
          </cell>
          <cell r="F193">
            <v>0</v>
          </cell>
          <cell r="G193">
            <v>48</v>
          </cell>
        </row>
        <row r="194">
          <cell r="B194">
            <v>2205</v>
          </cell>
          <cell r="C194">
            <v>25</v>
          </cell>
          <cell r="D194" t="str">
            <v>Overig</v>
          </cell>
          <cell r="E194" t="str">
            <v>Investeringsproject</v>
          </cell>
          <cell r="F194">
            <v>0</v>
          </cell>
          <cell r="G194">
            <v>25</v>
          </cell>
        </row>
        <row r="195">
          <cell r="B195">
            <v>2206</v>
          </cell>
          <cell r="C195">
            <v>12</v>
          </cell>
          <cell r="D195" t="str">
            <v>Overig</v>
          </cell>
          <cell r="E195" t="str">
            <v>Investeringsproject</v>
          </cell>
          <cell r="F195">
            <v>0</v>
          </cell>
          <cell r="G195">
            <v>12</v>
          </cell>
        </row>
        <row r="196">
          <cell r="B196">
            <v>100014</v>
          </cell>
          <cell r="D196" t="str">
            <v>110 kV</v>
          </cell>
          <cell r="E196" t="str">
            <v>Investeringsproject</v>
          </cell>
          <cell r="F196" t="e">
            <v>#N/A</v>
          </cell>
        </row>
        <row r="197">
          <cell r="B197">
            <v>100025</v>
          </cell>
          <cell r="D197" t="e">
            <v>#N/A</v>
          </cell>
          <cell r="E197" t="str">
            <v>Exploitatieproject</v>
          </cell>
          <cell r="F197" t="str">
            <v>Kwal. Verb.</v>
          </cell>
        </row>
        <row r="198">
          <cell r="B198">
            <v>120101</v>
          </cell>
          <cell r="D198" t="str">
            <v>380 kV</v>
          </cell>
          <cell r="E198" t="str">
            <v>Investeringsproject</v>
          </cell>
          <cell r="F198" t="str">
            <v>Cap. Uitbreiding</v>
          </cell>
        </row>
        <row r="199">
          <cell r="B199">
            <v>120121</v>
          </cell>
          <cell r="D199" t="str">
            <v>Overig</v>
          </cell>
          <cell r="E199" t="str">
            <v>Investeringsproject</v>
          </cell>
          <cell r="F199" t="str">
            <v>Cap. Uitbreiding</v>
          </cell>
        </row>
        <row r="200">
          <cell r="B200">
            <v>120130</v>
          </cell>
          <cell r="D200" t="str">
            <v>380 kV</v>
          </cell>
          <cell r="E200" t="str">
            <v>Investeringsproject</v>
          </cell>
          <cell r="F200" t="e">
            <v>#N/A</v>
          </cell>
        </row>
        <row r="201">
          <cell r="B201">
            <v>120140</v>
          </cell>
          <cell r="C201">
            <v>70</v>
          </cell>
          <cell r="D201" t="str">
            <v>380 kV</v>
          </cell>
          <cell r="E201" t="str">
            <v>Investeringsproject</v>
          </cell>
          <cell r="F201" t="e">
            <v>#N/A</v>
          </cell>
          <cell r="G201">
            <v>70</v>
          </cell>
        </row>
        <row r="202">
          <cell r="B202">
            <v>120150</v>
          </cell>
          <cell r="D202" t="str">
            <v>380 kV</v>
          </cell>
          <cell r="E202" t="str">
            <v>Investeringsproject</v>
          </cell>
          <cell r="F202" t="e">
            <v>#N/A</v>
          </cell>
        </row>
        <row r="203">
          <cell r="B203">
            <v>120151</v>
          </cell>
          <cell r="D203" t="str">
            <v>380 kV</v>
          </cell>
          <cell r="E203" t="str">
            <v>Investeringsproject</v>
          </cell>
          <cell r="F203" t="e">
            <v>#N/A</v>
          </cell>
        </row>
        <row r="204">
          <cell r="B204">
            <v>150000</v>
          </cell>
          <cell r="C204">
            <v>126</v>
          </cell>
          <cell r="D204" t="e">
            <v>#N/A</v>
          </cell>
          <cell r="E204" t="e">
            <v>#N/A</v>
          </cell>
          <cell r="F204" t="e">
            <v>#N/A</v>
          </cell>
          <cell r="G204">
            <v>126</v>
          </cell>
        </row>
        <row r="205">
          <cell r="B205">
            <v>150300</v>
          </cell>
          <cell r="C205">
            <v>1</v>
          </cell>
          <cell r="D205" t="e">
            <v>#N/A</v>
          </cell>
          <cell r="E205" t="str">
            <v>Investeringsproject</v>
          </cell>
          <cell r="F205" t="e">
            <v>#N/A</v>
          </cell>
          <cell r="G205">
            <v>1</v>
          </cell>
        </row>
        <row r="206">
          <cell r="B206">
            <v>210600</v>
          </cell>
          <cell r="D206" t="e">
            <v>#N/A</v>
          </cell>
          <cell r="E206" t="str">
            <v>Exploitatieproject</v>
          </cell>
          <cell r="F206" t="str">
            <v>Kwal. Verb.</v>
          </cell>
        </row>
        <row r="207">
          <cell r="B207">
            <v>214512</v>
          </cell>
          <cell r="D207" t="str">
            <v>380 kV</v>
          </cell>
          <cell r="E207" t="str">
            <v>Investeringsproject</v>
          </cell>
          <cell r="F207" t="str">
            <v>Cap. Uitbreiding</v>
          </cell>
        </row>
        <row r="208">
          <cell r="B208">
            <v>217370</v>
          </cell>
          <cell r="D208" t="str">
            <v>380 kV</v>
          </cell>
          <cell r="E208" t="str">
            <v>Investeringsproject</v>
          </cell>
          <cell r="F208" t="str">
            <v>Kwal. Verb.</v>
          </cell>
        </row>
        <row r="209">
          <cell r="B209">
            <v>217402</v>
          </cell>
          <cell r="D209" t="str">
            <v>380 kV</v>
          </cell>
          <cell r="E209" t="str">
            <v>Investeringsproject</v>
          </cell>
          <cell r="F209" t="str">
            <v>Cap. Uitbreiding</v>
          </cell>
        </row>
        <row r="210">
          <cell r="B210">
            <v>217441</v>
          </cell>
          <cell r="C210">
            <v>25</v>
          </cell>
          <cell r="D210" t="str">
            <v>380 kV</v>
          </cell>
          <cell r="E210" t="str">
            <v>Investeringsproject</v>
          </cell>
          <cell r="F210" t="str">
            <v>Cap. Uitbreiding</v>
          </cell>
          <cell r="G210">
            <v>25</v>
          </cell>
        </row>
        <row r="211">
          <cell r="B211">
            <v>217508</v>
          </cell>
          <cell r="C211">
            <v>81.75</v>
          </cell>
          <cell r="D211" t="str">
            <v>150 kV</v>
          </cell>
          <cell r="E211" t="str">
            <v>Investeringsproject</v>
          </cell>
          <cell r="F211" t="str">
            <v>Ren. + Verv</v>
          </cell>
          <cell r="G211">
            <v>81.75</v>
          </cell>
        </row>
        <row r="212">
          <cell r="B212">
            <v>217600</v>
          </cell>
          <cell r="D212" t="str">
            <v>150 kV</v>
          </cell>
          <cell r="E212" t="str">
            <v>Investeringsproject</v>
          </cell>
          <cell r="F212" t="str">
            <v>Cap. Uitbreiding</v>
          </cell>
        </row>
        <row r="213">
          <cell r="B213">
            <v>217925</v>
          </cell>
          <cell r="D213" t="str">
            <v>150 kV</v>
          </cell>
          <cell r="E213" t="str">
            <v>Investeringsproject</v>
          </cell>
          <cell r="F213" t="str">
            <v>Ren. + Verv</v>
          </cell>
        </row>
        <row r="214">
          <cell r="B214">
            <v>217927</v>
          </cell>
          <cell r="C214">
            <v>9</v>
          </cell>
          <cell r="D214" t="str">
            <v>150 kV</v>
          </cell>
          <cell r="E214" t="str">
            <v>Investeringsproject</v>
          </cell>
          <cell r="F214" t="str">
            <v>Ren. + Verv</v>
          </cell>
          <cell r="G214">
            <v>9</v>
          </cell>
        </row>
        <row r="215">
          <cell r="B215">
            <v>217928</v>
          </cell>
          <cell r="D215" t="str">
            <v>150 kV</v>
          </cell>
          <cell r="E215" t="str">
            <v>Investeringsproject</v>
          </cell>
          <cell r="F215" t="str">
            <v>Ren. + Verv</v>
          </cell>
        </row>
        <row r="216">
          <cell r="B216">
            <v>217940</v>
          </cell>
          <cell r="D216" t="str">
            <v>150 kV</v>
          </cell>
          <cell r="E216" t="str">
            <v>Projecten Derden</v>
          </cell>
          <cell r="F216" t="str">
            <v>Reconstructie</v>
          </cell>
        </row>
        <row r="217">
          <cell r="B217">
            <v>310001</v>
          </cell>
          <cell r="D217" t="str">
            <v>150 kV</v>
          </cell>
          <cell r="E217" t="str">
            <v>TenneXT</v>
          </cell>
          <cell r="F217" t="e">
            <v>#N/A</v>
          </cell>
        </row>
        <row r="218">
          <cell r="B218">
            <v>310002</v>
          </cell>
          <cell r="D218" t="str">
            <v>150 kV</v>
          </cell>
          <cell r="E218" t="str">
            <v>TenneXT</v>
          </cell>
          <cell r="F218" t="e">
            <v>#N/A</v>
          </cell>
        </row>
        <row r="219">
          <cell r="B219">
            <v>310003</v>
          </cell>
          <cell r="D219" t="str">
            <v>150 kV</v>
          </cell>
          <cell r="E219" t="str">
            <v>TenneXT</v>
          </cell>
          <cell r="F219" t="e">
            <v>#N/A</v>
          </cell>
        </row>
        <row r="220">
          <cell r="B220">
            <v>310005</v>
          </cell>
          <cell r="D220" t="str">
            <v>150 kV</v>
          </cell>
          <cell r="E220" t="str">
            <v>TenneXT</v>
          </cell>
          <cell r="F220" t="e">
            <v>#N/A</v>
          </cell>
        </row>
        <row r="221">
          <cell r="B221">
            <v>650000</v>
          </cell>
          <cell r="C221">
            <v>2248</v>
          </cell>
          <cell r="D221" t="str">
            <v>Overig</v>
          </cell>
          <cell r="E221" t="str">
            <v>Exploitatieproject</v>
          </cell>
          <cell r="F221">
            <v>0</v>
          </cell>
          <cell r="G221">
            <v>0</v>
          </cell>
        </row>
      </sheetData>
      <sheetData sheetId="4" refreshError="1"/>
      <sheetData sheetId="5">
        <row r="2">
          <cell r="A2">
            <v>2040</v>
          </cell>
          <cell r="B2" t="str">
            <v>Tot 31-12-2007 ONH Oost</v>
          </cell>
        </row>
        <row r="3">
          <cell r="A3">
            <v>2050</v>
          </cell>
          <cell r="B3" t="str">
            <v>Tot 31-12-2007 ONH Telematica</v>
          </cell>
        </row>
        <row r="4">
          <cell r="A4">
            <v>2150</v>
          </cell>
          <cell r="B4" t="str">
            <v>Tot 31-12-2007 Onderhoud</v>
          </cell>
        </row>
        <row r="5">
          <cell r="A5">
            <v>2170</v>
          </cell>
          <cell r="B5" t="str">
            <v>Tot 31-12-2007 Projecten</v>
          </cell>
        </row>
        <row r="6">
          <cell r="A6">
            <v>2180</v>
          </cell>
          <cell r="B6" t="str">
            <v>Tot 31-12-2007 Infra Ondersteuning</v>
          </cell>
        </row>
        <row r="7">
          <cell r="A7">
            <v>100000</v>
          </cell>
          <cell r="B7" t="str">
            <v>Raad van Bestuur</v>
          </cell>
        </row>
        <row r="8">
          <cell r="A8">
            <v>101000</v>
          </cell>
          <cell r="B8" t="str">
            <v>Secretariaat en Advies</v>
          </cell>
        </row>
        <row r="9">
          <cell r="A9">
            <v>102000</v>
          </cell>
          <cell r="B9" t="str">
            <v>Raad van Comissarissen</v>
          </cell>
        </row>
        <row r="10">
          <cell r="A10">
            <v>110000</v>
          </cell>
          <cell r="B10" t="str">
            <v>Corporate</v>
          </cell>
        </row>
        <row r="11">
          <cell r="A11">
            <v>111000</v>
          </cell>
          <cell r="B11" t="str">
            <v>Tot 1-9-2007 EnerQ (voorlopig)</v>
          </cell>
        </row>
        <row r="12">
          <cell r="A12">
            <v>112000</v>
          </cell>
          <cell r="B12" t="str">
            <v>Tot 1-9-2007 CertiQ (voorlopig)</v>
          </cell>
        </row>
        <row r="13">
          <cell r="A13">
            <v>120000</v>
          </cell>
          <cell r="B13" t="str">
            <v>Tot 31-12-2007 Markt en Regulering</v>
          </cell>
        </row>
        <row r="14">
          <cell r="A14">
            <v>130000</v>
          </cell>
          <cell r="B14" t="str">
            <v>Tot 31-12-2007 Concernzaken</v>
          </cell>
        </row>
        <row r="15">
          <cell r="A15">
            <v>131000</v>
          </cell>
          <cell r="B15" t="str">
            <v>Tot 31-12-2007 Communicatie</v>
          </cell>
        </row>
        <row r="16">
          <cell r="A16">
            <v>132000</v>
          </cell>
          <cell r="B16" t="str">
            <v>Tot 31-12-2007 Juridische Zaken</v>
          </cell>
        </row>
        <row r="17">
          <cell r="A17">
            <v>140000</v>
          </cell>
          <cell r="B17" t="str">
            <v>Tot 31-12-2007 Financien</v>
          </cell>
        </row>
        <row r="18">
          <cell r="A18">
            <v>150000</v>
          </cell>
          <cell r="B18" t="str">
            <v>Personeel en Organisatie</v>
          </cell>
        </row>
        <row r="19">
          <cell r="A19">
            <v>151000</v>
          </cell>
          <cell r="B19" t="str">
            <v>Facilitiaire zaken</v>
          </cell>
        </row>
        <row r="20">
          <cell r="A20">
            <v>151100</v>
          </cell>
          <cell r="B20" t="str">
            <v>Gebouwbeheer</v>
          </cell>
        </row>
        <row r="21">
          <cell r="A21">
            <v>151200</v>
          </cell>
          <cell r="B21" t="str">
            <v>FAZ-services</v>
          </cell>
        </row>
        <row r="22">
          <cell r="A22">
            <v>151300</v>
          </cell>
          <cell r="B22" t="str">
            <v>Documentaire informatievoorziening</v>
          </cell>
        </row>
        <row r="23">
          <cell r="A23">
            <v>151400</v>
          </cell>
          <cell r="B23" t="str">
            <v>Bedrijfsbureau</v>
          </cell>
        </row>
        <row r="24">
          <cell r="A24">
            <v>152000</v>
          </cell>
          <cell r="B24" t="str">
            <v>Ondernemingsraad</v>
          </cell>
        </row>
        <row r="25">
          <cell r="A25">
            <v>153000</v>
          </cell>
          <cell r="B25" t="str">
            <v>Mobiliteitsbureau</v>
          </cell>
        </row>
        <row r="26">
          <cell r="A26">
            <v>153100</v>
          </cell>
          <cell r="B26" t="str">
            <v>Sociaal Plan</v>
          </cell>
        </row>
        <row r="27">
          <cell r="A27">
            <v>153200</v>
          </cell>
          <cell r="B27" t="str">
            <v>Tot 30-11-2008 Stagiairs</v>
          </cell>
        </row>
        <row r="28">
          <cell r="A28">
            <v>153300</v>
          </cell>
          <cell r="B28" t="str">
            <v>Gepensioneerden</v>
          </cell>
        </row>
        <row r="29">
          <cell r="A29">
            <v>153400</v>
          </cell>
          <cell r="B29" t="str">
            <v>Suppletie/wachtgelders</v>
          </cell>
        </row>
        <row r="30">
          <cell r="A30">
            <v>160000</v>
          </cell>
          <cell r="B30" t="str">
            <v>Klant en Marktontwikkeling</v>
          </cell>
        </row>
        <row r="31">
          <cell r="A31">
            <v>200000</v>
          </cell>
          <cell r="B31" t="str">
            <v>Tot 31-12-2007 Transport en Infra</v>
          </cell>
        </row>
        <row r="32">
          <cell r="A32">
            <v>200001</v>
          </cell>
          <cell r="B32" t="str">
            <v>Financiën</v>
          </cell>
        </row>
        <row r="33">
          <cell r="A33">
            <v>210000</v>
          </cell>
          <cell r="B33" t="str">
            <v>Ownership, Business planning en Regulering</v>
          </cell>
        </row>
        <row r="34">
          <cell r="A34">
            <v>220000</v>
          </cell>
          <cell r="B34" t="str">
            <v>Inkoop</v>
          </cell>
        </row>
        <row r="35">
          <cell r="A35">
            <v>230000</v>
          </cell>
          <cell r="B35" t="str">
            <v>Treasury</v>
          </cell>
        </row>
        <row r="36">
          <cell r="A36">
            <v>231000</v>
          </cell>
          <cell r="B36" t="str">
            <v>Tot 31-12-2007 Ondersteuning Regio West</v>
          </cell>
        </row>
        <row r="37">
          <cell r="A37">
            <v>232000</v>
          </cell>
          <cell r="B37" t="str">
            <v>Tot 31-12-2007 Uitvoering Regio West</v>
          </cell>
        </row>
        <row r="38">
          <cell r="A38">
            <v>240000</v>
          </cell>
          <cell r="B38" t="str">
            <v>Control en Reporting</v>
          </cell>
        </row>
        <row r="39">
          <cell r="A39">
            <v>250000</v>
          </cell>
          <cell r="B39" t="str">
            <v>Financieel Service Centrum</v>
          </cell>
        </row>
        <row r="40">
          <cell r="A40">
            <v>260000</v>
          </cell>
          <cell r="B40" t="str">
            <v>Informatiemanagement Corporate</v>
          </cell>
        </row>
        <row r="41">
          <cell r="A41">
            <v>270000</v>
          </cell>
          <cell r="B41" t="str">
            <v>Risico- en Verzekeringsmanagement</v>
          </cell>
        </row>
        <row r="42">
          <cell r="A42">
            <v>280000</v>
          </cell>
          <cell r="B42" t="str">
            <v>Audit</v>
          </cell>
        </row>
        <row r="43">
          <cell r="A43">
            <v>290000</v>
          </cell>
          <cell r="B43" t="str">
            <v>Fiscale Zaken</v>
          </cell>
        </row>
        <row r="44">
          <cell r="A44">
            <v>300000</v>
          </cell>
          <cell r="B44" t="str">
            <v>Beveiliging en automatisering</v>
          </cell>
        </row>
        <row r="45">
          <cell r="A45">
            <v>320000</v>
          </cell>
          <cell r="B45" t="str">
            <v>Informatie en Automatisering</v>
          </cell>
        </row>
        <row r="46">
          <cell r="A46">
            <v>320100</v>
          </cell>
          <cell r="B46" t="str">
            <v>Tot 30-11-2008 Cluster beleid &amp; projecten</v>
          </cell>
        </row>
        <row r="47">
          <cell r="A47">
            <v>321000</v>
          </cell>
          <cell r="B47" t="str">
            <v>IT beheer</v>
          </cell>
        </row>
        <row r="48">
          <cell r="A48">
            <v>322000</v>
          </cell>
          <cell r="B48" t="str">
            <v>Informatievoorziening SB</v>
          </cell>
        </row>
        <row r="49">
          <cell r="A49">
            <v>323000</v>
          </cell>
          <cell r="B49" t="str">
            <v>Informatievoorziening TI, Staven en AM</v>
          </cell>
        </row>
        <row r="50">
          <cell r="A50">
            <v>400000</v>
          </cell>
          <cell r="B50" t="str">
            <v>Systeem en Besturing</v>
          </cell>
        </row>
        <row r="51">
          <cell r="A51">
            <v>410000</v>
          </cell>
          <cell r="B51" t="str">
            <v>Monitoring en Ontwikkeling</v>
          </cell>
        </row>
        <row r="52">
          <cell r="A52">
            <v>420000</v>
          </cell>
          <cell r="B52" t="str">
            <v>Tot 31-12-2008 Operationele Besturing</v>
          </cell>
        </row>
        <row r="53">
          <cell r="A53">
            <v>421000</v>
          </cell>
          <cell r="B53" t="str">
            <v>Tot 31-12-2008 Transportvoorziening</v>
          </cell>
        </row>
        <row r="54">
          <cell r="A54">
            <v>422000</v>
          </cell>
          <cell r="B54" t="str">
            <v>Tot 31-12-2008 Systeemvoorziening</v>
          </cell>
        </row>
        <row r="55">
          <cell r="A55">
            <v>423000</v>
          </cell>
          <cell r="B55" t="str">
            <v>Tot 31-12-2008 Procesondersteuning</v>
          </cell>
        </row>
        <row r="56">
          <cell r="A56">
            <v>430000</v>
          </cell>
          <cell r="B56" t="str">
            <v>Tot 31-12-2007 Informatie en Automatisering</v>
          </cell>
        </row>
        <row r="57">
          <cell r="A57">
            <v>431000</v>
          </cell>
          <cell r="B57" t="str">
            <v>Tot 31-12-2007 IT beheer</v>
          </cell>
        </row>
        <row r="58">
          <cell r="A58">
            <v>432000</v>
          </cell>
          <cell r="B58" t="str">
            <v>Tot 31-12-2007 Informatievoorziening</v>
          </cell>
        </row>
        <row r="59">
          <cell r="A59">
            <v>440000</v>
          </cell>
          <cell r="B59" t="str">
            <v>Tot 31-12-2008 Service Centrum</v>
          </cell>
        </row>
        <row r="60">
          <cell r="A60">
            <v>450000</v>
          </cell>
          <cell r="B60" t="str">
            <v>Procesondersteuning</v>
          </cell>
        </row>
        <row r="61">
          <cell r="A61">
            <v>460000</v>
          </cell>
          <cell r="B61" t="str">
            <v>Systeemvoorziening</v>
          </cell>
        </row>
        <row r="62">
          <cell r="A62">
            <v>470000</v>
          </cell>
          <cell r="B62" t="str">
            <v>Transportvoorziening</v>
          </cell>
        </row>
        <row r="63">
          <cell r="A63">
            <v>500000</v>
          </cell>
          <cell r="B63" t="str">
            <v>Asset Management</v>
          </cell>
        </row>
        <row r="64">
          <cell r="A64">
            <v>510000</v>
          </cell>
          <cell r="B64" t="str">
            <v>Risico- en Portfoliomanagement</v>
          </cell>
        </row>
        <row r="65">
          <cell r="A65">
            <v>520000</v>
          </cell>
          <cell r="B65" t="str">
            <v>Netstrategie</v>
          </cell>
        </row>
        <row r="66">
          <cell r="A66">
            <v>521000</v>
          </cell>
          <cell r="B66" t="str">
            <v>Netontwikkeling</v>
          </cell>
        </row>
        <row r="67">
          <cell r="A67">
            <v>522000</v>
          </cell>
          <cell r="B67" t="str">
            <v>Beheer en onderhoud</v>
          </cell>
        </row>
        <row r="68">
          <cell r="A68">
            <v>523000</v>
          </cell>
          <cell r="B68" t="str">
            <v>Ruimtelijke Ordening en Milieu</v>
          </cell>
        </row>
        <row r="69">
          <cell r="A69">
            <v>530000</v>
          </cell>
          <cell r="B69" t="str">
            <v>Programmamanagement</v>
          </cell>
        </row>
        <row r="70">
          <cell r="A70">
            <v>531000</v>
          </cell>
          <cell r="B70" t="str">
            <v>Vervallen 31-12-2007 SLA Management</v>
          </cell>
        </row>
        <row r="71">
          <cell r="A71">
            <v>532000</v>
          </cell>
          <cell r="B71" t="str">
            <v>Vervallen 31-12-2007 Programma- en projectontwikkeling</v>
          </cell>
        </row>
        <row r="72">
          <cell r="A72">
            <v>540000</v>
          </cell>
          <cell r="B72" t="str">
            <v>Asset Informatie Management</v>
          </cell>
        </row>
        <row r="73">
          <cell r="A73">
            <v>600000</v>
          </cell>
          <cell r="B73" t="str">
            <v>Transport en Infra</v>
          </cell>
        </row>
        <row r="74">
          <cell r="A74">
            <v>601000</v>
          </cell>
          <cell r="B74" t="str">
            <v>TI Control</v>
          </cell>
        </row>
        <row r="75">
          <cell r="A75">
            <v>602000</v>
          </cell>
          <cell r="B75" t="str">
            <v>Informatiemanagement</v>
          </cell>
        </row>
        <row r="76">
          <cell r="A76">
            <v>610000</v>
          </cell>
          <cell r="B76" t="str">
            <v>Operations</v>
          </cell>
        </row>
        <row r="77">
          <cell r="A77">
            <v>611000</v>
          </cell>
          <cell r="B77" t="str">
            <v>Telecom</v>
          </cell>
        </row>
        <row r="78">
          <cell r="A78">
            <v>620000</v>
          </cell>
          <cell r="B78" t="str">
            <v>Planologie en Grondzaken</v>
          </cell>
        </row>
        <row r="79">
          <cell r="A79">
            <v>621000</v>
          </cell>
          <cell r="B79" t="str">
            <v>Planologie</v>
          </cell>
        </row>
        <row r="80">
          <cell r="A80">
            <v>622000</v>
          </cell>
          <cell r="B80" t="str">
            <v>Grondzaken</v>
          </cell>
        </row>
        <row r="81">
          <cell r="A81">
            <v>630000</v>
          </cell>
          <cell r="B81" t="str">
            <v>Technologie</v>
          </cell>
        </row>
        <row r="82">
          <cell r="A82">
            <v>631000</v>
          </cell>
          <cell r="B82" t="str">
            <v>Technologie en Consultancy</v>
          </cell>
        </row>
        <row r="83">
          <cell r="A83">
            <v>632000</v>
          </cell>
          <cell r="B83" t="str">
            <v>Engineering</v>
          </cell>
        </row>
        <row r="84">
          <cell r="A84">
            <v>633000</v>
          </cell>
          <cell r="B84" t="str">
            <v>Technisch Documentatie Service Centrum</v>
          </cell>
        </row>
        <row r="85">
          <cell r="A85">
            <v>640000</v>
          </cell>
          <cell r="B85" t="str">
            <v>Regiomanagement</v>
          </cell>
        </row>
        <row r="86">
          <cell r="A86">
            <v>641000</v>
          </cell>
          <cell r="B86" t="str">
            <v>Regio West</v>
          </cell>
        </row>
        <row r="87">
          <cell r="A87">
            <v>641100</v>
          </cell>
          <cell r="B87" t="str">
            <v>Ondersteuning (West)</v>
          </cell>
        </row>
        <row r="88">
          <cell r="A88">
            <v>641200</v>
          </cell>
          <cell r="B88" t="str">
            <v>Uitvoering (West)</v>
          </cell>
        </row>
        <row r="89">
          <cell r="A89">
            <v>642000</v>
          </cell>
          <cell r="B89" t="str">
            <v>Regio Oost</v>
          </cell>
        </row>
        <row r="90">
          <cell r="A90">
            <v>642100</v>
          </cell>
          <cell r="B90" t="str">
            <v>Ondersteuning (Oost)</v>
          </cell>
        </row>
        <row r="91">
          <cell r="A91">
            <v>642200</v>
          </cell>
          <cell r="B91" t="str">
            <v>Uitvoering (Oost)</v>
          </cell>
        </row>
        <row r="92">
          <cell r="A92">
            <v>643000</v>
          </cell>
          <cell r="B92" t="str">
            <v>Regio Noord</v>
          </cell>
        </row>
        <row r="93">
          <cell r="A93">
            <v>643100</v>
          </cell>
          <cell r="B93" t="str">
            <v>Ondersteuning (Noord)</v>
          </cell>
        </row>
        <row r="94">
          <cell r="A94">
            <v>643200</v>
          </cell>
          <cell r="B94" t="str">
            <v>Verbindingen (Noord)</v>
          </cell>
        </row>
        <row r="95">
          <cell r="A95">
            <v>643300</v>
          </cell>
          <cell r="B95" t="str">
            <v>Ingenieursbureau (Noord)</v>
          </cell>
        </row>
        <row r="96">
          <cell r="A96">
            <v>643400</v>
          </cell>
          <cell r="B96" t="str">
            <v>Stations (Noord)</v>
          </cell>
        </row>
        <row r="97">
          <cell r="A97">
            <v>644000</v>
          </cell>
          <cell r="B97" t="str">
            <v>Regio Zuid</v>
          </cell>
        </row>
        <row r="98">
          <cell r="A98">
            <v>644100</v>
          </cell>
          <cell r="B98" t="str">
            <v>Ondersteuning (Zuid)</v>
          </cell>
        </row>
        <row r="99">
          <cell r="A99">
            <v>644200</v>
          </cell>
          <cell r="B99" t="str">
            <v>Verbindingen (Zuid)</v>
          </cell>
        </row>
        <row r="100">
          <cell r="A100">
            <v>644300</v>
          </cell>
          <cell r="B100" t="str">
            <v>Ingenieursbureau (Zuid)</v>
          </cell>
        </row>
        <row r="101">
          <cell r="A101">
            <v>644400</v>
          </cell>
          <cell r="B101" t="str">
            <v>Stations (Zuid)</v>
          </cell>
        </row>
        <row r="102">
          <cell r="A102">
            <v>650000</v>
          </cell>
          <cell r="B102" t="str">
            <v>Kwaliteit, Arbo &amp; Milieu</v>
          </cell>
        </row>
        <row r="103">
          <cell r="A103">
            <v>700000</v>
          </cell>
          <cell r="B103" t="str">
            <v>Corporate Development</v>
          </cell>
        </row>
        <row r="104">
          <cell r="A104">
            <v>710000</v>
          </cell>
          <cell r="B104" t="str">
            <v>Communicatie</v>
          </cell>
        </row>
        <row r="105">
          <cell r="A105">
            <v>720000</v>
          </cell>
          <cell r="B105" t="str">
            <v>Juridische Zaken</v>
          </cell>
        </row>
        <row r="106">
          <cell r="A106">
            <v>900000</v>
          </cell>
          <cell r="B106" t="str">
            <v>NorNed</v>
          </cell>
        </row>
        <row r="107">
          <cell r="A107">
            <v>900001</v>
          </cell>
          <cell r="B107" t="str">
            <v>BritNed</v>
          </cell>
        </row>
        <row r="108">
          <cell r="A108">
            <v>900002</v>
          </cell>
          <cell r="B108" t="str">
            <v>Randstad 380</v>
          </cell>
        </row>
        <row r="109">
          <cell r="A109">
            <v>900003</v>
          </cell>
          <cell r="B109" t="str">
            <v>Tot 31-12-2008 Exploitatie netten RNB's</v>
          </cell>
        </row>
      </sheetData>
      <sheetData sheetId="6">
        <row r="3">
          <cell r="D3">
            <v>2170</v>
          </cell>
          <cell r="E3" t="str">
            <v>TI</v>
          </cell>
        </row>
        <row r="4">
          <cell r="D4">
            <v>100000</v>
          </cell>
          <cell r="E4" t="str">
            <v>RvB</v>
          </cell>
        </row>
        <row r="5">
          <cell r="D5">
            <v>101000</v>
          </cell>
          <cell r="E5" t="str">
            <v>RvB</v>
          </cell>
        </row>
        <row r="6">
          <cell r="D6">
            <v>111000</v>
          </cell>
          <cell r="E6" t="str">
            <v>EnerQ</v>
          </cell>
        </row>
        <row r="7">
          <cell r="D7">
            <v>112000</v>
          </cell>
          <cell r="E7" t="str">
            <v>CertiQ</v>
          </cell>
        </row>
        <row r="8">
          <cell r="D8">
            <v>150000</v>
          </cell>
          <cell r="E8" t="str">
            <v>PO</v>
          </cell>
        </row>
        <row r="9">
          <cell r="D9">
            <v>151000</v>
          </cell>
          <cell r="E9" t="str">
            <v>PO FAZ</v>
          </cell>
        </row>
        <row r="10">
          <cell r="D10">
            <v>152000</v>
          </cell>
          <cell r="E10" t="str">
            <v>PO</v>
          </cell>
        </row>
        <row r="11">
          <cell r="D11">
            <v>153000</v>
          </cell>
          <cell r="E11" t="str">
            <v>PO</v>
          </cell>
        </row>
        <row r="12">
          <cell r="D12">
            <v>160000</v>
          </cell>
          <cell r="E12" t="str">
            <v>KMO</v>
          </cell>
        </row>
        <row r="13">
          <cell r="D13">
            <v>200000</v>
          </cell>
          <cell r="E13" t="str">
            <v>TI</v>
          </cell>
        </row>
        <row r="14">
          <cell r="D14">
            <v>200001</v>
          </cell>
          <cell r="E14" t="str">
            <v>FIN</v>
          </cell>
        </row>
        <row r="15">
          <cell r="D15">
            <v>210000</v>
          </cell>
          <cell r="E15" t="str">
            <v>OBR</v>
          </cell>
        </row>
        <row r="16">
          <cell r="D16">
            <v>220000</v>
          </cell>
          <cell r="E16" t="str">
            <v>Inkoop</v>
          </cell>
        </row>
        <row r="17">
          <cell r="D17">
            <v>240000</v>
          </cell>
          <cell r="E17" t="str">
            <v>FIN</v>
          </cell>
        </row>
        <row r="18">
          <cell r="D18">
            <v>250000</v>
          </cell>
          <cell r="E18" t="str">
            <v>FIN</v>
          </cell>
        </row>
        <row r="19">
          <cell r="D19">
            <v>260000</v>
          </cell>
          <cell r="E19" t="str">
            <v>IMC</v>
          </cell>
        </row>
        <row r="20">
          <cell r="D20">
            <v>320000</v>
          </cell>
          <cell r="E20" t="str">
            <v>IA</v>
          </cell>
        </row>
        <row r="21">
          <cell r="D21">
            <v>321000</v>
          </cell>
          <cell r="E21" t="str">
            <v>IA</v>
          </cell>
        </row>
        <row r="22">
          <cell r="D22">
            <v>322000</v>
          </cell>
          <cell r="E22" t="str">
            <v>IA</v>
          </cell>
        </row>
        <row r="23">
          <cell r="D23">
            <v>323000</v>
          </cell>
          <cell r="E23" t="str">
            <v>IA</v>
          </cell>
        </row>
        <row r="24">
          <cell r="D24">
            <v>400000</v>
          </cell>
          <cell r="E24" t="str">
            <v>SB</v>
          </cell>
        </row>
        <row r="25">
          <cell r="D25">
            <v>410000</v>
          </cell>
          <cell r="E25" t="str">
            <v>SB</v>
          </cell>
        </row>
        <row r="26">
          <cell r="D26">
            <v>420000</v>
          </cell>
          <cell r="E26" t="str">
            <v>SB</v>
          </cell>
        </row>
        <row r="27">
          <cell r="D27">
            <v>421000</v>
          </cell>
          <cell r="E27" t="str">
            <v>SB</v>
          </cell>
        </row>
        <row r="28">
          <cell r="D28">
            <v>422000</v>
          </cell>
          <cell r="E28" t="str">
            <v>SB</v>
          </cell>
        </row>
        <row r="29">
          <cell r="D29">
            <v>423000</v>
          </cell>
          <cell r="E29" t="str">
            <v>SB</v>
          </cell>
        </row>
        <row r="30">
          <cell r="D30">
            <v>440000</v>
          </cell>
          <cell r="E30" t="str">
            <v>SB</v>
          </cell>
        </row>
        <row r="31">
          <cell r="D31">
            <v>500000</v>
          </cell>
          <cell r="E31" t="str">
            <v>AM</v>
          </cell>
        </row>
        <row r="32">
          <cell r="D32">
            <v>510000</v>
          </cell>
          <cell r="E32" t="str">
            <v>AM</v>
          </cell>
        </row>
        <row r="33">
          <cell r="D33">
            <v>520000</v>
          </cell>
          <cell r="E33" t="str">
            <v>AM</v>
          </cell>
        </row>
        <row r="34">
          <cell r="D34">
            <v>522000</v>
          </cell>
          <cell r="E34" t="str">
            <v>AM</v>
          </cell>
        </row>
        <row r="35">
          <cell r="D35">
            <v>523000</v>
          </cell>
          <cell r="E35" t="str">
            <v>AM</v>
          </cell>
        </row>
        <row r="36">
          <cell r="D36">
            <v>530000</v>
          </cell>
          <cell r="E36" t="str">
            <v>AM</v>
          </cell>
        </row>
        <row r="37">
          <cell r="D37">
            <v>540000</v>
          </cell>
          <cell r="E37" t="str">
            <v>AM</v>
          </cell>
        </row>
        <row r="38">
          <cell r="D38">
            <v>600000</v>
          </cell>
          <cell r="E38" t="str">
            <v>TI</v>
          </cell>
        </row>
        <row r="39">
          <cell r="D39">
            <v>601000</v>
          </cell>
          <cell r="E39" t="str">
            <v>TI</v>
          </cell>
        </row>
        <row r="40">
          <cell r="D40">
            <v>602000</v>
          </cell>
          <cell r="E40" t="str">
            <v>TI</v>
          </cell>
        </row>
        <row r="41">
          <cell r="D41">
            <v>610000</v>
          </cell>
          <cell r="E41" t="str">
            <v>TI</v>
          </cell>
        </row>
        <row r="42">
          <cell r="D42">
            <v>611000</v>
          </cell>
          <cell r="E42" t="str">
            <v>TI</v>
          </cell>
        </row>
        <row r="43">
          <cell r="D43">
            <v>620000</v>
          </cell>
          <cell r="E43" t="str">
            <v>TI</v>
          </cell>
        </row>
        <row r="44">
          <cell r="D44">
            <v>621000</v>
          </cell>
          <cell r="E44" t="str">
            <v>TI</v>
          </cell>
        </row>
        <row r="45">
          <cell r="D45">
            <v>622000</v>
          </cell>
          <cell r="E45" t="str">
            <v>TI</v>
          </cell>
        </row>
        <row r="46">
          <cell r="D46">
            <v>630000</v>
          </cell>
          <cell r="E46" t="str">
            <v>TI</v>
          </cell>
        </row>
        <row r="47">
          <cell r="D47">
            <v>632000</v>
          </cell>
          <cell r="E47" t="str">
            <v>TI</v>
          </cell>
        </row>
        <row r="48">
          <cell r="D48">
            <v>633000</v>
          </cell>
          <cell r="E48" t="str">
            <v>TI</v>
          </cell>
        </row>
        <row r="49">
          <cell r="D49">
            <v>640000</v>
          </cell>
          <cell r="E49" t="str">
            <v>TI</v>
          </cell>
        </row>
        <row r="50">
          <cell r="D50">
            <v>641000</v>
          </cell>
          <cell r="E50" t="str">
            <v>TI</v>
          </cell>
        </row>
        <row r="51">
          <cell r="D51">
            <v>641100</v>
          </cell>
          <cell r="E51" t="str">
            <v>TI</v>
          </cell>
        </row>
        <row r="52">
          <cell r="D52">
            <v>641200</v>
          </cell>
          <cell r="E52" t="str">
            <v>TI</v>
          </cell>
        </row>
        <row r="53">
          <cell r="D53">
            <v>642000</v>
          </cell>
          <cell r="E53" t="str">
            <v>TI</v>
          </cell>
        </row>
        <row r="54">
          <cell r="D54">
            <v>642100</v>
          </cell>
          <cell r="E54" t="str">
            <v>TI</v>
          </cell>
        </row>
        <row r="55">
          <cell r="D55">
            <v>642200</v>
          </cell>
          <cell r="E55" t="str">
            <v>TI</v>
          </cell>
        </row>
        <row r="56">
          <cell r="D56">
            <v>643000</v>
          </cell>
          <cell r="E56" t="str">
            <v>TI</v>
          </cell>
        </row>
        <row r="57">
          <cell r="D57">
            <v>643100</v>
          </cell>
          <cell r="E57" t="str">
            <v>TI</v>
          </cell>
        </row>
        <row r="58">
          <cell r="D58">
            <v>643200</v>
          </cell>
          <cell r="E58" t="str">
            <v>TI</v>
          </cell>
        </row>
        <row r="59">
          <cell r="D59">
            <v>643300</v>
          </cell>
          <cell r="E59" t="str">
            <v>TI</v>
          </cell>
        </row>
        <row r="60">
          <cell r="D60">
            <v>643400</v>
          </cell>
          <cell r="E60" t="str">
            <v>TI</v>
          </cell>
        </row>
        <row r="61">
          <cell r="D61">
            <v>644000</v>
          </cell>
          <cell r="E61" t="str">
            <v>TI</v>
          </cell>
        </row>
        <row r="62">
          <cell r="D62">
            <v>644100</v>
          </cell>
          <cell r="E62" t="str">
            <v>TI</v>
          </cell>
        </row>
        <row r="63">
          <cell r="D63">
            <v>644200</v>
          </cell>
          <cell r="E63" t="str">
            <v>TI</v>
          </cell>
        </row>
        <row r="64">
          <cell r="D64">
            <v>644300</v>
          </cell>
          <cell r="E64" t="str">
            <v>TI</v>
          </cell>
        </row>
        <row r="65">
          <cell r="D65">
            <v>644400</v>
          </cell>
          <cell r="E65" t="str">
            <v>TI</v>
          </cell>
        </row>
        <row r="66">
          <cell r="D66">
            <v>650000</v>
          </cell>
          <cell r="E66" t="str">
            <v>TI</v>
          </cell>
        </row>
        <row r="67">
          <cell r="D67">
            <v>700000</v>
          </cell>
          <cell r="E67" t="str">
            <v>CDV</v>
          </cell>
        </row>
        <row r="68">
          <cell r="D68">
            <v>710000</v>
          </cell>
          <cell r="E68" t="str">
            <v>CDV</v>
          </cell>
        </row>
        <row r="69">
          <cell r="D69">
            <v>720000</v>
          </cell>
          <cell r="E69" t="str">
            <v>CDV</v>
          </cell>
        </row>
        <row r="70">
          <cell r="D70">
            <v>900002</v>
          </cell>
          <cell r="E70" t="str">
            <v>Randstad 380</v>
          </cell>
        </row>
      </sheetData>
      <sheetData sheetId="7" refreshError="1"/>
      <sheetData sheetId="8">
        <row r="2">
          <cell r="A2">
            <v>132207</v>
          </cell>
        </row>
        <row r="3">
          <cell r="A3">
            <v>132467</v>
          </cell>
        </row>
        <row r="4">
          <cell r="A4">
            <v>132114</v>
          </cell>
        </row>
        <row r="5">
          <cell r="A5">
            <v>132137</v>
          </cell>
        </row>
        <row r="6">
          <cell r="A6">
            <v>132061</v>
          </cell>
        </row>
        <row r="7">
          <cell r="A7">
            <v>132062</v>
          </cell>
        </row>
        <row r="8">
          <cell r="A8">
            <v>132288</v>
          </cell>
        </row>
        <row r="9">
          <cell r="A9">
            <v>132253</v>
          </cell>
        </row>
        <row r="10">
          <cell r="A10">
            <v>132788</v>
          </cell>
        </row>
        <row r="11">
          <cell r="A11">
            <v>132452</v>
          </cell>
        </row>
        <row r="12">
          <cell r="A12">
            <v>132397</v>
          </cell>
        </row>
        <row r="13">
          <cell r="A13">
            <v>132499</v>
          </cell>
        </row>
        <row r="14">
          <cell r="A14">
            <v>132085</v>
          </cell>
        </row>
        <row r="15">
          <cell r="A15">
            <v>134944</v>
          </cell>
        </row>
        <row r="16">
          <cell r="A16">
            <v>132286</v>
          </cell>
        </row>
        <row r="17">
          <cell r="A17">
            <v>132029</v>
          </cell>
        </row>
        <row r="18">
          <cell r="A18">
            <v>132339</v>
          </cell>
        </row>
        <row r="19">
          <cell r="A19">
            <v>132867</v>
          </cell>
        </row>
        <row r="20">
          <cell r="A20">
            <v>132280</v>
          </cell>
        </row>
        <row r="21">
          <cell r="A21">
            <v>132351</v>
          </cell>
        </row>
        <row r="22">
          <cell r="A22">
            <v>132270</v>
          </cell>
        </row>
        <row r="23">
          <cell r="A23">
            <v>132857</v>
          </cell>
        </row>
        <row r="24">
          <cell r="A24">
            <v>132549</v>
          </cell>
        </row>
        <row r="25">
          <cell r="A25">
            <v>132381</v>
          </cell>
        </row>
        <row r="26">
          <cell r="A26">
            <v>132059</v>
          </cell>
        </row>
        <row r="27">
          <cell r="A27">
            <v>132225</v>
          </cell>
        </row>
        <row r="28">
          <cell r="A28">
            <v>132068</v>
          </cell>
        </row>
        <row r="29">
          <cell r="A29">
            <v>132067</v>
          </cell>
        </row>
        <row r="30">
          <cell r="A30">
            <v>132044</v>
          </cell>
        </row>
        <row r="31">
          <cell r="A31">
            <v>132222</v>
          </cell>
        </row>
        <row r="32">
          <cell r="A32">
            <v>132629</v>
          </cell>
        </row>
        <row r="33">
          <cell r="A33">
            <v>132465</v>
          </cell>
        </row>
        <row r="34">
          <cell r="A34">
            <v>132811</v>
          </cell>
        </row>
        <row r="35">
          <cell r="A35">
            <v>132679</v>
          </cell>
        </row>
        <row r="36">
          <cell r="A36">
            <v>132466</v>
          </cell>
        </row>
        <row r="37">
          <cell r="A37">
            <v>132962</v>
          </cell>
        </row>
        <row r="38">
          <cell r="A38">
            <v>132937</v>
          </cell>
        </row>
        <row r="39">
          <cell r="A39">
            <v>132819</v>
          </cell>
        </row>
        <row r="40">
          <cell r="A40">
            <v>133141</v>
          </cell>
        </row>
        <row r="41">
          <cell r="A41">
            <v>132354</v>
          </cell>
        </row>
        <row r="42">
          <cell r="A42">
            <v>132890</v>
          </cell>
        </row>
        <row r="43">
          <cell r="A43">
            <v>132891</v>
          </cell>
        </row>
        <row r="44">
          <cell r="A44">
            <v>132893</v>
          </cell>
        </row>
        <row r="45">
          <cell r="A45">
            <v>132896</v>
          </cell>
        </row>
        <row r="46">
          <cell r="A46">
            <v>132790</v>
          </cell>
        </row>
        <row r="47">
          <cell r="A47">
            <v>132810</v>
          </cell>
        </row>
        <row r="48">
          <cell r="A48">
            <v>132804</v>
          </cell>
        </row>
        <row r="49">
          <cell r="A49">
            <v>132840</v>
          </cell>
        </row>
        <row r="50">
          <cell r="A50">
            <v>132976</v>
          </cell>
        </row>
        <row r="51">
          <cell r="A51">
            <v>133176</v>
          </cell>
        </row>
        <row r="52">
          <cell r="A52">
            <v>133177</v>
          </cell>
        </row>
        <row r="53">
          <cell r="A53">
            <v>133117</v>
          </cell>
        </row>
        <row r="54">
          <cell r="A54">
            <v>132650</v>
          </cell>
        </row>
        <row r="55">
          <cell r="A55">
            <v>132974</v>
          </cell>
        </row>
        <row r="56">
          <cell r="A56">
            <v>132966</v>
          </cell>
        </row>
        <row r="57">
          <cell r="A57">
            <v>132686</v>
          </cell>
        </row>
        <row r="58">
          <cell r="A58">
            <v>132118</v>
          </cell>
        </row>
        <row r="59">
          <cell r="A59">
            <v>132971</v>
          </cell>
        </row>
        <row r="60">
          <cell r="A60">
            <v>132865</v>
          </cell>
        </row>
        <row r="61">
          <cell r="A61">
            <v>133072</v>
          </cell>
        </row>
        <row r="62">
          <cell r="A62">
            <v>132873</v>
          </cell>
        </row>
        <row r="63">
          <cell r="A63">
            <v>132972</v>
          </cell>
        </row>
        <row r="64">
          <cell r="A64">
            <v>132929</v>
          </cell>
        </row>
        <row r="65">
          <cell r="A65">
            <v>132789</v>
          </cell>
        </row>
        <row r="66">
          <cell r="A66">
            <v>132758</v>
          </cell>
        </row>
        <row r="67">
          <cell r="A67">
            <v>132833</v>
          </cell>
        </row>
        <row r="68">
          <cell r="A68">
            <v>133197</v>
          </cell>
        </row>
        <row r="69">
          <cell r="A69">
            <v>133279</v>
          </cell>
        </row>
        <row r="70">
          <cell r="A70">
            <v>132605</v>
          </cell>
        </row>
        <row r="71">
          <cell r="A71">
            <v>132698</v>
          </cell>
        </row>
        <row r="72">
          <cell r="A72">
            <v>133218</v>
          </cell>
        </row>
        <row r="73">
          <cell r="A73">
            <v>132965</v>
          </cell>
        </row>
        <row r="74">
          <cell r="A74">
            <v>133107</v>
          </cell>
        </row>
        <row r="75">
          <cell r="A75">
            <v>133091</v>
          </cell>
        </row>
        <row r="76">
          <cell r="A76">
            <v>133149</v>
          </cell>
        </row>
        <row r="77">
          <cell r="A77">
            <v>133258</v>
          </cell>
        </row>
        <row r="78">
          <cell r="A78">
            <v>133259</v>
          </cell>
        </row>
        <row r="79">
          <cell r="A79">
            <v>133260</v>
          </cell>
        </row>
        <row r="80">
          <cell r="A80">
            <v>132991</v>
          </cell>
        </row>
        <row r="81">
          <cell r="A81">
            <v>133030</v>
          </cell>
        </row>
        <row r="82">
          <cell r="A82">
            <v>132760</v>
          </cell>
        </row>
        <row r="83">
          <cell r="A83">
            <v>132060</v>
          </cell>
        </row>
        <row r="84">
          <cell r="A84">
            <v>133029</v>
          </cell>
        </row>
        <row r="85">
          <cell r="A85">
            <v>133270</v>
          </cell>
        </row>
        <row r="86">
          <cell r="A86">
            <v>133363</v>
          </cell>
        </row>
        <row r="87">
          <cell r="A87">
            <v>134841</v>
          </cell>
        </row>
        <row r="88">
          <cell r="A88">
            <v>133470</v>
          </cell>
        </row>
        <row r="89">
          <cell r="A89">
            <v>132147</v>
          </cell>
        </row>
        <row r="90">
          <cell r="A90">
            <v>133122</v>
          </cell>
        </row>
        <row r="91">
          <cell r="A91">
            <v>133369</v>
          </cell>
        </row>
        <row r="92">
          <cell r="A92">
            <v>133462</v>
          </cell>
        </row>
        <row r="93">
          <cell r="A93">
            <v>133305</v>
          </cell>
        </row>
        <row r="94">
          <cell r="A94">
            <v>133398</v>
          </cell>
        </row>
        <row r="95">
          <cell r="A95">
            <v>133510</v>
          </cell>
        </row>
        <row r="96">
          <cell r="A96">
            <v>133511</v>
          </cell>
        </row>
        <row r="97">
          <cell r="A97">
            <v>133512</v>
          </cell>
        </row>
        <row r="98">
          <cell r="A98">
            <v>133187</v>
          </cell>
        </row>
        <row r="99">
          <cell r="A99">
            <v>132967</v>
          </cell>
        </row>
        <row r="100">
          <cell r="A100">
            <v>132973</v>
          </cell>
        </row>
        <row r="101">
          <cell r="A101">
            <v>133498</v>
          </cell>
        </row>
        <row r="102">
          <cell r="A102">
            <v>133513</v>
          </cell>
        </row>
        <row r="103">
          <cell r="A103">
            <v>133540</v>
          </cell>
        </row>
        <row r="104">
          <cell r="A104">
            <v>133424</v>
          </cell>
        </row>
        <row r="105">
          <cell r="A105">
            <v>133463</v>
          </cell>
        </row>
        <row r="106">
          <cell r="A106">
            <v>133105</v>
          </cell>
        </row>
        <row r="107">
          <cell r="A107">
            <v>133577</v>
          </cell>
        </row>
        <row r="108">
          <cell r="A108">
            <v>133326</v>
          </cell>
        </row>
        <row r="109">
          <cell r="A109">
            <v>133366</v>
          </cell>
        </row>
        <row r="110">
          <cell r="A110">
            <v>133368</v>
          </cell>
        </row>
        <row r="111">
          <cell r="A111">
            <v>133619</v>
          </cell>
        </row>
        <row r="112">
          <cell r="A112">
            <v>133618</v>
          </cell>
        </row>
        <row r="113">
          <cell r="A113">
            <v>133620</v>
          </cell>
        </row>
        <row r="114">
          <cell r="A114">
            <v>133544</v>
          </cell>
        </row>
        <row r="115">
          <cell r="A115">
            <v>133545</v>
          </cell>
        </row>
        <row r="116">
          <cell r="A116">
            <v>133361</v>
          </cell>
        </row>
        <row r="117">
          <cell r="A117">
            <v>133354</v>
          </cell>
        </row>
        <row r="118">
          <cell r="A118">
            <v>133262</v>
          </cell>
        </row>
        <row r="119">
          <cell r="A119">
            <v>133257</v>
          </cell>
        </row>
        <row r="120">
          <cell r="A120">
            <v>133299</v>
          </cell>
        </row>
        <row r="121">
          <cell r="A121">
            <v>133357</v>
          </cell>
        </row>
        <row r="122">
          <cell r="A122">
            <v>133630</v>
          </cell>
        </row>
        <row r="123">
          <cell r="A123">
            <v>133367</v>
          </cell>
        </row>
        <row r="124">
          <cell r="A124">
            <v>133493</v>
          </cell>
        </row>
        <row r="125">
          <cell r="A125">
            <v>133480</v>
          </cell>
        </row>
        <row r="126">
          <cell r="A126">
            <v>133441</v>
          </cell>
        </row>
        <row r="127">
          <cell r="A127">
            <v>133449</v>
          </cell>
        </row>
        <row r="128">
          <cell r="A128">
            <v>133220</v>
          </cell>
        </row>
        <row r="129">
          <cell r="A129">
            <v>133219</v>
          </cell>
        </row>
        <row r="130">
          <cell r="A130">
            <v>133479</v>
          </cell>
        </row>
        <row r="131">
          <cell r="A131">
            <v>133465</v>
          </cell>
        </row>
        <row r="132">
          <cell r="A132">
            <v>133727</v>
          </cell>
        </row>
        <row r="133">
          <cell r="A133">
            <v>133576</v>
          </cell>
        </row>
        <row r="134">
          <cell r="A134">
            <v>133537</v>
          </cell>
        </row>
        <row r="135">
          <cell r="A135">
            <v>132742</v>
          </cell>
        </row>
        <row r="136">
          <cell r="A136">
            <v>133475</v>
          </cell>
        </row>
        <row r="137">
          <cell r="A137">
            <v>133572</v>
          </cell>
        </row>
        <row r="138">
          <cell r="A138">
            <v>133682</v>
          </cell>
        </row>
        <row r="139">
          <cell r="A139">
            <v>133792</v>
          </cell>
        </row>
        <row r="140">
          <cell r="A140">
            <v>133321</v>
          </cell>
        </row>
        <row r="141">
          <cell r="A141">
            <v>133708</v>
          </cell>
        </row>
        <row r="142">
          <cell r="A142">
            <v>133869</v>
          </cell>
        </row>
        <row r="143">
          <cell r="A143">
            <v>133695</v>
          </cell>
        </row>
        <row r="144">
          <cell r="A144">
            <v>133748</v>
          </cell>
        </row>
        <row r="145">
          <cell r="A145">
            <v>133580</v>
          </cell>
        </row>
        <row r="146">
          <cell r="A146">
            <v>133677</v>
          </cell>
        </row>
        <row r="147">
          <cell r="A147">
            <v>133963</v>
          </cell>
        </row>
        <row r="148">
          <cell r="A148">
            <v>133778</v>
          </cell>
        </row>
        <row r="149">
          <cell r="A149">
            <v>134160</v>
          </cell>
        </row>
        <row r="150">
          <cell r="A150">
            <v>133935</v>
          </cell>
        </row>
        <row r="151">
          <cell r="A151">
            <v>133937</v>
          </cell>
        </row>
        <row r="152">
          <cell r="A152">
            <v>133743</v>
          </cell>
        </row>
        <row r="153">
          <cell r="A153">
            <v>133781</v>
          </cell>
        </row>
        <row r="154">
          <cell r="A154">
            <v>133787</v>
          </cell>
        </row>
        <row r="155">
          <cell r="A155">
            <v>133788</v>
          </cell>
        </row>
        <row r="156">
          <cell r="A156">
            <v>133789</v>
          </cell>
        </row>
        <row r="157">
          <cell r="A157">
            <v>133868</v>
          </cell>
        </row>
        <row r="158">
          <cell r="A158">
            <v>133964</v>
          </cell>
        </row>
        <row r="159">
          <cell r="A159">
            <v>133805</v>
          </cell>
        </row>
        <row r="160">
          <cell r="A160">
            <v>133852</v>
          </cell>
        </row>
        <row r="161">
          <cell r="A161">
            <v>133621</v>
          </cell>
        </row>
        <row r="162">
          <cell r="A162">
            <v>133791</v>
          </cell>
        </row>
        <row r="163">
          <cell r="A163">
            <v>133442</v>
          </cell>
        </row>
        <row r="164">
          <cell r="A164">
            <v>133637</v>
          </cell>
        </row>
        <row r="165">
          <cell r="A165">
            <v>133514</v>
          </cell>
        </row>
        <row r="166">
          <cell r="A166">
            <v>133870</v>
          </cell>
        </row>
        <row r="167">
          <cell r="A167">
            <v>134174</v>
          </cell>
        </row>
        <row r="168">
          <cell r="A168">
            <v>133159</v>
          </cell>
        </row>
        <row r="169">
          <cell r="A169">
            <v>134247</v>
          </cell>
        </row>
        <row r="170">
          <cell r="A170">
            <v>134221</v>
          </cell>
        </row>
        <row r="171">
          <cell r="A171">
            <v>134148</v>
          </cell>
        </row>
        <row r="172">
          <cell r="A172">
            <v>134078</v>
          </cell>
        </row>
        <row r="173">
          <cell r="A173">
            <v>133996</v>
          </cell>
        </row>
        <row r="174">
          <cell r="A174">
            <v>133938</v>
          </cell>
        </row>
        <row r="175">
          <cell r="A175">
            <v>134375</v>
          </cell>
        </row>
        <row r="176">
          <cell r="A176">
            <v>134376</v>
          </cell>
        </row>
        <row r="177">
          <cell r="A177">
            <v>134402</v>
          </cell>
        </row>
        <row r="178">
          <cell r="A178">
            <v>134403</v>
          </cell>
        </row>
        <row r="179">
          <cell r="A179">
            <v>134425</v>
          </cell>
        </row>
        <row r="180">
          <cell r="A180">
            <v>134413</v>
          </cell>
        </row>
        <row r="181">
          <cell r="A181">
            <v>134395</v>
          </cell>
        </row>
        <row r="182">
          <cell r="A182">
            <v>133689</v>
          </cell>
        </row>
        <row r="183">
          <cell r="A183">
            <v>134012</v>
          </cell>
        </row>
        <row r="184">
          <cell r="A184">
            <v>133932</v>
          </cell>
        </row>
        <row r="185">
          <cell r="A185">
            <v>134184</v>
          </cell>
        </row>
        <row r="186">
          <cell r="A186">
            <v>134224</v>
          </cell>
        </row>
        <row r="187">
          <cell r="A187">
            <v>133782</v>
          </cell>
        </row>
        <row r="188">
          <cell r="A188">
            <v>133546</v>
          </cell>
        </row>
        <row r="189">
          <cell r="A189">
            <v>133864</v>
          </cell>
        </row>
        <row r="190">
          <cell r="A190">
            <v>134207</v>
          </cell>
        </row>
        <row r="191">
          <cell r="A191">
            <v>133351</v>
          </cell>
        </row>
        <row r="192">
          <cell r="A192">
            <v>134246</v>
          </cell>
        </row>
        <row r="193">
          <cell r="A193">
            <v>134366</v>
          </cell>
        </row>
        <row r="194">
          <cell r="A194">
            <v>134377</v>
          </cell>
        </row>
        <row r="195">
          <cell r="A195">
            <v>134359</v>
          </cell>
        </row>
        <row r="196">
          <cell r="A196">
            <v>134361</v>
          </cell>
        </row>
        <row r="197">
          <cell r="A197">
            <v>134298</v>
          </cell>
        </row>
        <row r="198">
          <cell r="A198">
            <v>134393</v>
          </cell>
        </row>
        <row r="199">
          <cell r="A199">
            <v>134497</v>
          </cell>
        </row>
        <row r="200">
          <cell r="A200">
            <v>139084</v>
          </cell>
        </row>
        <row r="201">
          <cell r="A201">
            <v>134596</v>
          </cell>
        </row>
        <row r="202">
          <cell r="A202">
            <v>134200</v>
          </cell>
        </row>
        <row r="203">
          <cell r="A203">
            <v>134208</v>
          </cell>
        </row>
        <row r="204">
          <cell r="A204">
            <v>139306</v>
          </cell>
        </row>
        <row r="205">
          <cell r="A205">
            <v>134613</v>
          </cell>
        </row>
        <row r="206">
          <cell r="A206">
            <v>134288</v>
          </cell>
        </row>
        <row r="207">
          <cell r="A207">
            <v>134614</v>
          </cell>
        </row>
        <row r="208">
          <cell r="A208">
            <v>134615</v>
          </cell>
        </row>
        <row r="209">
          <cell r="A209">
            <v>134498</v>
          </cell>
        </row>
        <row r="210">
          <cell r="A210">
            <v>134499</v>
          </cell>
        </row>
        <row r="211">
          <cell r="A211">
            <v>134500</v>
          </cell>
        </row>
        <row r="212">
          <cell r="A212">
            <v>134501</v>
          </cell>
        </row>
        <row r="213">
          <cell r="A213">
            <v>134502</v>
          </cell>
        </row>
        <row r="214">
          <cell r="A214">
            <v>134426</v>
          </cell>
        </row>
        <row r="215">
          <cell r="A215">
            <v>134428</v>
          </cell>
        </row>
        <row r="216">
          <cell r="A216">
            <v>134540</v>
          </cell>
        </row>
        <row r="217">
          <cell r="A217">
            <v>134521</v>
          </cell>
        </row>
        <row r="218">
          <cell r="A218">
            <v>134609</v>
          </cell>
        </row>
        <row r="219">
          <cell r="A219">
            <v>134970</v>
          </cell>
        </row>
        <row r="220">
          <cell r="A220">
            <v>139072</v>
          </cell>
        </row>
        <row r="221">
          <cell r="A221">
            <v>139218</v>
          </cell>
        </row>
        <row r="222">
          <cell r="A222">
            <v>139323</v>
          </cell>
        </row>
        <row r="223">
          <cell r="A223">
            <v>134940</v>
          </cell>
        </row>
        <row r="224">
          <cell r="A224">
            <v>134942</v>
          </cell>
        </row>
        <row r="225">
          <cell r="A225">
            <v>134943</v>
          </cell>
        </row>
        <row r="226">
          <cell r="A226">
            <v>134952</v>
          </cell>
        </row>
        <row r="227">
          <cell r="A227">
            <v>134598</v>
          </cell>
        </row>
        <row r="228">
          <cell r="A228">
            <v>134964</v>
          </cell>
        </row>
        <row r="229">
          <cell r="A229">
            <v>134623</v>
          </cell>
        </row>
        <row r="230">
          <cell r="A230">
            <v>134853</v>
          </cell>
        </row>
        <row r="231">
          <cell r="A231">
            <v>135017</v>
          </cell>
        </row>
        <row r="232">
          <cell r="A232">
            <v>139234</v>
          </cell>
        </row>
        <row r="233">
          <cell r="A233">
            <v>139271</v>
          </cell>
        </row>
        <row r="234">
          <cell r="A234">
            <v>134965</v>
          </cell>
        </row>
        <row r="235">
          <cell r="A235">
            <v>135013</v>
          </cell>
        </row>
        <row r="236">
          <cell r="A236">
            <v>135018</v>
          </cell>
        </row>
        <row r="237">
          <cell r="A237">
            <v>134435</v>
          </cell>
        </row>
        <row r="238">
          <cell r="A238">
            <v>134479</v>
          </cell>
        </row>
        <row r="239">
          <cell r="A239">
            <v>134849</v>
          </cell>
        </row>
        <row r="240">
          <cell r="A240">
            <v>134843</v>
          </cell>
        </row>
        <row r="241">
          <cell r="A241">
            <v>133325</v>
          </cell>
        </row>
        <row r="242">
          <cell r="A242">
            <v>134218</v>
          </cell>
        </row>
        <row r="243">
          <cell r="A243">
            <v>133495</v>
          </cell>
        </row>
        <row r="244">
          <cell r="A244">
            <v>133569</v>
          </cell>
        </row>
        <row r="245">
          <cell r="A245">
            <v>133556</v>
          </cell>
        </row>
        <row r="246">
          <cell r="A246">
            <v>133712</v>
          </cell>
        </row>
        <row r="247">
          <cell r="A247">
            <v>133426</v>
          </cell>
        </row>
        <row r="248">
          <cell r="A248">
            <v>133425</v>
          </cell>
        </row>
        <row r="249">
          <cell r="A249">
            <v>132824</v>
          </cell>
        </row>
        <row r="250">
          <cell r="A250">
            <v>133066</v>
          </cell>
        </row>
        <row r="251">
          <cell r="A251">
            <v>132990</v>
          </cell>
        </row>
        <row r="252">
          <cell r="A252">
            <v>133070</v>
          </cell>
        </row>
        <row r="253">
          <cell r="A253">
            <v>132858</v>
          </cell>
        </row>
        <row r="254">
          <cell r="A254">
            <v>143359</v>
          </cell>
        </row>
        <row r="255">
          <cell r="A255">
            <v>132856</v>
          </cell>
        </row>
        <row r="256">
          <cell r="A256">
            <v>133032</v>
          </cell>
        </row>
        <row r="257">
          <cell r="A257">
            <v>139303</v>
          </cell>
        </row>
        <row r="258">
          <cell r="A258">
            <v>139658</v>
          </cell>
        </row>
        <row r="259">
          <cell r="A259">
            <v>139494</v>
          </cell>
        </row>
        <row r="260">
          <cell r="A260">
            <v>132680</v>
          </cell>
        </row>
        <row r="261">
          <cell r="A261">
            <v>133657</v>
          </cell>
        </row>
        <row r="262">
          <cell r="A262">
            <v>133822</v>
          </cell>
        </row>
        <row r="263">
          <cell r="A263">
            <v>134463</v>
          </cell>
        </row>
        <row r="264">
          <cell r="A264">
            <v>139269</v>
          </cell>
        </row>
        <row r="265">
          <cell r="A265">
            <v>139617</v>
          </cell>
        </row>
        <row r="266">
          <cell r="A266">
            <v>139633</v>
          </cell>
        </row>
        <row r="267">
          <cell r="A267">
            <v>139635</v>
          </cell>
        </row>
        <row r="268">
          <cell r="A268">
            <v>139634</v>
          </cell>
        </row>
        <row r="269">
          <cell r="A269">
            <v>139636</v>
          </cell>
        </row>
        <row r="270">
          <cell r="A270">
            <v>139244</v>
          </cell>
        </row>
        <row r="271">
          <cell r="A271">
            <v>132087</v>
          </cell>
        </row>
        <row r="272">
          <cell r="A272">
            <v>133978</v>
          </cell>
        </row>
        <row r="273">
          <cell r="A273">
            <v>139270</v>
          </cell>
        </row>
        <row r="274">
          <cell r="A274">
            <v>145765</v>
          </cell>
        </row>
      </sheetData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houd"/>
      <sheetName val="Draaitabel"/>
      <sheetName val="Data"/>
      <sheetName val="Opex"/>
      <sheetName val="KP"/>
      <sheetName val="BO"/>
      <sheetName val="EXP"/>
      <sheetName val="Config"/>
      <sheetName val="PJB"/>
      <sheetName val="Oud"/>
      <sheetName val="Lijs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A2">
            <v>2008</v>
          </cell>
          <cell r="B2" t="str">
            <v>/Q1</v>
          </cell>
          <cell r="C2">
            <v>50</v>
          </cell>
          <cell r="D2" t="str">
            <v>Ca</v>
          </cell>
          <cell r="E2" t="str">
            <v>Stud.</v>
          </cell>
          <cell r="F2" t="str">
            <v>Noord</v>
          </cell>
          <cell r="G2" t="str">
            <v>DeltaN</v>
          </cell>
          <cell r="H2" t="str">
            <v>AdR</v>
          </cell>
          <cell r="J2" t="str">
            <v>DFo</v>
          </cell>
          <cell r="L2" t="str">
            <v>RaZ</v>
          </cell>
          <cell r="P2" t="str">
            <v>tarief</v>
          </cell>
        </row>
        <row r="3">
          <cell r="A3">
            <v>2009</v>
          </cell>
          <cell r="B3" t="str">
            <v>/Q2</v>
          </cell>
          <cell r="C3">
            <v>110</v>
          </cell>
          <cell r="D3" t="str">
            <v>Kw</v>
          </cell>
          <cell r="E3" t="str">
            <v>Stud+</v>
          </cell>
          <cell r="F3" t="str">
            <v>Zuid</v>
          </cell>
          <cell r="G3" t="str">
            <v>Eneco</v>
          </cell>
          <cell r="H3" t="str">
            <v>BvH</v>
          </cell>
          <cell r="J3" t="str">
            <v>HSt</v>
          </cell>
          <cell r="L3" t="str">
            <v>RaN</v>
          </cell>
          <cell r="P3" t="str">
            <v>extern</v>
          </cell>
        </row>
        <row r="4">
          <cell r="A4">
            <v>2010</v>
          </cell>
          <cell r="B4" t="str">
            <v>/Q3</v>
          </cell>
          <cell r="C4">
            <v>150</v>
          </cell>
          <cell r="D4" t="str">
            <v>RVE</v>
          </cell>
          <cell r="E4" t="str">
            <v>BO</v>
          </cell>
          <cell r="F4" t="str">
            <v>West</v>
          </cell>
          <cell r="G4" t="str">
            <v>ENN</v>
          </cell>
          <cell r="H4" t="str">
            <v>CJa</v>
          </cell>
          <cell r="J4" t="str">
            <v>JVi</v>
          </cell>
          <cell r="L4" t="str">
            <v>NW380</v>
          </cell>
          <cell r="P4" t="str">
            <v>art. 41b</v>
          </cell>
        </row>
        <row r="5">
          <cell r="A5">
            <v>2011</v>
          </cell>
          <cell r="B5" t="str">
            <v>/Q4</v>
          </cell>
          <cell r="C5">
            <v>220</v>
          </cell>
          <cell r="D5" t="str">
            <v>Aa</v>
          </cell>
          <cell r="E5" t="str">
            <v>BO+</v>
          </cell>
          <cell r="F5" t="str">
            <v>Midden</v>
          </cell>
          <cell r="G5" t="str">
            <v>ENZ</v>
          </cell>
          <cell r="H5" t="str">
            <v>FvD</v>
          </cell>
          <cell r="J5" t="str">
            <v>JSl</v>
          </cell>
          <cell r="L5" t="str">
            <v>NW220</v>
          </cell>
          <cell r="P5" t="str">
            <v>art. 31.6</v>
          </cell>
        </row>
        <row r="6">
          <cell r="A6">
            <v>2012</v>
          </cell>
          <cell r="C6">
            <v>380</v>
          </cell>
          <cell r="D6" t="str">
            <v>Re</v>
          </cell>
          <cell r="E6" t="str">
            <v>Real.</v>
          </cell>
          <cell r="F6" t="str">
            <v>NL</v>
          </cell>
          <cell r="G6" t="str">
            <v>CN</v>
          </cell>
          <cell r="H6" t="str">
            <v>ESc</v>
          </cell>
          <cell r="J6" t="str">
            <v>PvD</v>
          </cell>
          <cell r="L6" t="str">
            <v>ZW</v>
          </cell>
          <cell r="P6" t="str">
            <v>tar/ext.</v>
          </cell>
        </row>
        <row r="7">
          <cell r="A7">
            <v>2013</v>
          </cell>
          <cell r="D7" t="str">
            <v>Tc</v>
          </cell>
          <cell r="E7" t="str">
            <v>Real.+</v>
          </cell>
          <cell r="F7" t="str">
            <v>AoE</v>
          </cell>
          <cell r="G7" t="str">
            <v>TenneT</v>
          </cell>
          <cell r="H7" t="str">
            <v>EWi</v>
          </cell>
          <cell r="J7" t="str">
            <v>LRö</v>
          </cell>
          <cell r="L7" t="str">
            <v>NOPw</v>
          </cell>
          <cell r="P7" t="str">
            <v>tar/41b</v>
          </cell>
        </row>
        <row r="8">
          <cell r="A8">
            <v>2014</v>
          </cell>
          <cell r="D8" t="str">
            <v>BvS</v>
          </cell>
          <cell r="E8" t="str">
            <v>OB</v>
          </cell>
          <cell r="G8" t="str">
            <v>TZH</v>
          </cell>
          <cell r="H8" t="str">
            <v>FWe</v>
          </cell>
          <cell r="J8" t="str">
            <v>OZw</v>
          </cell>
          <cell r="L8" t="str">
            <v>NOPt</v>
          </cell>
          <cell r="P8" t="str">
            <v>speciaal</v>
          </cell>
        </row>
        <row r="9">
          <cell r="A9">
            <v>2015</v>
          </cell>
          <cell r="D9" t="str">
            <v>CaR</v>
          </cell>
          <cell r="E9" t="str">
            <v>OB+</v>
          </cell>
          <cell r="H9" t="str">
            <v>GAa</v>
          </cell>
          <cell r="J9" t="str">
            <v>RJa</v>
          </cell>
          <cell r="L9" t="str">
            <v>EEM</v>
          </cell>
          <cell r="P9" t="str">
            <v>voorz. Am</v>
          </cell>
        </row>
        <row r="10">
          <cell r="A10">
            <v>2016</v>
          </cell>
          <cell r="D10" t="str">
            <v>CaZ</v>
          </cell>
          <cell r="E10" t="str">
            <v>PL</v>
          </cell>
          <cell r="H10" t="str">
            <v>HWe</v>
          </cell>
          <cell r="J10" t="str">
            <v>HKr</v>
          </cell>
          <cell r="L10" t="str">
            <v>MVL</v>
          </cell>
        </row>
        <row r="11">
          <cell r="A11">
            <v>2017</v>
          </cell>
          <cell r="D11" t="str">
            <v>CaN</v>
          </cell>
          <cell r="E11" t="str">
            <v>PL+</v>
          </cell>
          <cell r="H11" t="str">
            <v>JJo</v>
          </cell>
          <cell r="J11" t="str">
            <v>MAb</v>
          </cell>
          <cell r="L11" t="str">
            <v>BSL</v>
          </cell>
        </row>
        <row r="12">
          <cell r="A12">
            <v>2018</v>
          </cell>
          <cell r="E12" t="str">
            <v>IF</v>
          </cell>
          <cell r="H12" t="str">
            <v>JZw</v>
          </cell>
          <cell r="J12" t="str">
            <v>BEr</v>
          </cell>
          <cell r="L12" t="str">
            <v>MD</v>
          </cell>
        </row>
        <row r="13">
          <cell r="A13">
            <v>2019</v>
          </cell>
          <cell r="E13" t="str">
            <v>HOLD</v>
          </cell>
          <cell r="H13" t="str">
            <v>KKo</v>
          </cell>
          <cell r="J13" t="str">
            <v>EMo</v>
          </cell>
          <cell r="L13" t="str">
            <v>TZH *</v>
          </cell>
        </row>
        <row r="14">
          <cell r="A14">
            <v>2020</v>
          </cell>
          <cell r="H14" t="str">
            <v>WvA</v>
          </cell>
          <cell r="J14" t="str">
            <v>ABo</v>
          </cell>
          <cell r="L14" t="str">
            <v>CN *</v>
          </cell>
        </row>
        <row r="15">
          <cell r="A15">
            <v>2021</v>
          </cell>
          <cell r="H15" t="str">
            <v>MRu</v>
          </cell>
          <cell r="J15" t="str">
            <v>TMa</v>
          </cell>
          <cell r="L15" t="str">
            <v>ENN *</v>
          </cell>
        </row>
        <row r="16">
          <cell r="A16">
            <v>2022</v>
          </cell>
          <cell r="H16" t="str">
            <v>PJa</v>
          </cell>
          <cell r="L16" t="str">
            <v>ENZ *</v>
          </cell>
        </row>
        <row r="17">
          <cell r="A17">
            <v>2023</v>
          </cell>
          <cell r="H17" t="str">
            <v>RVe</v>
          </cell>
          <cell r="L17" t="str">
            <v>RMa</v>
          </cell>
        </row>
        <row r="18">
          <cell r="A18">
            <v>2024</v>
          </cell>
          <cell r="H18" t="str">
            <v>RvO</v>
          </cell>
          <cell r="L18" t="str">
            <v>Dor</v>
          </cell>
        </row>
        <row r="19">
          <cell r="A19">
            <v>2025</v>
          </cell>
          <cell r="H19" t="str">
            <v>SMe</v>
          </cell>
          <cell r="L19" t="str">
            <v>WVb</v>
          </cell>
        </row>
        <row r="20">
          <cell r="H20" t="str">
            <v>SWo</v>
          </cell>
          <cell r="L20" t="str">
            <v>Vis</v>
          </cell>
        </row>
        <row r="21">
          <cell r="H21" t="str">
            <v>JGu</v>
          </cell>
          <cell r="L21" t="str">
            <v>CBL</v>
          </cell>
        </row>
        <row r="22">
          <cell r="H22" t="str">
            <v>PvdR</v>
          </cell>
          <cell r="L22" t="str">
            <v>MdGtb</v>
          </cell>
        </row>
        <row r="23">
          <cell r="H23" t="str">
            <v>JHS</v>
          </cell>
          <cell r="L23" t="str">
            <v>DSL</v>
          </cell>
        </row>
        <row r="24">
          <cell r="H24" t="str">
            <v>ACr</v>
          </cell>
        </row>
        <row r="25">
          <cell r="H25" t="str">
            <v>FvE</v>
          </cell>
        </row>
        <row r="26">
          <cell r="L26" t="str">
            <v>Z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resgegevens"/>
      <sheetName val="TAR_Tab 2_Tvoorstel besch afn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s"/>
      <sheetName val=" Entrytarieven 2009"/>
      <sheetName val="Exittarieven  2009"/>
      <sheetName val=" Connectiontarieven 2009"/>
      <sheetName val="Overige tarieven 2009"/>
      <sheetName val="Uitbreidingsinvestering"/>
    </sheetNames>
    <sheetDataSet>
      <sheetData sheetId="0">
        <row r="5">
          <cell r="E5">
            <v>3.2000000000000001E-2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itzoekpunten"/>
      <sheetName val="Berekening"/>
      <sheetName val="Correctie ONS"/>
      <sheetName val="Resultaten"/>
      <sheetName val="Database"/>
      <sheetName val="vierkant"/>
      <sheetName val="gegevens"/>
      <sheetName val="deal"/>
      <sheetName val="inkoop"/>
    </sheetNames>
    <sheetDataSet>
      <sheetData sheetId="0" refreshError="1"/>
      <sheetData sheetId="1"/>
      <sheetData sheetId="2" refreshError="1"/>
      <sheetData sheetId="3" refreshError="1"/>
      <sheetData sheetId="4">
        <row r="13">
          <cell r="D13">
            <v>1.1000000000000001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"/>
      <sheetName val="Adresgegevens"/>
      <sheetName val="Toelichting"/>
      <sheetName val="Toegestane Omzet"/>
      <sheetName val="Tariefvoorstel en Controle"/>
    </sheetNames>
    <sheetDataSet>
      <sheetData sheetId="0"/>
      <sheetData sheetId="1"/>
      <sheetData sheetId="2"/>
      <sheetData sheetId="3">
        <row r="1">
          <cell r="M1" t="str">
            <v>DELT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ckpit"/>
      <sheetName val="mandje"/>
      <sheetName val="gegevens"/>
      <sheetName val="individueel"/>
      <sheetName val="fiscus"/>
      <sheetName val="Strategie"/>
      <sheetName val="MAATSTAF"/>
      <sheetName val="Blad1"/>
      <sheetName val="Cok"/>
      <sheetName val="Cok2"/>
      <sheetName val="Blad2"/>
    </sheetNames>
    <sheetDataSet>
      <sheetData sheetId="0">
        <row r="9">
          <cell r="B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ulsheet"/>
      <sheetName val="uren specificatie 2008"/>
      <sheetName val="Lijsten"/>
    </sheetNames>
    <sheetDataSet>
      <sheetData sheetId="0" refreshError="1"/>
      <sheetData sheetId="1"/>
      <sheetData sheetId="2">
        <row r="3">
          <cell r="B3" t="str">
            <v>SB</v>
          </cell>
        </row>
        <row r="4">
          <cell r="B4" t="str">
            <v>AM</v>
          </cell>
        </row>
        <row r="5">
          <cell r="B5" t="str">
            <v>TI</v>
          </cell>
        </row>
        <row r="6">
          <cell r="B6" t="str">
            <v>IA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FD9B7-129E-42BF-8A5D-F4950C50869B}">
  <sheetPr codeName="Blad1">
    <pageSetUpPr fitToPage="1"/>
  </sheetPr>
  <dimension ref="A1:Q44"/>
  <sheetViews>
    <sheetView tabSelected="1" zoomScale="80" zoomScaleNormal="80" workbookViewId="0">
      <selection activeCell="B3" sqref="B3"/>
    </sheetView>
  </sheetViews>
  <sheetFormatPr defaultColWidth="0" defaultRowHeight="14.25" zeroHeight="1"/>
  <cols>
    <col min="1" max="1" width="5.625" style="1" customWidth="1"/>
    <col min="2" max="2" width="33.5" bestFit="1" customWidth="1"/>
    <col min="3" max="3" width="3.375" style="1" customWidth="1"/>
    <col min="4" max="4" width="14.5" bestFit="1" customWidth="1"/>
    <col min="5" max="5" width="13.5" bestFit="1" customWidth="1"/>
    <col min="6" max="6" width="12.375" bestFit="1" customWidth="1"/>
    <col min="7" max="8" width="13.5" bestFit="1" customWidth="1"/>
    <col min="9" max="11" width="14.125" bestFit="1" customWidth="1"/>
    <col min="12" max="12" width="5.375" style="1" customWidth="1"/>
    <col min="13" max="13" width="18.5" bestFit="1" customWidth="1"/>
    <col min="14" max="14" width="13.5" bestFit="1" customWidth="1"/>
    <col min="15" max="16" width="8.875" style="1" customWidth="1"/>
    <col min="17" max="17" width="0" hidden="1" customWidth="1"/>
    <col min="18" max="16384" width="8.875" hidden="1"/>
  </cols>
  <sheetData>
    <row r="1" spans="2:14" s="1" customFormat="1" ht="15">
      <c r="B1" s="3"/>
    </row>
    <row r="2" spans="2:14" s="1" customFormat="1" ht="14.45" customHeight="1">
      <c r="B2" s="32" t="s">
        <v>32</v>
      </c>
      <c r="C2" s="32"/>
      <c r="D2" s="32"/>
      <c r="E2" s="32"/>
      <c r="F2" s="32"/>
      <c r="G2" s="32"/>
      <c r="H2" s="32"/>
      <c r="I2" s="32"/>
      <c r="J2" s="32"/>
      <c r="K2" s="32"/>
    </row>
    <row r="3" spans="2:14" s="1" customFormat="1"/>
    <row r="4" spans="2:14" s="3" customFormat="1" ht="15">
      <c r="B4" s="3" t="s">
        <v>23</v>
      </c>
      <c r="D4" s="3">
        <v>2026</v>
      </c>
      <c r="E4" s="3">
        <v>2027</v>
      </c>
      <c r="F4" s="3">
        <v>2028</v>
      </c>
      <c r="G4" s="3">
        <v>2029</v>
      </c>
      <c r="H4" s="3">
        <v>2030</v>
      </c>
      <c r="I4" s="3">
        <v>2031</v>
      </c>
      <c r="J4" s="3">
        <v>2032</v>
      </c>
      <c r="K4" s="3">
        <v>2033</v>
      </c>
      <c r="N4" s="30"/>
    </row>
    <row r="5" spans="2:14">
      <c r="B5" s="4" t="s">
        <v>24</v>
      </c>
      <c r="D5" s="6">
        <f>SUM(D17:D26)</f>
        <v>1406130251.4338584</v>
      </c>
      <c r="E5" s="7">
        <f t="shared" ref="E5:K5" si="0">SUM(E17:E26)</f>
        <v>984854292.27340448</v>
      </c>
      <c r="F5" s="7">
        <f t="shared" si="0"/>
        <v>572191959.7330898</v>
      </c>
      <c r="G5" s="7">
        <f t="shared" si="0"/>
        <v>398161508.93184042</v>
      </c>
      <c r="H5" s="7">
        <f t="shared" si="0"/>
        <v>254286202.76725459</v>
      </c>
      <c r="I5" s="7">
        <f t="shared" si="0"/>
        <v>110410896.60266876</v>
      </c>
      <c r="J5" s="7">
        <f t="shared" si="0"/>
        <v>285403.98566789925</v>
      </c>
      <c r="K5" s="8">
        <f t="shared" si="0"/>
        <v>0</v>
      </c>
      <c r="M5" s="1"/>
      <c r="N5" s="1"/>
    </row>
    <row r="6" spans="2:14">
      <c r="B6" s="5" t="s">
        <v>18</v>
      </c>
      <c r="D6" s="9">
        <f>SUM(D29:D38)</f>
        <v>421275959.1604535</v>
      </c>
      <c r="E6" s="10">
        <f>SUM(E29:E38)</f>
        <v>421275959.1604535</v>
      </c>
      <c r="F6" s="10">
        <f t="shared" ref="F6:K6" si="1">SUM(F29:F38)</f>
        <v>412662332.54031456</v>
      </c>
      <c r="G6" s="10">
        <f t="shared" si="1"/>
        <v>174030450.80124953</v>
      </c>
      <c r="H6" s="10">
        <f t="shared" si="1"/>
        <v>143875306.16458583</v>
      </c>
      <c r="I6" s="10">
        <f t="shared" si="1"/>
        <v>143875306.16458583</v>
      </c>
      <c r="J6" s="10">
        <f t="shared" si="1"/>
        <v>110125492.61700086</v>
      </c>
      <c r="K6" s="11">
        <f t="shared" si="1"/>
        <v>285403.98566789925</v>
      </c>
      <c r="M6" s="1"/>
      <c r="N6" s="1"/>
    </row>
    <row r="7" spans="2:14">
      <c r="B7" s="1"/>
      <c r="D7" s="2"/>
      <c r="E7" s="2"/>
      <c r="F7" s="2"/>
      <c r="G7" s="2"/>
      <c r="H7" s="2"/>
      <c r="I7" s="2"/>
      <c r="J7" s="2"/>
      <c r="K7" s="2"/>
      <c r="M7" s="1"/>
      <c r="N7" s="1"/>
    </row>
    <row r="8" spans="2:14">
      <c r="B8" s="4" t="s">
        <v>25</v>
      </c>
      <c r="D8" s="13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5">
        <v>0</v>
      </c>
      <c r="M8" s="22" t="s">
        <v>21</v>
      </c>
      <c r="N8" s="23">
        <v>1.7999999999999999E-2</v>
      </c>
    </row>
    <row r="9" spans="2:14">
      <c r="B9" s="12" t="s">
        <v>0</v>
      </c>
      <c r="D9" s="16">
        <f>$N$9</f>
        <v>5.5E-2</v>
      </c>
      <c r="E9" s="17">
        <f t="shared" ref="E9:K9" si="2">$N$9</f>
        <v>5.5E-2</v>
      </c>
      <c r="F9" s="17">
        <f t="shared" si="2"/>
        <v>5.5E-2</v>
      </c>
      <c r="G9" s="17">
        <f t="shared" si="2"/>
        <v>5.5E-2</v>
      </c>
      <c r="H9" s="17">
        <f t="shared" si="2"/>
        <v>5.5E-2</v>
      </c>
      <c r="I9" s="17">
        <f t="shared" si="2"/>
        <v>5.5E-2</v>
      </c>
      <c r="J9" s="17">
        <f>$N$9</f>
        <v>5.5E-2</v>
      </c>
      <c r="K9" s="18">
        <f t="shared" si="2"/>
        <v>5.5E-2</v>
      </c>
      <c r="M9" s="24" t="s">
        <v>22</v>
      </c>
      <c r="N9" s="18">
        <v>5.5E-2</v>
      </c>
    </row>
    <row r="10" spans="2:14">
      <c r="B10" s="5" t="s">
        <v>14</v>
      </c>
      <c r="D10" s="19">
        <f>$N$10</f>
        <v>0.33990683639467101</v>
      </c>
      <c r="E10" s="20">
        <f t="shared" ref="E10:K10" si="3">$N$10</f>
        <v>0.33990683639467101</v>
      </c>
      <c r="F10" s="20">
        <f t="shared" si="3"/>
        <v>0.33990683639467101</v>
      </c>
      <c r="G10" s="20">
        <f t="shared" si="3"/>
        <v>0.33990683639467101</v>
      </c>
      <c r="H10" s="20">
        <f t="shared" si="3"/>
        <v>0.33990683639467101</v>
      </c>
      <c r="I10" s="20">
        <f t="shared" si="3"/>
        <v>0.33990683639467101</v>
      </c>
      <c r="J10" s="20">
        <f t="shared" si="3"/>
        <v>0.33990683639467101</v>
      </c>
      <c r="K10" s="21">
        <f t="shared" si="3"/>
        <v>0.33990683639467101</v>
      </c>
      <c r="M10" s="25" t="s">
        <v>1</v>
      </c>
      <c r="N10" s="26">
        <v>0.33990683639467101</v>
      </c>
    </row>
    <row r="11" spans="2:14">
      <c r="B11" s="1"/>
      <c r="D11" s="1"/>
      <c r="E11" s="1"/>
      <c r="F11" s="1"/>
      <c r="G11" s="1"/>
      <c r="H11" s="1"/>
      <c r="I11" s="1"/>
      <c r="J11" s="1"/>
      <c r="K11" s="1"/>
      <c r="M11" s="1"/>
      <c r="N11" s="1"/>
    </row>
    <row r="12" spans="2:14">
      <c r="B12" s="4" t="s">
        <v>15</v>
      </c>
      <c r="D12" s="6">
        <f>(D5*D9+D6)*D10</f>
        <v>169482009.22016531</v>
      </c>
      <c r="E12" s="7">
        <f t="shared" ref="E12:J12" si="4">(E5*E9+E6)*E10</f>
        <v>161606307.40116048</v>
      </c>
      <c r="F12" s="7">
        <f t="shared" si="4"/>
        <v>150963805.6894078</v>
      </c>
      <c r="G12" s="7">
        <f t="shared" si="4"/>
        <v>66597720.00632444</v>
      </c>
      <c r="H12" s="7">
        <f t="shared" si="4"/>
        <v>53658049.1833978</v>
      </c>
      <c r="I12" s="7">
        <f t="shared" si="4"/>
        <v>50968318.174943246</v>
      </c>
      <c r="J12" s="7">
        <f t="shared" si="4"/>
        <v>37437743.393971913</v>
      </c>
      <c r="K12" s="8">
        <f>(K5*K9+K6)*K10</f>
        <v>97010.765862805667</v>
      </c>
      <c r="L12" s="2"/>
      <c r="M12" s="6" t="s">
        <v>13</v>
      </c>
      <c r="N12" s="8">
        <f>SUM(E12:K12)</f>
        <v>521328954.6150685</v>
      </c>
    </row>
    <row r="13" spans="2:14">
      <c r="B13" s="12" t="s">
        <v>16</v>
      </c>
      <c r="D13" s="27">
        <f>((D19+D25)*D9)+(D31+D37)</f>
        <v>175724935.60287666</v>
      </c>
      <c r="E13" s="29">
        <f t="shared" ref="E13:K13" si="5">((E19+E25)*E9)+(E31+E37)</f>
        <v>167097865.82379392</v>
      </c>
      <c r="F13" s="29">
        <f t="shared" si="5"/>
        <v>158470796.04471117</v>
      </c>
      <c r="G13" s="29">
        <f>((G19+G25)*G9)+(G31+G37)</f>
        <v>29363306.901279446</v>
      </c>
      <c r="H13" s="29">
        <f t="shared" si="5"/>
        <v>0</v>
      </c>
      <c r="I13" s="29">
        <f t="shared" si="5"/>
        <v>0</v>
      </c>
      <c r="J13" s="29">
        <f t="shared" si="5"/>
        <v>0</v>
      </c>
      <c r="K13" s="28">
        <f t="shared" si="5"/>
        <v>0</v>
      </c>
      <c r="L13" s="2"/>
      <c r="M13" s="27" t="s">
        <v>13</v>
      </c>
      <c r="N13" s="28">
        <f>SUM(E13:K13)</f>
        <v>354931968.76978457</v>
      </c>
    </row>
    <row r="14" spans="2:14">
      <c r="B14" s="5" t="s">
        <v>17</v>
      </c>
      <c r="D14" s="9">
        <f>D13-D12</f>
        <v>6242926.3827113509</v>
      </c>
      <c r="E14" s="10">
        <f>E13-E12</f>
        <v>5491558.4226334393</v>
      </c>
      <c r="F14" s="10">
        <f t="shared" ref="F14:K14" si="6">F13-F12</f>
        <v>7506990.3553033769</v>
      </c>
      <c r="G14" s="10">
        <f t="shared" si="6"/>
        <v>-37234413.105044991</v>
      </c>
      <c r="H14" s="10">
        <f t="shared" si="6"/>
        <v>-53658049.1833978</v>
      </c>
      <c r="I14" s="10">
        <f t="shared" si="6"/>
        <v>-50968318.174943246</v>
      </c>
      <c r="J14" s="10">
        <f t="shared" si="6"/>
        <v>-37437743.393971913</v>
      </c>
      <c r="K14" s="11">
        <f t="shared" si="6"/>
        <v>-97010.765862805667</v>
      </c>
      <c r="L14" s="2"/>
      <c r="M14" s="9" t="s">
        <v>13</v>
      </c>
      <c r="N14" s="11">
        <f>SUM(E14:K14)</f>
        <v>-166396985.84528393</v>
      </c>
    </row>
    <row r="15" spans="2:14">
      <c r="B15" s="1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2:14" s="1" customFormat="1" ht="15">
      <c r="B16" s="3" t="s">
        <v>20</v>
      </c>
      <c r="D16" s="3">
        <v>2026</v>
      </c>
      <c r="E16" s="3">
        <v>2027</v>
      </c>
      <c r="F16" s="3">
        <v>2028</v>
      </c>
      <c r="G16" s="3">
        <v>2029</v>
      </c>
      <c r="H16" s="3">
        <v>2030</v>
      </c>
      <c r="I16" s="3">
        <v>2031</v>
      </c>
      <c r="J16" s="3">
        <v>2032</v>
      </c>
      <c r="K16" s="3">
        <v>2033</v>
      </c>
    </row>
    <row r="17" spans="2:14">
      <c r="B17" s="4" t="s">
        <v>2</v>
      </c>
      <c r="D17" s="6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8">
        <v>0</v>
      </c>
      <c r="L17" s="2"/>
      <c r="M17" s="2"/>
      <c r="N17" s="1"/>
    </row>
    <row r="18" spans="2:14">
      <c r="B18" s="12" t="s">
        <v>3</v>
      </c>
      <c r="D18" s="27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8">
        <v>0</v>
      </c>
      <c r="L18" s="2"/>
      <c r="M18" s="2"/>
      <c r="N18" s="1"/>
    </row>
    <row r="19" spans="2:14">
      <c r="B19" s="12" t="s">
        <v>4</v>
      </c>
      <c r="D19" s="27">
        <v>339235881.04079878</v>
      </c>
      <c r="E19" s="29">
        <f t="shared" ref="E19:G20" si="7">(D19*(1+E$8))-(E31)</f>
        <v>183662649.96410587</v>
      </c>
      <c r="F19" s="29">
        <f t="shared" si="7"/>
        <v>28089418.887412965</v>
      </c>
      <c r="G19" s="29">
        <f t="shared" si="7"/>
        <v>0</v>
      </c>
      <c r="H19" s="29">
        <v>0</v>
      </c>
      <c r="I19" s="29">
        <v>0</v>
      </c>
      <c r="J19" s="29">
        <v>0</v>
      </c>
      <c r="K19" s="28">
        <v>0</v>
      </c>
      <c r="L19" s="2"/>
      <c r="M19" s="2"/>
      <c r="N19" s="2"/>
    </row>
    <row r="20" spans="2:14">
      <c r="B20" s="12" t="s">
        <v>5</v>
      </c>
      <c r="D20" s="27">
        <v>801817615.02740455</v>
      </c>
      <c r="E20" s="29">
        <f t="shared" si="7"/>
        <v>662556376.93157291</v>
      </c>
      <c r="F20" s="29">
        <f t="shared" si="7"/>
        <v>523295138.83574134</v>
      </c>
      <c r="G20" s="29">
        <f t="shared" si="7"/>
        <v>384033900.73990977</v>
      </c>
      <c r="H20" s="29">
        <f>(G20*(1+H$8))-(H32)</f>
        <v>244772662.6440782</v>
      </c>
      <c r="I20" s="29">
        <f>(H20*(1+I$8))-(I32)</f>
        <v>105511424.54824662</v>
      </c>
      <c r="J20" s="29">
        <v>0</v>
      </c>
      <c r="K20" s="28">
        <v>0</v>
      </c>
      <c r="L20" s="2"/>
      <c r="M20" s="2"/>
      <c r="N20" s="1"/>
    </row>
    <row r="21" spans="2:14">
      <c r="B21" s="12" t="s">
        <v>6</v>
      </c>
      <c r="D21" s="27">
        <v>0</v>
      </c>
      <c r="E21" s="29">
        <f t="shared" ref="E21:E26" si="8">(D21*(1+E$8))-(E33)</f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8">
        <v>0</v>
      </c>
      <c r="L21" s="2"/>
      <c r="M21" s="2"/>
      <c r="N21" s="1"/>
    </row>
    <row r="22" spans="2:14">
      <c r="B22" s="12" t="s">
        <v>7</v>
      </c>
      <c r="D22" s="27">
        <v>223704865.31647414</v>
      </c>
      <c r="E22" s="29">
        <f t="shared" si="8"/>
        <v>107545619.34816758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8">
        <v>0</v>
      </c>
      <c r="L22" s="2"/>
      <c r="M22" s="2"/>
      <c r="N22" s="1"/>
    </row>
    <row r="23" spans="2:14">
      <c r="B23" s="12" t="s">
        <v>8</v>
      </c>
      <c r="D23" s="27">
        <v>27969812.398193352</v>
      </c>
      <c r="E23" s="29">
        <f t="shared" si="8"/>
        <v>23355744.329439111</v>
      </c>
      <c r="F23" s="29">
        <f t="shared" ref="F23:J24" si="9">(E23*(1+F$8))-(F35)</f>
        <v>18741676.26068487</v>
      </c>
      <c r="G23" s="29">
        <f t="shared" si="9"/>
        <v>14127608.191930627</v>
      </c>
      <c r="H23" s="29">
        <f t="shared" si="9"/>
        <v>9513540.1231763847</v>
      </c>
      <c r="I23" s="29">
        <f t="shared" si="9"/>
        <v>4899472.054422142</v>
      </c>
      <c r="J23" s="29">
        <f t="shared" si="9"/>
        <v>285403.98566789925</v>
      </c>
      <c r="K23" s="28">
        <v>0</v>
      </c>
      <c r="L23" s="2"/>
      <c r="M23" s="2"/>
      <c r="N23" s="2"/>
    </row>
    <row r="24" spans="2:14">
      <c r="B24" s="12" t="s">
        <v>9</v>
      </c>
      <c r="D24" s="27">
        <v>0</v>
      </c>
      <c r="E24" s="29">
        <f t="shared" si="8"/>
        <v>0</v>
      </c>
      <c r="F24" s="29">
        <f t="shared" si="9"/>
        <v>0</v>
      </c>
      <c r="G24" s="29">
        <f t="shared" si="9"/>
        <v>0</v>
      </c>
      <c r="H24" s="29">
        <f t="shared" si="9"/>
        <v>0</v>
      </c>
      <c r="I24" s="29">
        <f t="shared" si="9"/>
        <v>0</v>
      </c>
      <c r="J24" s="29">
        <f t="shared" si="9"/>
        <v>0</v>
      </c>
      <c r="K24" s="28">
        <f>(J24*(1+K$8))-(K36)</f>
        <v>0</v>
      </c>
      <c r="L24" s="2"/>
      <c r="M24" s="2"/>
      <c r="N24" s="1"/>
    </row>
    <row r="25" spans="2:14">
      <c r="B25" s="12" t="s">
        <v>10</v>
      </c>
      <c r="D25" s="27">
        <v>3839054.1907622525</v>
      </c>
      <c r="E25" s="29">
        <f t="shared" si="8"/>
        <v>2556471.102314367</v>
      </c>
      <c r="F25" s="29">
        <f>(E25*(1+F$8))-(F37)</f>
        <v>1273888.0138664814</v>
      </c>
      <c r="G25" s="29">
        <v>0</v>
      </c>
      <c r="H25" s="29">
        <v>0</v>
      </c>
      <c r="I25" s="29">
        <v>0</v>
      </c>
      <c r="J25" s="29">
        <v>0</v>
      </c>
      <c r="K25" s="28">
        <v>0</v>
      </c>
      <c r="L25" s="2"/>
      <c r="M25" s="2"/>
      <c r="N25" s="1"/>
    </row>
    <row r="26" spans="2:14">
      <c r="B26" s="5" t="s">
        <v>11</v>
      </c>
      <c r="D26" s="9">
        <v>9563023.4602250122</v>
      </c>
      <c r="E26" s="10">
        <f t="shared" si="8"/>
        <v>5177430.5978046339</v>
      </c>
      <c r="F26" s="10">
        <f>(E26*(1+F$8))-(F38)</f>
        <v>791837.73538425565</v>
      </c>
      <c r="G26" s="10">
        <v>0</v>
      </c>
      <c r="H26" s="10">
        <v>0</v>
      </c>
      <c r="I26" s="10">
        <v>0</v>
      </c>
      <c r="J26" s="10">
        <v>0</v>
      </c>
      <c r="K26" s="11">
        <v>0</v>
      </c>
      <c r="L26" s="2"/>
      <c r="M26" s="2"/>
      <c r="N26" s="1"/>
    </row>
    <row r="27" spans="2:14">
      <c r="B27" s="1"/>
      <c r="D27" s="2"/>
      <c r="E27" s="2"/>
      <c r="F27" s="2"/>
      <c r="G27" s="2"/>
      <c r="H27" s="2"/>
      <c r="I27" s="2"/>
      <c r="J27" s="2"/>
      <c r="K27" s="2"/>
      <c r="L27" s="2"/>
      <c r="M27" s="2"/>
      <c r="N27" s="1"/>
    </row>
    <row r="28" spans="2:14" s="1" customFormat="1" ht="15">
      <c r="B28" s="3" t="s">
        <v>12</v>
      </c>
      <c r="D28" s="3">
        <v>2026</v>
      </c>
      <c r="E28" s="3">
        <v>2027</v>
      </c>
      <c r="F28" s="3">
        <v>2028</v>
      </c>
      <c r="G28" s="3">
        <v>2029</v>
      </c>
      <c r="H28" s="3">
        <v>2030</v>
      </c>
      <c r="I28" s="3">
        <v>2031</v>
      </c>
      <c r="J28" s="3">
        <v>2032</v>
      </c>
      <c r="K28" s="3">
        <v>2033</v>
      </c>
      <c r="L28" s="2"/>
      <c r="M28" s="2"/>
    </row>
    <row r="29" spans="2:14">
      <c r="B29" s="4" t="s">
        <v>2</v>
      </c>
      <c r="D29" s="6">
        <v>0</v>
      </c>
      <c r="E29" s="7">
        <f>D29*(1+E$8)</f>
        <v>0</v>
      </c>
      <c r="F29" s="7">
        <f t="shared" ref="F29:K29" si="10">E29*(1+F$8)</f>
        <v>0</v>
      </c>
      <c r="G29" s="7">
        <f t="shared" si="10"/>
        <v>0</v>
      </c>
      <c r="H29" s="7">
        <f t="shared" si="10"/>
        <v>0</v>
      </c>
      <c r="I29" s="7">
        <f t="shared" si="10"/>
        <v>0</v>
      </c>
      <c r="J29" s="7">
        <f>I29*(1+J$8)</f>
        <v>0</v>
      </c>
      <c r="K29" s="8">
        <f t="shared" si="10"/>
        <v>0</v>
      </c>
      <c r="L29" s="2"/>
      <c r="M29" s="2"/>
      <c r="N29" s="1"/>
    </row>
    <row r="30" spans="2:14">
      <c r="B30" s="12" t="s">
        <v>3</v>
      </c>
      <c r="D30" s="27">
        <v>0</v>
      </c>
      <c r="E30" s="29">
        <f t="shared" ref="E30:K30" si="11">D30*(1+E$8)</f>
        <v>0</v>
      </c>
      <c r="F30" s="29">
        <f t="shared" si="11"/>
        <v>0</v>
      </c>
      <c r="G30" s="29">
        <f t="shared" si="11"/>
        <v>0</v>
      </c>
      <c r="H30" s="29">
        <f t="shared" si="11"/>
        <v>0</v>
      </c>
      <c r="I30" s="29">
        <f t="shared" si="11"/>
        <v>0</v>
      </c>
      <c r="J30" s="29">
        <f t="shared" si="11"/>
        <v>0</v>
      </c>
      <c r="K30" s="28">
        <f t="shared" si="11"/>
        <v>0</v>
      </c>
      <c r="L30" s="2"/>
      <c r="M30" s="2"/>
      <c r="N30" s="1"/>
    </row>
    <row r="31" spans="2:14">
      <c r="B31" s="12" t="s">
        <v>4</v>
      </c>
      <c r="D31" s="27">
        <v>155573231.07669291</v>
      </c>
      <c r="E31" s="29">
        <f>D31*(1+E$8)</f>
        <v>155573231.07669291</v>
      </c>
      <c r="F31" s="29">
        <f>E31*(1+F$8)</f>
        <v>155573231.07669291</v>
      </c>
      <c r="G31" s="29">
        <f>F19*(1+G8)</f>
        <v>28089418.887412965</v>
      </c>
      <c r="H31" s="29">
        <v>0</v>
      </c>
      <c r="I31" s="29">
        <v>0</v>
      </c>
      <c r="J31" s="29">
        <v>0</v>
      </c>
      <c r="K31" s="28">
        <v>0</v>
      </c>
      <c r="L31" s="2"/>
      <c r="M31" s="2"/>
      <c r="N31" s="1"/>
    </row>
    <row r="32" spans="2:14">
      <c r="B32" s="12" t="s">
        <v>5</v>
      </c>
      <c r="D32" s="27">
        <v>139261238.09583157</v>
      </c>
      <c r="E32" s="29">
        <f t="shared" ref="E32:K33" si="12">D32*(1+E$8)</f>
        <v>139261238.09583157</v>
      </c>
      <c r="F32" s="29">
        <f>E32*(1+F$8)</f>
        <v>139261238.09583157</v>
      </c>
      <c r="G32" s="29">
        <f t="shared" si="12"/>
        <v>139261238.09583157</v>
      </c>
      <c r="H32" s="29">
        <f t="shared" si="12"/>
        <v>139261238.09583157</v>
      </c>
      <c r="I32" s="29">
        <f t="shared" si="12"/>
        <v>139261238.09583157</v>
      </c>
      <c r="J32" s="29">
        <f>I20*(1+I8)</f>
        <v>105511424.54824662</v>
      </c>
      <c r="K32" s="28">
        <v>0</v>
      </c>
      <c r="L32" s="2"/>
      <c r="M32" s="2"/>
      <c r="N32" s="1"/>
    </row>
    <row r="33" spans="2:14">
      <c r="B33" s="12" t="s">
        <v>6</v>
      </c>
      <c r="D33" s="27">
        <v>0</v>
      </c>
      <c r="E33" s="29">
        <f t="shared" si="12"/>
        <v>0</v>
      </c>
      <c r="F33" s="29">
        <f t="shared" si="12"/>
        <v>0</v>
      </c>
      <c r="G33" s="29">
        <f t="shared" si="12"/>
        <v>0</v>
      </c>
      <c r="H33" s="29">
        <f t="shared" si="12"/>
        <v>0</v>
      </c>
      <c r="I33" s="29">
        <f t="shared" si="12"/>
        <v>0</v>
      </c>
      <c r="J33" s="29">
        <f t="shared" si="12"/>
        <v>0</v>
      </c>
      <c r="K33" s="28">
        <f t="shared" si="12"/>
        <v>0</v>
      </c>
      <c r="L33" s="2"/>
      <c r="M33" s="2"/>
      <c r="N33" s="1"/>
    </row>
    <row r="34" spans="2:14">
      <c r="B34" s="12" t="s">
        <v>7</v>
      </c>
      <c r="D34" s="27">
        <v>116159245.96830656</v>
      </c>
      <c r="E34" s="29">
        <f>D34*(1+E$8)</f>
        <v>116159245.96830656</v>
      </c>
      <c r="F34" s="29">
        <f>E22*(1+E8)</f>
        <v>107545619.34816758</v>
      </c>
      <c r="G34" s="29">
        <v>0</v>
      </c>
      <c r="H34" s="29">
        <v>0</v>
      </c>
      <c r="I34" s="29">
        <v>0</v>
      </c>
      <c r="J34" s="29">
        <v>0</v>
      </c>
      <c r="K34" s="28">
        <v>0</v>
      </c>
      <c r="L34" s="2"/>
      <c r="M34" s="2"/>
      <c r="N34" s="1"/>
    </row>
    <row r="35" spans="2:14">
      <c r="B35" s="12" t="s">
        <v>8</v>
      </c>
      <c r="D35" s="27">
        <v>4614068.0687542427</v>
      </c>
      <c r="E35" s="29">
        <f t="shared" ref="E35:K38" si="13">D35*(1+E$8)</f>
        <v>4614068.0687542427</v>
      </c>
      <c r="F35" s="29">
        <f t="shared" si="13"/>
        <v>4614068.0687542427</v>
      </c>
      <c r="G35" s="29">
        <f t="shared" si="13"/>
        <v>4614068.0687542427</v>
      </c>
      <c r="H35" s="29">
        <f t="shared" si="13"/>
        <v>4614068.0687542427</v>
      </c>
      <c r="I35" s="29">
        <f t="shared" si="13"/>
        <v>4614068.0687542427</v>
      </c>
      <c r="J35" s="29">
        <f t="shared" si="13"/>
        <v>4614068.0687542427</v>
      </c>
      <c r="K35" s="28">
        <f>J23*(1+J8)</f>
        <v>285403.98566789925</v>
      </c>
      <c r="L35" s="2"/>
      <c r="M35" s="2"/>
      <c r="N35" s="1"/>
    </row>
    <row r="36" spans="2:14">
      <c r="B36" s="12" t="s">
        <v>9</v>
      </c>
      <c r="D36" s="27">
        <v>0</v>
      </c>
      <c r="E36" s="29">
        <f t="shared" si="13"/>
        <v>0</v>
      </c>
      <c r="F36" s="29">
        <f t="shared" si="13"/>
        <v>0</v>
      </c>
      <c r="G36" s="29">
        <f t="shared" si="13"/>
        <v>0</v>
      </c>
      <c r="H36" s="29">
        <f t="shared" si="13"/>
        <v>0</v>
      </c>
      <c r="I36" s="29">
        <f t="shared" si="13"/>
        <v>0</v>
      </c>
      <c r="J36" s="29">
        <f t="shared" si="13"/>
        <v>0</v>
      </c>
      <c r="K36" s="28">
        <f t="shared" si="13"/>
        <v>0</v>
      </c>
      <c r="L36" s="2"/>
      <c r="M36" s="2"/>
      <c r="N36" s="1"/>
    </row>
    <row r="37" spans="2:14">
      <c r="B37" s="12" t="s">
        <v>10</v>
      </c>
      <c r="D37" s="27">
        <v>1282583.0884478856</v>
      </c>
      <c r="E37" s="29">
        <f t="shared" si="13"/>
        <v>1282583.0884478856</v>
      </c>
      <c r="F37" s="29">
        <f>E37*(1+F$8)</f>
        <v>1282583.0884478856</v>
      </c>
      <c r="G37" s="29">
        <f>F25*(1+F8)</f>
        <v>1273888.0138664814</v>
      </c>
      <c r="H37" s="29">
        <v>0</v>
      </c>
      <c r="I37" s="29">
        <v>0</v>
      </c>
      <c r="J37" s="29">
        <v>0</v>
      </c>
      <c r="K37" s="28">
        <v>0</v>
      </c>
      <c r="L37" s="2"/>
      <c r="M37" s="2"/>
      <c r="N37" s="1"/>
    </row>
    <row r="38" spans="2:14">
      <c r="B38" s="5" t="s">
        <v>11</v>
      </c>
      <c r="D38" s="9">
        <v>4385592.8624203783</v>
      </c>
      <c r="E38" s="10">
        <f t="shared" si="13"/>
        <v>4385592.8624203783</v>
      </c>
      <c r="F38" s="10">
        <f t="shared" si="13"/>
        <v>4385592.8624203783</v>
      </c>
      <c r="G38" s="10">
        <f>F26*(1+F8)</f>
        <v>791837.73538425565</v>
      </c>
      <c r="H38" s="10">
        <v>0</v>
      </c>
      <c r="I38" s="10">
        <v>0</v>
      </c>
      <c r="J38" s="10">
        <v>0</v>
      </c>
      <c r="K38" s="11">
        <v>0</v>
      </c>
      <c r="L38" s="2"/>
      <c r="M38" s="2"/>
      <c r="N38" s="1"/>
    </row>
    <row r="39" spans="2:14" s="1" customFormat="1"/>
    <row r="40" spans="2:14" s="1" customFormat="1"/>
    <row r="41" spans="2:14" s="1" customFormat="1" hidden="1"/>
    <row r="42" spans="2:14" s="1" customFormat="1" hidden="1"/>
    <row r="43" spans="2:14" s="1" customFormat="1" hidden="1"/>
    <row r="44" spans="2:14" hidden="1">
      <c r="M44" s="1"/>
      <c r="N44" s="1"/>
    </row>
  </sheetData>
  <mergeCells count="1">
    <mergeCell ref="B2:K2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EF69C-D6C3-4390-8AC0-2386C665D64B}">
  <sheetPr codeName="Blad3">
    <pageSetUpPr fitToPage="1"/>
  </sheetPr>
  <dimension ref="A1:AH33"/>
  <sheetViews>
    <sheetView zoomScale="70" zoomScaleNormal="70" workbookViewId="0">
      <selection activeCell="B2" sqref="B2:K2"/>
    </sheetView>
  </sheetViews>
  <sheetFormatPr defaultColWidth="0" defaultRowHeight="14.25" zeroHeight="1"/>
  <cols>
    <col min="1" max="1" width="5.625" style="1" customWidth="1"/>
    <col min="2" max="2" width="39" bestFit="1" customWidth="1"/>
    <col min="3" max="3" width="3.375" style="1" customWidth="1"/>
    <col min="4" max="5" width="15" bestFit="1" customWidth="1"/>
    <col min="6" max="6" width="14" bestFit="1" customWidth="1"/>
    <col min="7" max="7" width="15" bestFit="1" customWidth="1"/>
    <col min="8" max="8" width="14.5" bestFit="1" customWidth="1"/>
    <col min="9" max="9" width="15" bestFit="1" customWidth="1"/>
    <col min="10" max="11" width="14.375" bestFit="1" customWidth="1"/>
    <col min="12" max="18" width="14.125" customWidth="1"/>
    <col min="19" max="19" width="13.125" style="1" customWidth="1"/>
    <col min="20" max="20" width="6.375" customWidth="1"/>
    <col min="21" max="21" width="18.5" bestFit="1" customWidth="1"/>
    <col min="22" max="22" width="14.5" style="1" bestFit="1" customWidth="1"/>
    <col min="23" max="23" width="8.875" style="1" customWidth="1"/>
    <col min="24" max="24" width="0" hidden="1" customWidth="1"/>
    <col min="25" max="16384" width="8.875" hidden="1"/>
  </cols>
  <sheetData>
    <row r="1" spans="2:24" s="1" customFormat="1" ht="15">
      <c r="B1" s="3"/>
    </row>
    <row r="2" spans="2:24" s="1" customFormat="1" ht="14.45" customHeight="1">
      <c r="B2" s="32" t="s">
        <v>31</v>
      </c>
      <c r="C2" s="32"/>
      <c r="D2" s="32"/>
      <c r="E2" s="32"/>
      <c r="F2" s="32"/>
      <c r="G2" s="32"/>
      <c r="H2" s="32"/>
      <c r="I2" s="32"/>
      <c r="J2" s="32"/>
      <c r="K2" s="32"/>
      <c r="L2" s="31"/>
      <c r="M2" s="31"/>
      <c r="N2" s="31"/>
      <c r="O2" s="31"/>
      <c r="P2" s="31"/>
      <c r="Q2" s="31"/>
      <c r="R2" s="31"/>
    </row>
    <row r="3" spans="2:24" s="1" customFormat="1"/>
    <row r="4" spans="2:24" s="3" customFormat="1" ht="15">
      <c r="B4" s="3" t="s">
        <v>23</v>
      </c>
      <c r="D4" s="3">
        <v>2026</v>
      </c>
      <c r="E4" s="3">
        <v>2027</v>
      </c>
      <c r="F4" s="3">
        <v>2028</v>
      </c>
      <c r="G4" s="3">
        <v>2029</v>
      </c>
      <c r="H4" s="3">
        <v>2030</v>
      </c>
      <c r="I4" s="3">
        <v>2031</v>
      </c>
      <c r="J4" s="3">
        <v>2032</v>
      </c>
      <c r="K4" s="3">
        <v>2033</v>
      </c>
      <c r="L4" s="3">
        <v>2034</v>
      </c>
      <c r="M4" s="3">
        <v>2035</v>
      </c>
      <c r="N4" s="3">
        <v>2036</v>
      </c>
      <c r="O4" s="3">
        <v>2037</v>
      </c>
      <c r="P4" s="3">
        <v>2038</v>
      </c>
      <c r="Q4" s="3">
        <v>2039</v>
      </c>
      <c r="R4" s="3">
        <v>2040</v>
      </c>
      <c r="S4" s="3">
        <v>2041</v>
      </c>
      <c r="U4" s="30"/>
    </row>
    <row r="5" spans="2:24" s="1" customFormat="1">
      <c r="B5" s="4" t="s">
        <v>26</v>
      </c>
      <c r="D5" s="6">
        <v>2184270077.222127</v>
      </c>
      <c r="E5" s="7">
        <v>1974209583.3792925</v>
      </c>
      <c r="F5" s="7">
        <v>1764149089.5364587</v>
      </c>
      <c r="G5" s="7">
        <v>1554088595.6936247</v>
      </c>
      <c r="H5" s="7">
        <v>1344028101.850791</v>
      </c>
      <c r="I5" s="7">
        <v>1135223767.9450858</v>
      </c>
      <c r="J5" s="7">
        <v>931444073.78789818</v>
      </c>
      <c r="K5" s="7">
        <v>727664379.63071048</v>
      </c>
      <c r="L5" s="7">
        <v>523884685.47352284</v>
      </c>
      <c r="M5" s="7">
        <v>347086167.25445473</v>
      </c>
      <c r="N5" s="7">
        <v>209154857.48948747</v>
      </c>
      <c r="O5" s="7">
        <v>85277094.063953742</v>
      </c>
      <c r="P5" s="7">
        <v>22483133.007629201</v>
      </c>
      <c r="Q5" s="7">
        <v>13329821.61040597</v>
      </c>
      <c r="R5" s="7">
        <v>5216987.8400833951</v>
      </c>
      <c r="S5" s="8">
        <v>0</v>
      </c>
      <c r="X5"/>
    </row>
    <row r="6" spans="2:24" s="1" customFormat="1">
      <c r="B6" s="12" t="s">
        <v>27</v>
      </c>
      <c r="D6" s="27">
        <v>189864977.88165411</v>
      </c>
      <c r="E6" s="29">
        <v>163929286.92586195</v>
      </c>
      <c r="F6" s="29">
        <v>137993595.97006986</v>
      </c>
      <c r="G6" s="29">
        <v>112057905.01427768</v>
      </c>
      <c r="H6" s="29">
        <v>90753822.438594177</v>
      </c>
      <c r="I6" s="29">
        <v>70105812.132156342</v>
      </c>
      <c r="J6" s="29">
        <v>50744470.451359063</v>
      </c>
      <c r="K6" s="29">
        <v>31986415.29904018</v>
      </c>
      <c r="L6" s="29">
        <v>13228360.146721268</v>
      </c>
      <c r="M6" s="29">
        <v>638042.91707548825</v>
      </c>
      <c r="N6" s="29">
        <v>2.1442013652686373E-7</v>
      </c>
      <c r="O6" s="29">
        <v>2.1442013652686373E-7</v>
      </c>
      <c r="P6" s="29">
        <v>2.1442013652686373E-7</v>
      </c>
      <c r="Q6" s="29">
        <v>2.1442013652686373E-7</v>
      </c>
      <c r="R6" s="29">
        <v>2.1442013652686373E-7</v>
      </c>
      <c r="S6" s="28">
        <v>0</v>
      </c>
      <c r="X6"/>
    </row>
    <row r="7" spans="2:24" s="1" customFormat="1">
      <c r="B7" s="12" t="s">
        <v>28</v>
      </c>
      <c r="D7" s="27">
        <f>D5+D6</f>
        <v>2374135055.1037812</v>
      </c>
      <c r="E7" s="29">
        <f t="shared" ref="E7:S7" si="0">E5+E6</f>
        <v>2138138870.3051543</v>
      </c>
      <c r="F7" s="29">
        <f t="shared" si="0"/>
        <v>1902142685.5065286</v>
      </c>
      <c r="G7" s="29">
        <f t="shared" si="0"/>
        <v>1666146500.7079024</v>
      </c>
      <c r="H7" s="29">
        <f t="shared" si="0"/>
        <v>1434781924.2893851</v>
      </c>
      <c r="I7" s="29">
        <f t="shared" si="0"/>
        <v>1205329580.0772421</v>
      </c>
      <c r="J7" s="29">
        <f t="shared" si="0"/>
        <v>982188544.23925722</v>
      </c>
      <c r="K7" s="29">
        <f t="shared" si="0"/>
        <v>759650794.92975068</v>
      </c>
      <c r="L7" s="29">
        <f t="shared" si="0"/>
        <v>537113045.62024415</v>
      </c>
      <c r="M7" s="29">
        <f t="shared" si="0"/>
        <v>347724210.17153025</v>
      </c>
      <c r="N7" s="29">
        <f t="shared" si="0"/>
        <v>209154857.48948768</v>
      </c>
      <c r="O7" s="29">
        <f t="shared" si="0"/>
        <v>85277094.063953951</v>
      </c>
      <c r="P7" s="29">
        <f t="shared" si="0"/>
        <v>22483133.007629417</v>
      </c>
      <c r="Q7" s="29">
        <f t="shared" si="0"/>
        <v>13329821.610406185</v>
      </c>
      <c r="R7" s="29">
        <f t="shared" si="0"/>
        <v>5216987.8400836093</v>
      </c>
      <c r="S7" s="28">
        <f t="shared" si="0"/>
        <v>0</v>
      </c>
      <c r="X7"/>
    </row>
    <row r="8" spans="2:24" s="1" customFormat="1">
      <c r="B8" s="12" t="s">
        <v>29</v>
      </c>
      <c r="D8" s="27">
        <v>210060493.842834</v>
      </c>
      <c r="E8" s="29">
        <v>210060493.842834</v>
      </c>
      <c r="F8" s="29">
        <v>210060493.842834</v>
      </c>
      <c r="G8" s="29">
        <v>210060493.842834</v>
      </c>
      <c r="H8" s="29">
        <v>210060493.842834</v>
      </c>
      <c r="I8" s="29">
        <v>208804333.905705</v>
      </c>
      <c r="J8" s="29">
        <v>203779694.157188</v>
      </c>
      <c r="K8" s="29">
        <v>203779694.157188</v>
      </c>
      <c r="L8" s="29">
        <v>203779694.157188</v>
      </c>
      <c r="M8" s="29">
        <v>176798518.21906799</v>
      </c>
      <c r="N8" s="29">
        <v>137931309.76496702</v>
      </c>
      <c r="O8" s="29">
        <v>123877763.425534</v>
      </c>
      <c r="P8" s="29">
        <v>62793961.056324497</v>
      </c>
      <c r="Q8" s="29">
        <v>9153311.3972232305</v>
      </c>
      <c r="R8" s="29">
        <v>8112833.7703225706</v>
      </c>
      <c r="S8" s="28">
        <v>5216987.8400804196</v>
      </c>
      <c r="X8"/>
    </row>
    <row r="9" spans="2:24" s="1" customFormat="1">
      <c r="B9" s="12" t="s">
        <v>30</v>
      </c>
      <c r="D9" s="27">
        <v>25935690.955792099</v>
      </c>
      <c r="E9" s="29">
        <v>25935690.955792099</v>
      </c>
      <c r="F9" s="29">
        <v>25935690.955792099</v>
      </c>
      <c r="G9" s="29">
        <v>25935690.955792099</v>
      </c>
      <c r="H9" s="29">
        <v>21304082.575683497</v>
      </c>
      <c r="I9" s="29">
        <v>20648010.306437802</v>
      </c>
      <c r="J9" s="29">
        <v>19361341.680797298</v>
      </c>
      <c r="K9" s="29">
        <v>18758055.152318899</v>
      </c>
      <c r="L9" s="29">
        <v>18758055.152318899</v>
      </c>
      <c r="M9" s="29">
        <v>12590317.2296458</v>
      </c>
      <c r="N9" s="29">
        <v>638042.91707527405</v>
      </c>
      <c r="O9" s="29">
        <v>0</v>
      </c>
      <c r="P9" s="29">
        <v>0</v>
      </c>
      <c r="Q9" s="29">
        <v>0</v>
      </c>
      <c r="R9" s="29">
        <v>0</v>
      </c>
      <c r="S9" s="28">
        <v>0</v>
      </c>
      <c r="X9"/>
    </row>
    <row r="10" spans="2:24" s="1" customFormat="1">
      <c r="B10" s="5" t="s">
        <v>18</v>
      </c>
      <c r="D10" s="9">
        <f>SUM(D8:D9)</f>
        <v>235996184.7986261</v>
      </c>
      <c r="E10" s="10">
        <f t="shared" ref="E10:S10" si="1">SUM(E8:E9)</f>
        <v>235996184.7986261</v>
      </c>
      <c r="F10" s="10">
        <f t="shared" si="1"/>
        <v>235996184.7986261</v>
      </c>
      <c r="G10" s="10">
        <f t="shared" si="1"/>
        <v>235996184.7986261</v>
      </c>
      <c r="H10" s="10">
        <f t="shared" si="1"/>
        <v>231364576.4185175</v>
      </c>
      <c r="I10" s="10">
        <f t="shared" si="1"/>
        <v>229452344.2121428</v>
      </c>
      <c r="J10" s="10">
        <f t="shared" si="1"/>
        <v>223141035.83798531</v>
      </c>
      <c r="K10" s="10">
        <f t="shared" si="1"/>
        <v>222537749.30950689</v>
      </c>
      <c r="L10" s="10">
        <f t="shared" si="1"/>
        <v>222537749.30950689</v>
      </c>
      <c r="M10" s="10">
        <f t="shared" si="1"/>
        <v>189388835.44871378</v>
      </c>
      <c r="N10" s="10">
        <f t="shared" si="1"/>
        <v>138569352.6820423</v>
      </c>
      <c r="O10" s="10">
        <f t="shared" si="1"/>
        <v>123877763.425534</v>
      </c>
      <c r="P10" s="10">
        <f t="shared" si="1"/>
        <v>62793961.056324497</v>
      </c>
      <c r="Q10" s="10">
        <f t="shared" si="1"/>
        <v>9153311.3972232305</v>
      </c>
      <c r="R10" s="10">
        <f t="shared" si="1"/>
        <v>8112833.7703225706</v>
      </c>
      <c r="S10" s="11">
        <f t="shared" si="1"/>
        <v>5216987.8400804196</v>
      </c>
      <c r="X10"/>
    </row>
    <row r="11" spans="2:24" s="1" customFormat="1"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X11"/>
    </row>
    <row r="12" spans="2:24" s="1" customFormat="1">
      <c r="B12" s="4" t="s">
        <v>25</v>
      </c>
      <c r="D12" s="13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5">
        <v>0</v>
      </c>
      <c r="U12" s="22" t="s">
        <v>21</v>
      </c>
      <c r="V12" s="23">
        <v>1.7999999999999999E-2</v>
      </c>
      <c r="X12"/>
    </row>
    <row r="13" spans="2:24" s="1" customFormat="1">
      <c r="B13" s="12" t="s">
        <v>0</v>
      </c>
      <c r="D13" s="16">
        <f t="shared" ref="D13:S13" si="2">$V$13</f>
        <v>5.5E-2</v>
      </c>
      <c r="E13" s="17">
        <f t="shared" si="2"/>
        <v>5.5E-2</v>
      </c>
      <c r="F13" s="17">
        <f t="shared" si="2"/>
        <v>5.5E-2</v>
      </c>
      <c r="G13" s="17">
        <f t="shared" si="2"/>
        <v>5.5E-2</v>
      </c>
      <c r="H13" s="17">
        <f t="shared" si="2"/>
        <v>5.5E-2</v>
      </c>
      <c r="I13" s="17">
        <f t="shared" si="2"/>
        <v>5.5E-2</v>
      </c>
      <c r="J13" s="17">
        <f t="shared" si="2"/>
        <v>5.5E-2</v>
      </c>
      <c r="K13" s="17">
        <f t="shared" si="2"/>
        <v>5.5E-2</v>
      </c>
      <c r="L13" s="17">
        <f t="shared" si="2"/>
        <v>5.5E-2</v>
      </c>
      <c r="M13" s="17">
        <f t="shared" si="2"/>
        <v>5.5E-2</v>
      </c>
      <c r="N13" s="17">
        <f t="shared" si="2"/>
        <v>5.5E-2</v>
      </c>
      <c r="O13" s="17">
        <f t="shared" si="2"/>
        <v>5.5E-2</v>
      </c>
      <c r="P13" s="17">
        <f t="shared" si="2"/>
        <v>5.5E-2</v>
      </c>
      <c r="Q13" s="17">
        <f t="shared" si="2"/>
        <v>5.5E-2</v>
      </c>
      <c r="R13" s="17">
        <f t="shared" si="2"/>
        <v>5.5E-2</v>
      </c>
      <c r="S13" s="18">
        <f t="shared" si="2"/>
        <v>5.5E-2</v>
      </c>
      <c r="U13" s="24" t="s">
        <v>22</v>
      </c>
      <c r="V13" s="18">
        <v>5.5E-2</v>
      </c>
      <c r="X13"/>
    </row>
    <row r="14" spans="2:24" s="1" customFormat="1">
      <c r="B14" s="5" t="s">
        <v>14</v>
      </c>
      <c r="D14" s="19">
        <f t="shared" ref="D14:S14" si="3">$V$14</f>
        <v>0.32</v>
      </c>
      <c r="E14" s="20">
        <f t="shared" si="3"/>
        <v>0.32</v>
      </c>
      <c r="F14" s="20">
        <f t="shared" si="3"/>
        <v>0.32</v>
      </c>
      <c r="G14" s="20">
        <f t="shared" si="3"/>
        <v>0.32</v>
      </c>
      <c r="H14" s="20">
        <f t="shared" si="3"/>
        <v>0.32</v>
      </c>
      <c r="I14" s="20">
        <f t="shared" si="3"/>
        <v>0.32</v>
      </c>
      <c r="J14" s="20">
        <f t="shared" si="3"/>
        <v>0.32</v>
      </c>
      <c r="K14" s="20">
        <f t="shared" si="3"/>
        <v>0.32</v>
      </c>
      <c r="L14" s="20">
        <f t="shared" si="3"/>
        <v>0.32</v>
      </c>
      <c r="M14" s="20">
        <f t="shared" si="3"/>
        <v>0.32</v>
      </c>
      <c r="N14" s="20">
        <f t="shared" si="3"/>
        <v>0.32</v>
      </c>
      <c r="O14" s="20">
        <f t="shared" si="3"/>
        <v>0.32</v>
      </c>
      <c r="P14" s="20">
        <f t="shared" si="3"/>
        <v>0.32</v>
      </c>
      <c r="Q14" s="20">
        <f t="shared" si="3"/>
        <v>0.32</v>
      </c>
      <c r="R14" s="20">
        <f t="shared" si="3"/>
        <v>0.32</v>
      </c>
      <c r="S14" s="21">
        <f t="shared" si="3"/>
        <v>0.32</v>
      </c>
      <c r="U14" s="25" t="s">
        <v>1</v>
      </c>
      <c r="V14" s="26">
        <v>0.32</v>
      </c>
      <c r="X14"/>
    </row>
    <row r="15" spans="2:24" s="1" customFormat="1">
      <c r="X15"/>
    </row>
    <row r="16" spans="2:24" s="1" customFormat="1">
      <c r="B16" s="4" t="s">
        <v>15</v>
      </c>
      <c r="D16" s="6">
        <f>(D7*D13+D10)*D14</f>
        <v>117303556.10538691</v>
      </c>
      <c r="E16" s="7">
        <f t="shared" ref="E16:R16" si="4">(E7*E13+E10)*E14</f>
        <v>113150023.25293106</v>
      </c>
      <c r="F16" s="7">
        <f t="shared" si="4"/>
        <v>108996490.40047526</v>
      </c>
      <c r="G16" s="7">
        <f t="shared" si="4"/>
        <v>104842957.54801942</v>
      </c>
      <c r="H16" s="7">
        <f t="shared" si="4"/>
        <v>99288826.321418777</v>
      </c>
      <c r="I16" s="7">
        <f t="shared" si="4"/>
        <v>94638550.757245168</v>
      </c>
      <c r="J16" s="7">
        <f t="shared" si="4"/>
        <v>88691649.846766219</v>
      </c>
      <c r="K16" s="7">
        <f t="shared" si="4"/>
        <v>84581933.769805819</v>
      </c>
      <c r="L16" s="7">
        <f t="shared" si="4"/>
        <v>80665269.3819585</v>
      </c>
      <c r="M16" s="7">
        <f t="shared" si="4"/>
        <v>66724373.442607351</v>
      </c>
      <c r="N16" s="7">
        <f t="shared" si="4"/>
        <v>48023318.350068524</v>
      </c>
      <c r="O16" s="7">
        <f t="shared" si="4"/>
        <v>41141761.151696466</v>
      </c>
      <c r="P16" s="7">
        <f t="shared" si="4"/>
        <v>20489770.678958114</v>
      </c>
      <c r="Q16" s="7">
        <f>(Q7*Q13+Q10)*Q14</f>
        <v>3163664.5074545825</v>
      </c>
      <c r="R16" s="7">
        <f t="shared" si="4"/>
        <v>2687925.7924886942</v>
      </c>
      <c r="S16" s="8">
        <f>(S7*S13+S10)*S14</f>
        <v>1669436.1088257344</v>
      </c>
      <c r="U16" s="6" t="s">
        <v>13</v>
      </c>
      <c r="V16" s="8">
        <f>SUM(E16:S16)</f>
        <v>958755951.31071961</v>
      </c>
      <c r="X16"/>
    </row>
    <row r="17" spans="2:34" s="1" customFormat="1">
      <c r="B17" s="12" t="s">
        <v>16</v>
      </c>
      <c r="D17" s="27">
        <f>(D22*D13)+D26</f>
        <v>101206791.64785826</v>
      </c>
      <c r="E17" s="29">
        <f t="shared" ref="E17:S17" si="5">(E22*E13)+E26</f>
        <v>97740585.744963065</v>
      </c>
      <c r="F17" s="29">
        <f t="shared" si="5"/>
        <v>94274379.842067882</v>
      </c>
      <c r="G17" s="29">
        <f t="shared" si="5"/>
        <v>90808173.9391727</v>
      </c>
      <c r="H17" s="29">
        <f t="shared" si="5"/>
        <v>87341968.036277518</v>
      </c>
      <c r="I17" s="29">
        <f t="shared" si="5"/>
        <v>83413172.643818617</v>
      </c>
      <c r="J17" s="29">
        <f t="shared" si="5"/>
        <v>79475225.06647104</v>
      </c>
      <c r="K17" s="29">
        <f t="shared" si="5"/>
        <v>76064965.184634238</v>
      </c>
      <c r="L17" s="29">
        <f t="shared" si="5"/>
        <v>72654705.302797437</v>
      </c>
      <c r="M17" s="29">
        <f t="shared" si="5"/>
        <v>64525387.581040479</v>
      </c>
      <c r="N17" s="29">
        <f t="shared" si="5"/>
        <v>61284711.913438253</v>
      </c>
      <c r="O17" s="29">
        <f t="shared" si="5"/>
        <v>49828722.161734998</v>
      </c>
      <c r="P17" s="29">
        <f t="shared" si="5"/>
        <v>10389883.71264275</v>
      </c>
      <c r="Q17" s="29">
        <f t="shared" si="5"/>
        <v>9886451.5857954733</v>
      </c>
      <c r="R17" s="29">
        <f t="shared" si="5"/>
        <v>8399768.1015270706</v>
      </c>
      <c r="S17" s="28">
        <f t="shared" si="5"/>
        <v>5216987.8400804196</v>
      </c>
      <c r="U17" s="27" t="s">
        <v>13</v>
      </c>
      <c r="V17" s="28">
        <f>SUM(E17:S17)</f>
        <v>891305088.65646195</v>
      </c>
      <c r="X17"/>
    </row>
    <row r="18" spans="2:34" s="1" customFormat="1">
      <c r="B18" s="5" t="s">
        <v>17</v>
      </c>
      <c r="D18" s="9">
        <f>D17-D16</f>
        <v>-16096764.457528651</v>
      </c>
      <c r="E18" s="10">
        <f t="shared" ref="E18:S18" si="6">E17-E16</f>
        <v>-15409437.507967994</v>
      </c>
      <c r="F18" s="10">
        <f t="shared" si="6"/>
        <v>-14722110.558407381</v>
      </c>
      <c r="G18" s="10">
        <f t="shared" si="6"/>
        <v>-14034783.608846724</v>
      </c>
      <c r="H18" s="10">
        <f t="shared" si="6"/>
        <v>-11946858.285141259</v>
      </c>
      <c r="I18" s="10">
        <f t="shared" si="6"/>
        <v>-11225378.113426551</v>
      </c>
      <c r="J18" s="10">
        <f t="shared" si="6"/>
        <v>-9216424.7802951783</v>
      </c>
      <c r="K18" s="10">
        <f t="shared" si="6"/>
        <v>-8516968.5851715803</v>
      </c>
      <c r="L18" s="10">
        <f t="shared" si="6"/>
        <v>-8010564.0791610628</v>
      </c>
      <c r="M18" s="10">
        <f t="shared" si="6"/>
        <v>-2198985.8615668714</v>
      </c>
      <c r="N18" s="10">
        <f t="shared" si="6"/>
        <v>13261393.563369729</v>
      </c>
      <c r="O18" s="10">
        <f t="shared" si="6"/>
        <v>8686961.0100385323</v>
      </c>
      <c r="P18" s="10">
        <f t="shared" si="6"/>
        <v>-10099886.966315364</v>
      </c>
      <c r="Q18" s="10">
        <f t="shared" si="6"/>
        <v>6722787.0783408908</v>
      </c>
      <c r="R18" s="10">
        <f t="shared" si="6"/>
        <v>5711842.3090383764</v>
      </c>
      <c r="S18" s="11">
        <f t="shared" si="6"/>
        <v>3547551.7312546852</v>
      </c>
      <c r="U18" s="9" t="s">
        <v>13</v>
      </c>
      <c r="V18" s="11">
        <f>SUM(E18:S18)</f>
        <v>-67450862.654257759</v>
      </c>
      <c r="X18"/>
    </row>
    <row r="19" spans="2:34" s="1" customFormat="1"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X19"/>
    </row>
    <row r="20" spans="2:34" s="1" customFormat="1" ht="15">
      <c r="B20" s="3" t="s">
        <v>20</v>
      </c>
      <c r="D20" s="3">
        <v>2026</v>
      </c>
      <c r="E20" s="3">
        <v>2027</v>
      </c>
      <c r="F20" s="3">
        <v>2028</v>
      </c>
      <c r="G20" s="3">
        <v>2029</v>
      </c>
      <c r="H20" s="3">
        <v>2030</v>
      </c>
      <c r="I20" s="3">
        <v>2031</v>
      </c>
      <c r="J20" s="3">
        <v>2032</v>
      </c>
      <c r="K20" s="3">
        <v>2033</v>
      </c>
      <c r="L20" s="3">
        <v>2034</v>
      </c>
      <c r="M20" s="3">
        <v>2035</v>
      </c>
      <c r="N20" s="3">
        <v>2036</v>
      </c>
      <c r="O20" s="3">
        <v>2037</v>
      </c>
      <c r="P20" s="3">
        <v>2038</v>
      </c>
      <c r="Q20" s="3">
        <v>2039</v>
      </c>
      <c r="R20" s="3">
        <v>2040</v>
      </c>
      <c r="S20" s="3">
        <v>2041</v>
      </c>
    </row>
    <row r="21" spans="2:34" s="1" customFormat="1">
      <c r="B21" s="4" t="s">
        <v>19</v>
      </c>
      <c r="D21" s="6">
        <v>2374135055.1037812</v>
      </c>
      <c r="E21" s="7">
        <v>2138138870.3051543</v>
      </c>
      <c r="F21" s="7">
        <v>1902142685.5065286</v>
      </c>
      <c r="G21" s="7">
        <v>1666146500.7079022</v>
      </c>
      <c r="H21" s="7">
        <v>1434781924.2893851</v>
      </c>
      <c r="I21" s="7">
        <v>1205329580.0772421</v>
      </c>
      <c r="J21" s="7">
        <v>982188544.23925722</v>
      </c>
      <c r="K21" s="7">
        <v>759650794.9297508</v>
      </c>
      <c r="L21" s="7">
        <v>537113045.62024403</v>
      </c>
      <c r="M21" s="7">
        <v>347724210.17153025</v>
      </c>
      <c r="N21" s="7">
        <v>209154857.48948771</v>
      </c>
      <c r="O21" s="7">
        <v>85277094.063953951</v>
      </c>
      <c r="P21" s="7">
        <v>22483133.007629413</v>
      </c>
      <c r="Q21" s="7">
        <v>13329821.610406185</v>
      </c>
      <c r="R21" s="7">
        <v>5216987.8400836093</v>
      </c>
      <c r="S21" s="8">
        <v>0</v>
      </c>
      <c r="T21" s="2"/>
      <c r="X21"/>
    </row>
    <row r="22" spans="2:34" s="1" customFormat="1">
      <c r="B22" s="5" t="s">
        <v>4</v>
      </c>
      <c r="D22" s="9">
        <v>694270293.46678281</v>
      </c>
      <c r="E22" s="10">
        <v>631248367.95959759</v>
      </c>
      <c r="F22" s="10">
        <v>568226442.45241249</v>
      </c>
      <c r="G22" s="10">
        <v>505204516.94522721</v>
      </c>
      <c r="H22" s="10">
        <v>442182591.4380421</v>
      </c>
      <c r="I22" s="10">
        <v>379650178.61822581</v>
      </c>
      <c r="J22" s="10">
        <v>317645453.49392056</v>
      </c>
      <c r="K22" s="10">
        <v>255640728.36961508</v>
      </c>
      <c r="L22" s="10">
        <v>193636003.24530974</v>
      </c>
      <c r="M22" s="10">
        <v>136624990.12091976</v>
      </c>
      <c r="N22" s="10">
        <v>79725162.124319091</v>
      </c>
      <c r="O22" s="10">
        <v>31636444.404850863</v>
      </c>
      <c r="P22" s="10">
        <v>22483133.007627636</v>
      </c>
      <c r="Q22" s="10">
        <v>13329821.610404408</v>
      </c>
      <c r="R22" s="10">
        <v>5216987.8400818352</v>
      </c>
      <c r="S22" s="11">
        <v>0</v>
      </c>
      <c r="T22" s="2"/>
      <c r="X22"/>
    </row>
    <row r="23" spans="2:34" s="1" customFormat="1"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X23"/>
    </row>
    <row r="24" spans="2:34" s="1" customFormat="1" ht="15">
      <c r="B24" s="3" t="s">
        <v>12</v>
      </c>
      <c r="D24" s="3">
        <v>2026</v>
      </c>
      <c r="E24" s="3">
        <v>2027</v>
      </c>
      <c r="F24" s="3">
        <v>2028</v>
      </c>
      <c r="G24" s="3">
        <v>2029</v>
      </c>
      <c r="H24" s="3">
        <v>2030</v>
      </c>
      <c r="I24" s="3">
        <v>2031</v>
      </c>
      <c r="J24" s="3">
        <v>2032</v>
      </c>
      <c r="K24" s="3">
        <v>2033</v>
      </c>
      <c r="L24" s="3">
        <v>2034</v>
      </c>
      <c r="M24" s="3">
        <v>2035</v>
      </c>
      <c r="N24" s="3">
        <v>2036</v>
      </c>
      <c r="O24" s="3">
        <v>2037</v>
      </c>
      <c r="P24" s="3">
        <v>2038</v>
      </c>
      <c r="Q24" s="3">
        <v>2039</v>
      </c>
      <c r="R24" s="3">
        <v>2040</v>
      </c>
      <c r="S24" s="3">
        <v>2041</v>
      </c>
      <c r="T24" s="2"/>
    </row>
    <row r="25" spans="2:34" s="1" customFormat="1">
      <c r="B25" s="4" t="s">
        <v>19</v>
      </c>
      <c r="D25" s="6">
        <v>235996184.79862612</v>
      </c>
      <c r="E25" s="7">
        <v>235996184.79862612</v>
      </c>
      <c r="F25" s="7">
        <v>235996184.79862612</v>
      </c>
      <c r="G25" s="7">
        <v>235996184.79862615</v>
      </c>
      <c r="H25" s="7">
        <v>231364576.4185175</v>
      </c>
      <c r="I25" s="7">
        <v>229452344.21214271</v>
      </c>
      <c r="J25" s="7">
        <v>223141035.83798492</v>
      </c>
      <c r="K25" s="7">
        <v>222537749.30950657</v>
      </c>
      <c r="L25" s="7">
        <v>222537749.30950657</v>
      </c>
      <c r="M25" s="7">
        <v>189388835.44871399</v>
      </c>
      <c r="N25" s="7">
        <v>138569352.68204254</v>
      </c>
      <c r="O25" s="7">
        <v>123877763.42553383</v>
      </c>
      <c r="P25" s="7">
        <v>62793961.056324512</v>
      </c>
      <c r="Q25" s="7">
        <v>9153311.3972232286</v>
      </c>
      <c r="R25" s="7">
        <v>8112833.7703225743</v>
      </c>
      <c r="S25" s="8">
        <v>5216987.8400804214</v>
      </c>
      <c r="T25" s="2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</row>
    <row r="26" spans="2:34" s="1" customFormat="1">
      <c r="B26" s="5" t="s">
        <v>4</v>
      </c>
      <c r="D26" s="9">
        <v>63021925.507185198</v>
      </c>
      <c r="E26" s="10">
        <v>63021925.507185198</v>
      </c>
      <c r="F26" s="10">
        <v>63021925.507185198</v>
      </c>
      <c r="G26" s="10">
        <v>63021925.507185198</v>
      </c>
      <c r="H26" s="10">
        <v>63021925.507185198</v>
      </c>
      <c r="I26" s="10">
        <v>62532412.819816202</v>
      </c>
      <c r="J26" s="10">
        <v>62004725.124305405</v>
      </c>
      <c r="K26" s="10">
        <v>62004725.124305405</v>
      </c>
      <c r="L26" s="10">
        <v>62004725.124305405</v>
      </c>
      <c r="M26" s="10">
        <v>57011013.124389894</v>
      </c>
      <c r="N26" s="10">
        <v>56899827.996600702</v>
      </c>
      <c r="O26" s="10">
        <v>48088717.719468199</v>
      </c>
      <c r="P26" s="10">
        <v>9153311.3972232305</v>
      </c>
      <c r="Q26" s="10">
        <v>9153311.3972232305</v>
      </c>
      <c r="R26" s="10">
        <v>8112833.7703225706</v>
      </c>
      <c r="S26" s="11">
        <v>5216987.8400804196</v>
      </c>
      <c r="T26" s="2"/>
      <c r="X26"/>
    </row>
    <row r="27" spans="2:34" s="1" customFormat="1"/>
    <row r="28" spans="2:34" s="1" customFormat="1"/>
    <row r="29" spans="2:34" s="1" customFormat="1" hidden="1"/>
    <row r="30" spans="2:34" s="1" customFormat="1" hidden="1"/>
    <row r="31" spans="2:34" s="1" customFormat="1" hidden="1">
      <c r="B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X31"/>
    </row>
    <row r="32" spans="2:34" hidden="1"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</row>
    <row r="33" spans="4:19" hidden="1"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</row>
  </sheetData>
  <mergeCells count="1">
    <mergeCell ref="B2:K2"/>
  </mergeCells>
  <pageMargins left="0.7" right="0.7" top="0.75" bottom="0.75" header="0.3" footer="0.3"/>
  <pageSetup paperSize="9" scale="40" orientation="landscape" r:id="rId1"/>
</worksheet>
</file>

<file path=docMetadata/LabelInfo.xml><?xml version="1.0" encoding="utf-8"?>
<clbl:labelList xmlns:clbl="http://schemas.microsoft.com/office/2020/mipLabelMetadata">
  <clbl:label id="{ad89fa4f-e4a0-4ddb-9d18-f7eeec649ffc}" enabled="0" method="" siteId="{ad89fa4f-e4a0-4ddb-9d18-f7eeec649ff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Start-GAW E</vt:lpstr>
      <vt:lpstr>Start-GAW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2025-11-04T11:43:27Z</dcterms:created>
  <dcterms:modified xsi:type="dcterms:W3CDTF">2025-11-04T11:44:25Z</dcterms:modified>
</cp:coreProperties>
</file>