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cm.local\Directie\de\14 DREV PROJecten\04 Tarievenbesluiten\2025\Publicatie tarievenbesluiten 28 nov\Elektriciteit\"/>
    </mc:Choice>
  </mc:AlternateContent>
  <xr:revisionPtr revIDLastSave="0" documentId="13_ncr:1_{BBB5E0CC-5234-4CAA-A00D-56CE253D1C02}" xr6:coauthVersionLast="47" xr6:coauthVersionMax="47" xr10:uidLastSave="{00000000-0000-0000-0000-000000000000}"/>
  <bookViews>
    <workbookView xWindow="-120" yWindow="-120" windowWidth="29040" windowHeight="15840" tabRatio="822" xr2:uid="{00000000-000D-0000-FFFF-FFFF00000000}"/>
  </bookViews>
  <sheets>
    <sheet name="2a Tarieven" sheetId="18" r:id="rId1"/>
    <sheet name="2b Deelmarktgrenzen Transport" sheetId="30" r:id="rId2"/>
    <sheet name="2c Elementen EAV tarieven" sheetId="31" r:id="rId3"/>
  </sheets>
  <externalReferences>
    <externalReference r:id="rId4"/>
  </externalReferences>
  <definedNames>
    <definedName name="Lijst_cat_PAV">'[1]Categorie-indeling AD'!$B$26:$B$33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31" l="1"/>
  <c r="C11" i="31"/>
  <c r="B12" i="31"/>
  <c r="C12" i="31"/>
  <c r="B13" i="31"/>
  <c r="C13" i="31"/>
  <c r="B14" i="31"/>
  <c r="C14" i="31"/>
  <c r="B15" i="31"/>
  <c r="C15" i="31"/>
  <c r="B16" i="31"/>
  <c r="B17" i="31"/>
  <c r="B18" i="31"/>
  <c r="B21" i="31"/>
  <c r="C21" i="31"/>
  <c r="B22" i="31"/>
  <c r="C22" i="31"/>
  <c r="B23" i="31"/>
  <c r="C23" i="31"/>
  <c r="B24" i="31"/>
  <c r="C24" i="31"/>
  <c r="B25" i="31"/>
  <c r="C25" i="31"/>
  <c r="B26" i="31"/>
  <c r="C26" i="31"/>
  <c r="B27" i="31"/>
  <c r="C27" i="31"/>
  <c r="B29" i="31"/>
  <c r="B30" i="31"/>
  <c r="B31" i="31"/>
  <c r="B32" i="31"/>
  <c r="B33" i="31"/>
  <c r="B34" i="31"/>
  <c r="B35" i="31"/>
  <c r="B36" i="31"/>
  <c r="B41" i="31"/>
  <c r="C41" i="31"/>
  <c r="B42" i="31"/>
  <c r="C42" i="31"/>
  <c r="B43" i="31"/>
  <c r="C43" i="31"/>
  <c r="B44" i="31"/>
  <c r="C44" i="31"/>
  <c r="B45" i="31"/>
  <c r="C45" i="31"/>
  <c r="B46" i="31"/>
  <c r="C46" i="31"/>
  <c r="B47" i="31"/>
  <c r="C47" i="31"/>
  <c r="B48" i="31"/>
  <c r="C48" i="31"/>
  <c r="B49" i="31"/>
  <c r="C49" i="31"/>
  <c r="B50" i="31"/>
  <c r="C50" i="31"/>
  <c r="B51" i="31"/>
  <c r="C51" i="31"/>
  <c r="B52" i="31"/>
  <c r="C52" i="31"/>
  <c r="B54" i="31"/>
  <c r="B55" i="31"/>
  <c r="O83" i="18"/>
  <c r="O84" i="18"/>
  <c r="O85" i="18"/>
  <c r="O86" i="18"/>
  <c r="O87" i="18"/>
  <c r="O88" i="18"/>
  <c r="O89" i="18"/>
</calcChain>
</file>

<file path=xl/sharedStrings.xml><?xml version="1.0" encoding="utf-8"?>
<sst xmlns="http://schemas.openxmlformats.org/spreadsheetml/2006/main" count="476" uniqueCount="126">
  <si>
    <t>Eenheid</t>
  </si>
  <si>
    <t>Rekenvolume</t>
  </si>
  <si>
    <t>Tarief</t>
  </si>
  <si>
    <t>#</t>
  </si>
  <si>
    <t>EUR/jaar</t>
  </si>
  <si>
    <t>EUR</t>
  </si>
  <si>
    <t>A. NETVLAKKEN HS en TS</t>
  </si>
  <si>
    <t>Afnemers HS (110-150 kV)</t>
  </si>
  <si>
    <t>Vastrecht transportdienst</t>
  </si>
  <si>
    <t>kW gecontracteerd per jaar</t>
  </si>
  <si>
    <t>kW max per maand</t>
  </si>
  <si>
    <t>Afnemers HS (110-150 kV) maximaal 600 uur per jaar</t>
  </si>
  <si>
    <t>kW max per week</t>
  </si>
  <si>
    <t>Afnemers TS (25-50 kV)</t>
  </si>
  <si>
    <t>Afnemers TS (25-50 kV) maximaal 600 uur per jaar</t>
  </si>
  <si>
    <t xml:space="preserve">Afnemers Trafo HS+TS/MS </t>
  </si>
  <si>
    <t>Afnemers Trafo HS+TS/MS maximaal 600 uur per jaar</t>
  </si>
  <si>
    <t>B. NETVLAKKEN MS</t>
  </si>
  <si>
    <t>Afnemers MS (1-20 kV) - Transport</t>
  </si>
  <si>
    <t>kW gecontracteerd</t>
  </si>
  <si>
    <t>kWh tarief normaal</t>
  </si>
  <si>
    <t>Afnemers MS (1-20 kV) - Distributie</t>
  </si>
  <si>
    <t xml:space="preserve">Afnemers MS (1-20 kV) </t>
  </si>
  <si>
    <t>Afnemers Trafo MS/LS</t>
  </si>
  <si>
    <t>C. NETVLAKKEN LS (incl. kleinverbruikers)</t>
  </si>
  <si>
    <t xml:space="preserve">Afnemers LS </t>
  </si>
  <si>
    <t>kWh tarief laag</t>
  </si>
  <si>
    <t>Kleinverbruikers (t/m 3*80 A op LS)</t>
  </si>
  <si>
    <t>Vastrecht transportdienst t/m 1*6A LS geschakeld</t>
  </si>
  <si>
    <t>Vastrecht transportdienst t/m 3*80A op LS</t>
  </si>
  <si>
    <t>Kleinverbruikers (t/m 3*80 A op LS) capaciteitstarieven</t>
  </si>
  <si>
    <t>&gt; 3*63A t/m 3*80A</t>
  </si>
  <si>
    <t>&gt; 3*50A t/m 3*63A</t>
  </si>
  <si>
    <t>&gt; 3*35A t/m 3*50A</t>
  </si>
  <si>
    <t>&gt; 3*25A t/m 3*35A</t>
  </si>
  <si>
    <t>1-fase &gt;1*10A en 3-fase t/m 3*25A</t>
  </si>
  <si>
    <t>1-fase aansluitingen t/m 1*10A (1)</t>
  </si>
  <si>
    <t>t/m 1*6A geschakeld</t>
  </si>
  <si>
    <t>(1) Met uitzondering van aansluitingen t/m 1*6A geschakeld</t>
  </si>
  <si>
    <t>kW tarief</t>
  </si>
  <si>
    <t>D. BLINDVERMOGEN</t>
  </si>
  <si>
    <t>kVArh blindvermogen MS en hoger</t>
  </si>
  <si>
    <t>kVArh blindvermogen lager dan MS</t>
  </si>
  <si>
    <t>EUR/kW/jaar</t>
  </si>
  <si>
    <t>EUR/kW/maand</t>
  </si>
  <si>
    <t>EUR/kW/week</t>
  </si>
  <si>
    <t>EUR/kWh</t>
  </si>
  <si>
    <t>EUR/rekencap./jaar</t>
  </si>
  <si>
    <t>EUR/kVArh</t>
  </si>
  <si>
    <t>PAV &gt; 1*6A en &lt;= 3*80A (per aansluiting)</t>
  </si>
  <si>
    <t>Periodieke aansluitvergoeding meerlengte per meter &gt; 25 meter</t>
  </si>
  <si>
    <t>PAV t/m 1*6A (per aansluiting)</t>
  </si>
  <si>
    <t>EAV t/m 1*6A (per aansluiting)</t>
  </si>
  <si>
    <t>EAV &gt; 1*6A en &lt;= 3*80A (per aansluiting)</t>
  </si>
  <si>
    <t>EAV &gt; 3*80A (per aansluiting)</t>
  </si>
  <si>
    <t>Eenmalige aansluitvergoeding meerlengte per meter &gt; 25 meter</t>
  </si>
  <si>
    <t>EUR/meter</t>
  </si>
  <si>
    <t>PAV &gt; 3*80A (per aansluiting)</t>
  </si>
  <si>
    <t>EUR/jaar/meter</t>
  </si>
  <si>
    <t>Indeling technische codes</t>
  </si>
  <si>
    <t>Omschrijving</t>
  </si>
  <si>
    <t>Deelmarktgrens</t>
  </si>
  <si>
    <t>Deelmarkt en deelmarktgrenzen</t>
  </si>
  <si>
    <t>Deelmarkt</t>
  </si>
  <si>
    <t>Knip</t>
  </si>
  <si>
    <t>Beveiliging</t>
  </si>
  <si>
    <t>Verbinding</t>
  </si>
  <si>
    <t>Eénmalige aansluitvergoeding t/m 25 meter</t>
  </si>
  <si>
    <t>Eénmalige aansluitvergoeding &gt; 25 meter</t>
  </si>
  <si>
    <t>Rekenvolumes 2022-2026 en tarieven</t>
  </si>
  <si>
    <t>Rekenvolumes Aansluitdienst 2022-2026 en tarieven</t>
  </si>
  <si>
    <t>Rekenvolumina Periodieke Aansluitvergoeding 2022-2026</t>
  </si>
  <si>
    <t>&gt; 1*6A t/m 3*25A</t>
  </si>
  <si>
    <t>&gt; 3*25A t/m 3*80A</t>
  </si>
  <si>
    <t/>
  </si>
  <si>
    <t>&gt; 3*80A t/m 175 kVA</t>
  </si>
  <si>
    <t>&gt; 175kVA t/m 1750kVA</t>
  </si>
  <si>
    <t>&gt; 1.750 kVA t/m 5.000 kVA</t>
  </si>
  <si>
    <t>&gt; 5.000 kVA t/m 10.000 kVA</t>
  </si>
  <si>
    <t>3-10 MVA</t>
  </si>
  <si>
    <t>Rekenvolumina Eenmalige Aansluitvergoeding 2022 - 2026</t>
  </si>
  <si>
    <t>&gt; 3*35A t/m 3*63A</t>
  </si>
  <si>
    <t>&gt; 3*80 A t/m 3*125 A</t>
  </si>
  <si>
    <t>&gt; 3*125 A t/m 175 kVA</t>
  </si>
  <si>
    <t>&gt; 175 kVA t/m 630 kVA</t>
  </si>
  <si>
    <t>&gt; 630 kVA t/m 1.000 kVA</t>
  </si>
  <si>
    <t>&gt; 1.000 kVA t/m 1.750 kVA</t>
  </si>
  <si>
    <t xml:space="preserve">t/m 1*6A </t>
  </si>
  <si>
    <t>A1</t>
  </si>
  <si>
    <t>A2.1</t>
  </si>
  <si>
    <t>A2.2</t>
  </si>
  <si>
    <t>A3</t>
  </si>
  <si>
    <t>A3, A4, A5</t>
  </si>
  <si>
    <t>A6</t>
  </si>
  <si>
    <t>PAV Meerlengte 3-10 MVA</t>
  </si>
  <si>
    <t>A4, A5</t>
  </si>
  <si>
    <t>A3, A5</t>
  </si>
  <si>
    <t>A1 Meerlengte</t>
  </si>
  <si>
    <t>A2.1 Meerlengte</t>
  </si>
  <si>
    <t>A2.2 Meerlengte</t>
  </si>
  <si>
    <t>A3 Meerlengte</t>
  </si>
  <si>
    <t>A4, A5 Meerlengte</t>
  </si>
  <si>
    <t>A6 Meerlengte</t>
  </si>
  <si>
    <t>A3, A5 Meerlengte</t>
  </si>
  <si>
    <t>Afnemers HS (110-150 kV) maximaal 600 uur p/jr</t>
  </si>
  <si>
    <t>Afnemers TS (25-50 kV) maximaal 600 uur p/jr</t>
  </si>
  <si>
    <t>Afnemers Trafo HS+TS/MS maximaal 600 uur p/jr</t>
  </si>
  <si>
    <t>Afnemers MS (1-20 kV) MS-Transport</t>
  </si>
  <si>
    <t>Afnemers MS (1-20 kV) MS en MS-Distributie</t>
  </si>
  <si>
    <t>Tarief (EUR)</t>
  </si>
  <si>
    <t>Bijlage 2a bij Tarievenbesluit Elektriciteit 2025 Stedin</t>
  </si>
  <si>
    <t xml:space="preserve"> NVT </t>
  </si>
  <si>
    <t>&gt; 1,5 MW, fysieke aansluitwijze conform TS</t>
  </si>
  <si>
    <t>&gt; 1,5 MW, fysieke aansluitwijze conform Trafo HS+TS/MS</t>
  </si>
  <si>
    <t xml:space="preserve"> 151 t/m 1.500 kW </t>
  </si>
  <si>
    <t xml:space="preserve"> 51 t/m 150 kW </t>
  </si>
  <si>
    <t xml:space="preserve"> &gt; 3*80A , ≤ 50 kW </t>
  </si>
  <si>
    <t>LS cf A1</t>
  </si>
  <si>
    <t>LS cf A2</t>
  </si>
  <si>
    <t>LS cf A3</t>
  </si>
  <si>
    <t>MS cf A5</t>
  </si>
  <si>
    <t>MS cf A4</t>
  </si>
  <si>
    <t>MS cf A6</t>
  </si>
  <si>
    <t>Spanningsniveau</t>
  </si>
  <si>
    <t>Bijlage 2b bij Tarievenbesluit Elektriciteit 2025 Stedin</t>
  </si>
  <si>
    <t>Bijlage 2c bij Tarievenbesluit Elektriciteit 2025 Stedin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</si>
</sst>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-* #,##0.00_-;_-* #,##0.00\-;_-* &quot;-&quot;??_-;_-@_-"/>
    <numFmt numFmtId="166" formatCode="_-* #,##0_-;_-* #,##0\-;_-* &quot;-&quot;??_-;_-@_-"/>
    <numFmt numFmtId="167" formatCode="_(* #,##0_);_(* \(#,##0\);_(* &quot;-&quot;_);_(@_)"/>
    <numFmt numFmtId="168" formatCode="&quot;£ &quot;#,##0;\-&quot;£ &quot;#,##0"/>
    <numFmt numFmtId="169" formatCode="_ * #,##0.0000_ ;_ * \-#,##0.0000_ ;_ * &quot;-&quot;??_ ;_ @_ "/>
  </numFmts>
  <fonts count="4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1"/>
      <name val="Calibri"/>
      <family val="2"/>
      <scheme val="minor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9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5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5F1F7A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CC8D9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rgb="FF99FF99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FF99"/>
        <bgColor rgb="FF000000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68">
    <xf numFmtId="0" fontId="0" fillId="0" borderId="0">
      <alignment vertical="top"/>
    </xf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16" fillId="13" borderId="5" applyNumberFormat="0" applyAlignment="0" applyProtection="0"/>
    <xf numFmtId="0" fontId="17" fillId="14" borderId="6" applyNumberFormat="0" applyAlignment="0" applyProtection="0"/>
    <xf numFmtId="0" fontId="18" fillId="14" borderId="5" applyNumberFormat="0" applyAlignment="0" applyProtection="0"/>
    <xf numFmtId="0" fontId="19" fillId="0" borderId="7" applyNumberFormat="0" applyFill="0" applyAlignment="0" applyProtection="0"/>
    <xf numFmtId="0" fontId="13" fillId="15" borderId="8" applyNumberFormat="0" applyAlignment="0" applyProtection="0"/>
    <xf numFmtId="0" fontId="15" fillId="16" borderId="9" applyNumberFormat="0" applyFont="0" applyAlignment="0" applyProtection="0"/>
    <xf numFmtId="0" fontId="20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3" applyNumberFormat="0" applyFill="0" applyAlignment="0" applyProtection="0"/>
    <xf numFmtId="0" fontId="28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28" fillId="41" borderId="0" applyNumberFormat="0" applyBorder="0" applyAlignment="0" applyProtection="0"/>
    <xf numFmtId="0" fontId="29" fillId="0" borderId="0" applyNumberFormat="0" applyFill="0" applyBorder="0" applyAlignment="0" applyProtection="0"/>
    <xf numFmtId="49" fontId="21" fillId="0" borderId="0" applyFill="0" applyBorder="0" applyAlignment="0" applyProtection="0"/>
    <xf numFmtId="43" fontId="8" fillId="10" borderId="0" applyFont="0" applyFill="0" applyBorder="0" applyAlignment="0" applyProtection="0">
      <alignment vertical="top"/>
    </xf>
    <xf numFmtId="10" fontId="8" fillId="0" borderId="0" applyFont="0" applyFill="0" applyBorder="0" applyAlignment="0" applyProtection="0">
      <alignment vertical="top"/>
    </xf>
    <xf numFmtId="0" fontId="30" fillId="44" borderId="15" applyNumberFormat="0" applyAlignment="0" applyProtection="0"/>
    <xf numFmtId="0" fontId="32" fillId="43" borderId="0" applyNumberFormat="0" applyBorder="0" applyAlignment="0" applyProtection="0"/>
    <xf numFmtId="0" fontId="31" fillId="0" borderId="16" applyNumberFormat="0" applyFill="0" applyAlignment="0" applyProtection="0"/>
    <xf numFmtId="0" fontId="33" fillId="45" borderId="0" applyNumberFormat="0" applyBorder="0" applyAlignment="0" applyProtection="0"/>
    <xf numFmtId="0" fontId="35" fillId="0" borderId="0" applyNumberFormat="0" applyFill="0" applyBorder="0" applyAlignment="0" applyProtection="0"/>
    <xf numFmtId="0" fontId="36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4" fillId="0" borderId="0">
      <alignment vertical="top"/>
    </xf>
    <xf numFmtId="0" fontId="34" fillId="0" borderId="0">
      <alignment vertical="top"/>
    </xf>
    <xf numFmtId="38" fontId="8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34" fillId="0" borderId="0">
      <alignment vertical="top"/>
    </xf>
    <xf numFmtId="167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0" fontId="8" fillId="0" borderId="0" applyFont="0" applyFill="0" applyBorder="0" applyAlignment="0" applyProtection="0">
      <alignment vertical="top"/>
    </xf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43" fontId="8" fillId="10" borderId="0" applyFont="0" applyFill="0" applyBorder="0" applyAlignment="0" applyProtection="0">
      <alignment vertical="top"/>
    </xf>
    <xf numFmtId="49" fontId="11" fillId="0" borderId="0">
      <alignment vertical="top"/>
    </xf>
    <xf numFmtId="0" fontId="8" fillId="0" borderId="0">
      <alignment vertical="top"/>
    </xf>
    <xf numFmtId="49" fontId="12" fillId="0" borderId="0">
      <alignment vertical="top"/>
    </xf>
    <xf numFmtId="43" fontId="8" fillId="12" borderId="0">
      <alignment vertical="top"/>
    </xf>
    <xf numFmtId="43" fontId="8" fillId="8" borderId="0">
      <alignment vertical="top"/>
    </xf>
    <xf numFmtId="43" fontId="8" fillId="42" borderId="0" applyNumberFormat="0">
      <alignment vertical="top"/>
    </xf>
    <xf numFmtId="43" fontId="8" fillId="47" borderId="0">
      <alignment vertical="top"/>
    </xf>
    <xf numFmtId="43" fontId="8" fillId="9" borderId="0">
      <alignment vertical="top"/>
    </xf>
    <xf numFmtId="43" fontId="8" fillId="11" borderId="0">
      <alignment vertical="top"/>
    </xf>
    <xf numFmtId="49" fontId="9" fillId="17" borderId="1">
      <alignment vertical="top"/>
    </xf>
    <xf numFmtId="49" fontId="10" fillId="5" borderId="1">
      <alignment vertical="top"/>
    </xf>
    <xf numFmtId="43" fontId="8" fillId="10" borderId="0">
      <alignment vertical="top"/>
    </xf>
    <xf numFmtId="43" fontId="8" fillId="46" borderId="0">
      <alignment vertical="top"/>
    </xf>
    <xf numFmtId="0" fontId="8" fillId="0" borderId="0"/>
    <xf numFmtId="49" fontId="9" fillId="17" borderId="1">
      <alignment vertical="top"/>
    </xf>
    <xf numFmtId="49" fontId="9" fillId="0" borderId="0">
      <alignment vertical="top"/>
    </xf>
    <xf numFmtId="49" fontId="10" fillId="5" borderId="1">
      <alignment vertical="top"/>
    </xf>
    <xf numFmtId="168" fontId="8" fillId="0" borderId="0"/>
    <xf numFmtId="0" fontId="38" fillId="0" borderId="10" applyNumberFormat="0" applyFill="0" applyAlignment="0" applyProtection="0"/>
    <xf numFmtId="0" fontId="39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41" fillId="13" borderId="5" applyNumberFormat="0" applyAlignment="0" applyProtection="0"/>
    <xf numFmtId="0" fontId="42" fillId="14" borderId="6" applyNumberFormat="0" applyAlignment="0" applyProtection="0"/>
    <xf numFmtId="0" fontId="43" fillId="15" borderId="8" applyNumberFormat="0" applyAlignment="0" applyProtection="0"/>
    <xf numFmtId="0" fontId="44" fillId="0" borderId="0" applyNumberFormat="0" applyFill="0" applyBorder="0" applyAlignment="0" applyProtection="0"/>
    <xf numFmtId="0" fontId="45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5" fillId="25" borderId="0" applyNumberFormat="0" applyBorder="0" applyAlignment="0" applyProtection="0"/>
    <xf numFmtId="0" fontId="45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45" fillId="37" borderId="0" applyNumberFormat="0" applyBorder="0" applyAlignment="0" applyProtection="0"/>
    <xf numFmtId="0" fontId="45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45" fillId="41" borderId="0" applyNumberFormat="0" applyBorder="0" applyAlignment="0" applyProtection="0"/>
    <xf numFmtId="0" fontId="6" fillId="3" borderId="0" applyNumberFormat="0" applyBorder="0" applyAlignment="0" applyProtection="0"/>
    <xf numFmtId="0" fontId="16" fillId="13" borderId="5" applyNumberFormat="0" applyAlignment="0" applyProtection="0"/>
    <xf numFmtId="0" fontId="17" fillId="14" borderId="6" applyNumberFormat="0" applyAlignment="0" applyProtection="0"/>
    <xf numFmtId="0" fontId="13" fillId="15" borderId="8" applyNumberFormat="0" applyAlignment="0" applyProtection="0"/>
    <xf numFmtId="0" fontId="1" fillId="16" borderId="9" applyNumberFormat="0" applyFont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17" fillId="14" borderId="6" applyNumberFormat="0" applyAlignment="0" applyProtection="0"/>
    <xf numFmtId="0" fontId="16" fillId="13" borderId="5" applyNumberFormat="0" applyAlignment="0" applyProtection="0"/>
    <xf numFmtId="0" fontId="6" fillId="3" borderId="0" applyNumberFormat="0" applyBorder="0" applyAlignment="0" applyProtection="0"/>
    <xf numFmtId="0" fontId="17" fillId="14" borderId="6" applyNumberFormat="0" applyAlignment="0" applyProtection="0"/>
    <xf numFmtId="0" fontId="16" fillId="13" borderId="5" applyNumberFormat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8" fillId="10" borderId="0" applyFont="0" applyFill="0" applyBorder="0" applyAlignment="0" applyProtection="0">
      <alignment vertical="top"/>
    </xf>
    <xf numFmtId="43" fontId="8" fillId="12" borderId="0">
      <alignment vertical="top"/>
    </xf>
    <xf numFmtId="43" fontId="8" fillId="8" borderId="0">
      <alignment vertical="top"/>
    </xf>
    <xf numFmtId="43" fontId="8" fillId="42" borderId="0" applyNumberFormat="0">
      <alignment vertical="top"/>
    </xf>
    <xf numFmtId="43" fontId="8" fillId="47" borderId="0">
      <alignment vertical="top"/>
    </xf>
    <xf numFmtId="43" fontId="8" fillId="9" borderId="0">
      <alignment vertical="top"/>
    </xf>
    <xf numFmtId="43" fontId="8" fillId="11" borderId="0">
      <alignment vertical="top"/>
    </xf>
    <xf numFmtId="43" fontId="8" fillId="10" borderId="0">
      <alignment vertical="top"/>
    </xf>
    <xf numFmtId="43" fontId="8" fillId="46" borderId="0">
      <alignment vertical="top"/>
    </xf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4" fillId="0" borderId="11" applyNumberFormat="0" applyFill="0" applyAlignment="0" applyProtection="0"/>
    <xf numFmtId="0" fontId="23" fillId="0" borderId="10" applyNumberFormat="0" applyFill="0" applyAlignment="0" applyProtection="0"/>
    <xf numFmtId="0" fontId="1" fillId="16" borderId="9" applyNumberFormat="0" applyFont="0" applyAlignment="0" applyProtection="0"/>
    <xf numFmtId="0" fontId="13" fillId="15" borderId="8" applyNumberFormat="0" applyAlignment="0" applyProtection="0"/>
    <xf numFmtId="0" fontId="17" fillId="14" borderId="6" applyNumberFormat="0" applyAlignment="0" applyProtection="0"/>
    <xf numFmtId="0" fontId="16" fillId="13" borderId="5" applyNumberFormat="0" applyAlignment="0" applyProtection="0"/>
    <xf numFmtId="0" fontId="6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16" fillId="13" borderId="5" applyNumberFormat="0" applyAlignment="0" applyProtection="0"/>
    <xf numFmtId="0" fontId="17" fillId="14" borderId="6" applyNumberFormat="0" applyAlignment="0" applyProtection="0"/>
    <xf numFmtId="0" fontId="13" fillId="15" borderId="8" applyNumberFormat="0" applyAlignment="0" applyProtection="0"/>
    <xf numFmtId="0" fontId="1" fillId="16" borderId="9" applyNumberFormat="0" applyFont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41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8" fillId="10" borderId="0" applyFont="0" applyFill="0" applyBorder="0" applyAlignment="0" applyProtection="0">
      <alignment vertical="top"/>
    </xf>
    <xf numFmtId="43" fontId="8" fillId="12" borderId="0">
      <alignment vertical="top"/>
    </xf>
    <xf numFmtId="43" fontId="8" fillId="8" borderId="0">
      <alignment vertical="top"/>
    </xf>
    <xf numFmtId="43" fontId="8" fillId="42" borderId="0" applyNumberFormat="0">
      <alignment vertical="top"/>
    </xf>
    <xf numFmtId="43" fontId="8" fillId="47" borderId="0">
      <alignment vertical="top"/>
    </xf>
    <xf numFmtId="43" fontId="8" fillId="9" borderId="0">
      <alignment vertical="top"/>
    </xf>
    <xf numFmtId="43" fontId="8" fillId="11" borderId="0">
      <alignment vertical="top"/>
    </xf>
    <xf numFmtId="43" fontId="8" fillId="10" borderId="0">
      <alignment vertical="top"/>
    </xf>
    <xf numFmtId="43" fontId="8" fillId="46" borderId="0">
      <alignment vertical="top"/>
    </xf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4" fillId="0" borderId="11" applyNumberFormat="0" applyFill="0" applyAlignment="0" applyProtection="0"/>
    <xf numFmtId="0" fontId="23" fillId="0" borderId="10" applyNumberFormat="0" applyFill="0" applyAlignment="0" applyProtection="0"/>
    <xf numFmtId="0" fontId="1" fillId="16" borderId="9" applyNumberFormat="0" applyFont="0" applyAlignment="0" applyProtection="0"/>
    <xf numFmtId="0" fontId="13" fillId="15" borderId="8" applyNumberFormat="0" applyAlignment="0" applyProtection="0"/>
    <xf numFmtId="0" fontId="17" fillId="14" borderId="6" applyNumberFormat="0" applyAlignment="0" applyProtection="0"/>
    <xf numFmtId="0" fontId="16" fillId="13" borderId="5" applyNumberFormat="0" applyAlignment="0" applyProtection="0"/>
    <xf numFmtId="0" fontId="6" fillId="3" borderId="0" applyNumberFormat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4" fillId="0" borderId="11" applyNumberFormat="0" applyFill="0" applyAlignment="0" applyProtection="0"/>
    <xf numFmtId="0" fontId="23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4" fillId="0" borderId="11" applyNumberFormat="0" applyFill="0" applyAlignment="0" applyProtection="0"/>
    <xf numFmtId="0" fontId="23" fillId="0" borderId="10" applyNumberFormat="0" applyFill="0" applyAlignment="0" applyProtection="0"/>
    <xf numFmtId="0" fontId="1" fillId="16" borderId="9" applyNumberFormat="0" applyFont="0" applyAlignment="0" applyProtection="0"/>
    <xf numFmtId="0" fontId="13" fillId="15" borderId="8" applyNumberFormat="0" applyAlignment="0" applyProtection="0"/>
    <xf numFmtId="0" fontId="17" fillId="14" borderId="6" applyNumberFormat="0" applyAlignment="0" applyProtection="0"/>
    <xf numFmtId="0" fontId="16" fillId="13" borderId="5" applyNumberFormat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16" fillId="13" borderId="5" applyNumberFormat="0" applyAlignment="0" applyProtection="0"/>
    <xf numFmtId="0" fontId="17" fillId="14" borderId="6" applyNumberFormat="0" applyAlignment="0" applyProtection="0"/>
    <xf numFmtId="0" fontId="13" fillId="15" borderId="8" applyNumberFormat="0" applyAlignment="0" applyProtection="0"/>
    <xf numFmtId="0" fontId="1" fillId="16" borderId="9" applyNumberFormat="0" applyFont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" fillId="16" borderId="9" applyNumberFormat="0" applyFont="0" applyAlignment="0" applyProtection="0"/>
    <xf numFmtId="0" fontId="13" fillId="15" borderId="8" applyNumberFormat="0" applyAlignment="0" applyProtection="0"/>
    <xf numFmtId="0" fontId="17" fillId="14" borderId="6" applyNumberFormat="0" applyAlignment="0" applyProtection="0"/>
    <xf numFmtId="0" fontId="16" fillId="13" borderId="5" applyNumberFormat="0" applyAlignment="0" applyProtection="0"/>
    <xf numFmtId="0" fontId="6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4" fillId="0" borderId="11" applyNumberFormat="0" applyFill="0" applyAlignment="0" applyProtection="0"/>
    <xf numFmtId="0" fontId="23" fillId="0" borderId="10" applyNumberFormat="0" applyFill="0" applyAlignment="0" applyProtection="0"/>
    <xf numFmtId="0" fontId="1" fillId="16" borderId="9" applyNumberFormat="0" applyFont="0" applyAlignment="0" applyProtection="0"/>
    <xf numFmtId="0" fontId="13" fillId="15" borderId="8" applyNumberFormat="0" applyAlignment="0" applyProtection="0"/>
    <xf numFmtId="0" fontId="17" fillId="14" borderId="6" applyNumberFormat="0" applyAlignment="0" applyProtection="0"/>
    <xf numFmtId="0" fontId="16" fillId="13" borderId="5" applyNumberFormat="0" applyAlignment="0" applyProtection="0"/>
    <xf numFmtId="0" fontId="6" fillId="3" borderId="0" applyNumberFormat="0" applyBorder="0" applyAlignment="0" applyProtection="0"/>
    <xf numFmtId="0" fontId="13" fillId="15" borderId="8" applyNumberFormat="0" applyAlignment="0" applyProtection="0"/>
    <xf numFmtId="0" fontId="1" fillId="16" borderId="9" applyNumberFormat="0" applyFont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4" fillId="0" borderId="11" applyNumberFormat="0" applyFill="0" applyAlignment="0" applyProtection="0"/>
    <xf numFmtId="0" fontId="23" fillId="0" borderId="10" applyNumberFormat="0" applyFill="0" applyAlignment="0" applyProtection="0"/>
    <xf numFmtId="0" fontId="1" fillId="16" borderId="9" applyNumberFormat="0" applyFont="0" applyAlignment="0" applyProtection="0"/>
    <xf numFmtId="0" fontId="13" fillId="15" borderId="8" applyNumberFormat="0" applyAlignment="0" applyProtection="0"/>
    <xf numFmtId="0" fontId="17" fillId="14" borderId="6" applyNumberFormat="0" applyAlignment="0" applyProtection="0"/>
    <xf numFmtId="0" fontId="16" fillId="13" borderId="5" applyNumberFormat="0" applyAlignment="0" applyProtection="0"/>
    <xf numFmtId="0" fontId="6" fillId="3" borderId="0" applyNumberFormat="0" applyBorder="0" applyAlignment="0" applyProtection="0"/>
    <xf numFmtId="0" fontId="13" fillId="15" borderId="8" applyNumberFormat="0" applyAlignment="0" applyProtection="0"/>
    <xf numFmtId="0" fontId="1" fillId="16" borderId="9" applyNumberFormat="0" applyFont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4" fillId="0" borderId="11" applyNumberFormat="0" applyFill="0" applyAlignment="0" applyProtection="0"/>
    <xf numFmtId="0" fontId="23" fillId="0" borderId="10" applyNumberFormat="0" applyFill="0" applyAlignment="0" applyProtection="0"/>
    <xf numFmtId="0" fontId="1" fillId="16" borderId="9" applyNumberFormat="0" applyFont="0" applyAlignment="0" applyProtection="0"/>
    <xf numFmtId="0" fontId="13" fillId="15" borderId="8" applyNumberFormat="0" applyAlignment="0" applyProtection="0"/>
    <xf numFmtId="0" fontId="17" fillId="14" borderId="6" applyNumberFormat="0" applyAlignment="0" applyProtection="0"/>
    <xf numFmtId="0" fontId="16" fillId="13" borderId="5" applyNumberFormat="0" applyAlignment="0" applyProtection="0"/>
    <xf numFmtId="0" fontId="6" fillId="3" borderId="0" applyNumberFormat="0" applyBorder="0" applyAlignment="0" applyProtection="0"/>
  </cellStyleXfs>
  <cellXfs count="88">
    <xf numFmtId="0" fontId="0" fillId="0" borderId="0" xfId="0">
      <alignment vertical="top"/>
    </xf>
    <xf numFmtId="164" fontId="4" fillId="0" borderId="23" xfId="71" applyNumberFormat="1" applyFont="1" applyFill="1" applyBorder="1" applyAlignment="1"/>
    <xf numFmtId="164" fontId="4" fillId="0" borderId="0" xfId="71" applyNumberFormat="1" applyFont="1" applyFill="1" applyAlignment="1"/>
    <xf numFmtId="43" fontId="8" fillId="0" borderId="0" xfId="73" applyNumberFormat="1">
      <alignment vertical="top"/>
    </xf>
    <xf numFmtId="0" fontId="8" fillId="0" borderId="14" xfId="73" applyBorder="1">
      <alignment vertical="top"/>
    </xf>
    <xf numFmtId="0" fontId="8" fillId="0" borderId="20" xfId="73" applyBorder="1">
      <alignment vertical="top"/>
    </xf>
    <xf numFmtId="0" fontId="8" fillId="0" borderId="23" xfId="73" applyBorder="1">
      <alignment vertical="top"/>
    </xf>
    <xf numFmtId="165" fontId="8" fillId="0" borderId="23" xfId="69" applyFont="1" applyFill="1" applyBorder="1"/>
    <xf numFmtId="165" fontId="8" fillId="0" borderId="14" xfId="69" applyFont="1" applyFill="1" applyBorder="1"/>
    <xf numFmtId="166" fontId="4" fillId="0" borderId="0" xfId="69" applyNumberFormat="1" applyFont="1" applyFill="1" applyBorder="1" applyAlignment="1">
      <alignment horizontal="center"/>
    </xf>
    <xf numFmtId="166" fontId="8" fillId="0" borderId="0" xfId="69" applyNumberFormat="1" applyFont="1" applyFill="1" applyAlignment="1">
      <alignment horizontal="center"/>
    </xf>
    <xf numFmtId="165" fontId="4" fillId="0" borderId="0" xfId="69" applyFont="1"/>
    <xf numFmtId="166" fontId="4" fillId="0" borderId="0" xfId="69" applyNumberFormat="1" applyFont="1"/>
    <xf numFmtId="166" fontId="4" fillId="0" borderId="0" xfId="69" applyNumberFormat="1" applyFont="1" applyAlignment="1">
      <alignment horizontal="center"/>
    </xf>
    <xf numFmtId="166" fontId="8" fillId="0" borderId="23" xfId="69" applyNumberFormat="1" applyFont="1" applyFill="1" applyBorder="1"/>
    <xf numFmtId="166" fontId="8" fillId="0" borderId="14" xfId="69" applyNumberFormat="1" applyFont="1" applyFill="1" applyBorder="1"/>
    <xf numFmtId="10" fontId="8" fillId="0" borderId="0" xfId="67">
      <alignment vertical="top"/>
    </xf>
    <xf numFmtId="43" fontId="8" fillId="0" borderId="20" xfId="71" applyFont="1" applyFill="1" applyBorder="1" applyAlignment="1"/>
    <xf numFmtId="43" fontId="8" fillId="0" borderId="0" xfId="67" applyNumberFormat="1">
      <alignment vertical="top"/>
    </xf>
    <xf numFmtId="10" fontId="8" fillId="0" borderId="0" xfId="67" applyAlignment="1">
      <alignment horizontal="left" vertical="top"/>
    </xf>
    <xf numFmtId="164" fontId="4" fillId="0" borderId="0" xfId="71" applyNumberFormat="1" applyFont="1" applyFill="1" applyBorder="1" applyAlignment="1"/>
    <xf numFmtId="0" fontId="8" fillId="0" borderId="0" xfId="70"/>
    <xf numFmtId="166" fontId="8" fillId="0" borderId="20" xfId="69" applyNumberFormat="1" applyFont="1" applyFill="1" applyBorder="1"/>
    <xf numFmtId="166" fontId="8" fillId="0" borderId="2" xfId="69" applyNumberFormat="1" applyFont="1" applyFill="1" applyBorder="1"/>
    <xf numFmtId="43" fontId="8" fillId="12" borderId="24" xfId="75" applyBorder="1">
      <alignment vertical="top"/>
    </xf>
    <xf numFmtId="43" fontId="8" fillId="12" borderId="25" xfId="75" applyBorder="1">
      <alignment vertical="top"/>
    </xf>
    <xf numFmtId="43" fontId="8" fillId="12" borderId="19" xfId="75" applyBorder="1">
      <alignment vertical="top"/>
    </xf>
    <xf numFmtId="43" fontId="8" fillId="12" borderId="18" xfId="75" applyBorder="1">
      <alignment vertical="top"/>
    </xf>
    <xf numFmtId="43" fontId="8" fillId="12" borderId="27" xfId="75" applyBorder="1">
      <alignment vertical="top"/>
    </xf>
    <xf numFmtId="43" fontId="8" fillId="12" borderId="22" xfId="75" applyBorder="1">
      <alignment vertical="top"/>
    </xf>
    <xf numFmtId="0" fontId="14" fillId="0" borderId="0" xfId="73" applyFont="1">
      <alignment vertical="top"/>
    </xf>
    <xf numFmtId="0" fontId="8" fillId="0" borderId="1" xfId="73" applyBorder="1">
      <alignment vertical="top"/>
    </xf>
    <xf numFmtId="0" fontId="8" fillId="0" borderId="26" xfId="73" applyBorder="1">
      <alignment vertical="top"/>
    </xf>
    <xf numFmtId="0" fontId="8" fillId="0" borderId="0" xfId="73">
      <alignment vertical="top"/>
    </xf>
    <xf numFmtId="0" fontId="8" fillId="0" borderId="21" xfId="73" applyBorder="1">
      <alignment vertical="top"/>
    </xf>
    <xf numFmtId="0" fontId="10" fillId="5" borderId="1" xfId="82" applyNumberFormat="1">
      <alignment vertical="top"/>
    </xf>
    <xf numFmtId="0" fontId="9" fillId="0" borderId="0" xfId="73" applyFont="1">
      <alignment vertical="top"/>
    </xf>
    <xf numFmtId="49" fontId="9" fillId="17" borderId="1" xfId="81">
      <alignment vertical="top"/>
    </xf>
    <xf numFmtId="164" fontId="8" fillId="0" borderId="0" xfId="83" applyNumberFormat="1" applyFill="1">
      <alignment vertical="top"/>
    </xf>
    <xf numFmtId="49" fontId="8" fillId="0" borderId="23" xfId="87" applyFont="1" applyBorder="1">
      <alignment vertical="top"/>
    </xf>
    <xf numFmtId="49" fontId="8" fillId="0" borderId="14" xfId="87" applyFont="1" applyBorder="1">
      <alignment vertical="top"/>
    </xf>
    <xf numFmtId="49" fontId="8" fillId="0" borderId="20" xfId="87" applyFont="1" applyBorder="1">
      <alignment vertical="top"/>
    </xf>
    <xf numFmtId="49" fontId="8" fillId="0" borderId="0" xfId="87" applyFont="1">
      <alignment vertical="top"/>
    </xf>
    <xf numFmtId="49" fontId="9" fillId="17" borderId="1" xfId="86">
      <alignment vertical="top"/>
    </xf>
    <xf numFmtId="49" fontId="9" fillId="0" borderId="0" xfId="87">
      <alignment vertical="top"/>
    </xf>
    <xf numFmtId="0" fontId="10" fillId="5" borderId="1" xfId="88" applyNumberFormat="1">
      <alignment vertical="top"/>
    </xf>
    <xf numFmtId="0" fontId="4" fillId="0" borderId="0" xfId="0" applyFont="1" applyAlignment="1"/>
    <xf numFmtId="0" fontId="4" fillId="10" borderId="2" xfId="0" applyFont="1" applyFill="1" applyBorder="1" applyAlignment="1"/>
    <xf numFmtId="0" fontId="4" fillId="6" borderId="20" xfId="0" applyFont="1" applyFill="1" applyBorder="1" applyAlignment="1"/>
    <xf numFmtId="0" fontId="4" fillId="11" borderId="14" xfId="0" applyFont="1" applyFill="1" applyBorder="1" applyAlignment="1"/>
    <xf numFmtId="0" fontId="0" fillId="0" borderId="14" xfId="0" applyBorder="1" applyAlignment="1"/>
    <xf numFmtId="0" fontId="0" fillId="0" borderId="23" xfId="0" applyBorder="1" applyAlignment="1"/>
    <xf numFmtId="0" fontId="4" fillId="48" borderId="20" xfId="0" applyFont="1" applyFill="1" applyBorder="1" applyAlignment="1"/>
    <xf numFmtId="0" fontId="4" fillId="49" borderId="14" xfId="0" applyFont="1" applyFill="1" applyBorder="1" applyAlignment="1"/>
    <xf numFmtId="0" fontId="4" fillId="50" borderId="14" xfId="0" applyFont="1" applyFill="1" applyBorder="1" applyAlignment="1"/>
    <xf numFmtId="0" fontId="4" fillId="51" borderId="20" xfId="0" applyFont="1" applyFill="1" applyBorder="1" applyAlignment="1"/>
    <xf numFmtId="0" fontId="4" fillId="48" borderId="14" xfId="0" applyFont="1" applyFill="1" applyBorder="1" applyAlignment="1"/>
    <xf numFmtId="0" fontId="4" fillId="10" borderId="20" xfId="0" applyFont="1" applyFill="1" applyBorder="1" applyAlignment="1"/>
    <xf numFmtId="0" fontId="4" fillId="6" borderId="14" xfId="0" applyFont="1" applyFill="1" applyBorder="1" applyAlignment="1"/>
    <xf numFmtId="0" fontId="4" fillId="52" borderId="14" xfId="0" applyFont="1" applyFill="1" applyBorder="1" applyAlignment="1"/>
    <xf numFmtId="0" fontId="8" fillId="0" borderId="3" xfId="73" applyBorder="1">
      <alignment vertical="top"/>
    </xf>
    <xf numFmtId="0" fontId="8" fillId="0" borderId="25" xfId="73" applyBorder="1">
      <alignment vertical="top"/>
    </xf>
    <xf numFmtId="0" fontId="8" fillId="0" borderId="18" xfId="73" applyBorder="1">
      <alignment vertical="top"/>
    </xf>
    <xf numFmtId="0" fontId="8" fillId="0" borderId="22" xfId="73" applyBorder="1">
      <alignment vertical="top"/>
    </xf>
    <xf numFmtId="43" fontId="8" fillId="46" borderId="0" xfId="84">
      <alignment vertical="top"/>
    </xf>
    <xf numFmtId="0" fontId="9" fillId="7" borderId="0" xfId="174" applyFont="1" applyFill="1"/>
    <xf numFmtId="0" fontId="9" fillId="0" borderId="0" xfId="174" applyFont="1"/>
    <xf numFmtId="39" fontId="9" fillId="0" borderId="0" xfId="85" applyNumberFormat="1" applyFont="1"/>
    <xf numFmtId="0" fontId="4" fillId="0" borderId="0" xfId="174" applyFont="1"/>
    <xf numFmtId="164" fontId="8" fillId="46" borderId="0" xfId="84" applyNumberFormat="1">
      <alignment vertical="top"/>
    </xf>
    <xf numFmtId="169" fontId="8" fillId="46" borderId="0" xfId="84" applyNumberFormat="1">
      <alignment vertical="top"/>
    </xf>
    <xf numFmtId="165" fontId="4" fillId="0" borderId="0" xfId="69" applyFont="1" applyAlignment="1">
      <alignment horizontal="center"/>
    </xf>
    <xf numFmtId="4" fontId="8" fillId="53" borderId="0" xfId="0" applyNumberFormat="1" applyFont="1" applyFill="1">
      <alignment vertical="top"/>
    </xf>
    <xf numFmtId="0" fontId="4" fillId="0" borderId="0" xfId="174" applyFont="1" applyAlignment="1">
      <alignment horizontal="center"/>
    </xf>
    <xf numFmtId="166" fontId="8" fillId="0" borderId="0" xfId="173" applyNumberFormat="1" applyFont="1" applyFill="1" applyAlignment="1">
      <alignment horizontal="center"/>
    </xf>
    <xf numFmtId="43" fontId="8" fillId="10" borderId="0" xfId="182">
      <alignment vertical="top"/>
    </xf>
    <xf numFmtId="0" fontId="8" fillId="0" borderId="0" xfId="174" applyFont="1"/>
    <xf numFmtId="0" fontId="0" fillId="0" borderId="0" xfId="174" applyFont="1"/>
    <xf numFmtId="169" fontId="8" fillId="0" borderId="0" xfId="70" applyNumberFormat="1"/>
    <xf numFmtId="165" fontId="8" fillId="0" borderId="20" xfId="173" applyNumberFormat="1" applyFont="1" applyFill="1" applyBorder="1" applyAlignment="1" applyProtection="1">
      <alignment horizontal="left"/>
      <protection locked="0"/>
    </xf>
    <xf numFmtId="165" fontId="8" fillId="0" borderId="14" xfId="173" applyNumberFormat="1" applyFont="1" applyFill="1" applyBorder="1" applyAlignment="1" applyProtection="1">
      <alignment horizontal="left"/>
      <protection locked="0"/>
    </xf>
    <xf numFmtId="43" fontId="8" fillId="46" borderId="27" xfId="183" applyBorder="1">
      <alignment vertical="top"/>
    </xf>
    <xf numFmtId="43" fontId="8" fillId="46" borderId="19" xfId="183" applyBorder="1">
      <alignment vertical="top"/>
    </xf>
    <xf numFmtId="43" fontId="8" fillId="46" borderId="24" xfId="183" applyBorder="1">
      <alignment vertical="top"/>
    </xf>
    <xf numFmtId="43" fontId="8" fillId="46" borderId="4" xfId="183" applyBorder="1">
      <alignment vertical="top"/>
    </xf>
    <xf numFmtId="43" fontId="8" fillId="46" borderId="20" xfId="84" applyBorder="1">
      <alignment vertical="top"/>
    </xf>
    <xf numFmtId="43" fontId="8" fillId="46" borderId="14" xfId="84" applyBorder="1">
      <alignment vertical="top"/>
    </xf>
    <xf numFmtId="43" fontId="8" fillId="46" borderId="23" xfId="84" applyBorder="1">
      <alignment vertical="top"/>
    </xf>
  </cellXfs>
  <cellStyles count="268">
    <cellStyle name=" 1" xfId="62" xr:uid="{00000000-0005-0000-0000-000000000000}"/>
    <cellStyle name=" 2" xfId="61" xr:uid="{00000000-0005-0000-0000-000001000000}"/>
    <cellStyle name=" 3" xfId="64" xr:uid="{00000000-0005-0000-0000-000002000000}"/>
    <cellStyle name=" 3 2" xfId="172" xr:uid="{C309E59A-6519-4FB3-9D43-529E8D35014C}"/>
    <cellStyle name=" 3 3" xfId="139" xr:uid="{0EAD7BDA-60E9-481F-873B-45DECC2A1873}"/>
    <cellStyle name=" 4" xfId="63" xr:uid="{00000000-0005-0000-0000-000003000000}"/>
    <cellStyle name=" 5" xfId="60" xr:uid="{00000000-0005-0000-0000-000004000000}"/>
    <cellStyle name=" 6" xfId="59" xr:uid="{00000000-0005-0000-0000-000005000000}"/>
    <cellStyle name="_kop1 Bladtitel" xfId="88" xr:uid="{00000000-0005-0000-0000-000006000000}"/>
    <cellStyle name="_kop1 Bladtitel 3" xfId="82" xr:uid="{00000000-0005-0000-0000-000007000000}"/>
    <cellStyle name="_kop2 Bloktitel" xfId="86" xr:uid="{00000000-0005-0000-0000-000008000000}"/>
    <cellStyle name="_kop2 Bloktitel 3" xfId="81" xr:uid="{00000000-0005-0000-0000-000009000000}"/>
    <cellStyle name="_kop3 Subkop" xfId="87" xr:uid="{00000000-0005-0000-0000-00000A000000}"/>
    <cellStyle name="20% - Accent1" xfId="25" builtinId="30" hidden="1"/>
    <cellStyle name="20% - Accent1" xfId="100" builtinId="30" hidden="1" customBuiltin="1"/>
    <cellStyle name="20% - Accent2" xfId="29" builtinId="34" hidden="1"/>
    <cellStyle name="20% - Accent2" xfId="104" builtinId="34" hidden="1" customBuiltin="1"/>
    <cellStyle name="20% - Accent3" xfId="33" builtinId="38" hidden="1"/>
    <cellStyle name="20% - Accent3" xfId="108" builtinId="38" hidden="1" customBuiltin="1"/>
    <cellStyle name="20% - Accent4" xfId="37" builtinId="42" hidden="1"/>
    <cellStyle name="20% - Accent4" xfId="112" builtinId="42" hidden="1" customBuiltin="1"/>
    <cellStyle name="20% - Accent5" xfId="41" builtinId="46" hidden="1"/>
    <cellStyle name="20% - Accent5" xfId="116" builtinId="46" hidden="1" customBuiltin="1"/>
    <cellStyle name="20% - Accent6" xfId="45" builtinId="50" hidden="1"/>
    <cellStyle name="20% - Accent6" xfId="120" builtinId="50" hidden="1" customBuiltin="1"/>
    <cellStyle name="40% - Accent1" xfId="26" builtinId="31" hidden="1"/>
    <cellStyle name="40% - Accent1" xfId="101" builtinId="31" hidden="1" customBuiltin="1"/>
    <cellStyle name="40% - Accent2" xfId="30" builtinId="35" hidden="1"/>
    <cellStyle name="40% - Accent2" xfId="105" builtinId="35" hidden="1" customBuiltin="1"/>
    <cellStyle name="40% - Accent3" xfId="34" builtinId="39" hidden="1"/>
    <cellStyle name="40% - Accent3" xfId="109" builtinId="39" hidden="1" customBuiltin="1"/>
    <cellStyle name="40% - Accent4" xfId="38" builtinId="43" hidden="1"/>
    <cellStyle name="40% - Accent4" xfId="113" builtinId="43" hidden="1" customBuiltin="1"/>
    <cellStyle name="40% - Accent5" xfId="42" builtinId="47" hidden="1"/>
    <cellStyle name="40% - Accent5" xfId="117" builtinId="47" hidden="1" customBuiltin="1"/>
    <cellStyle name="40% - Accent6" xfId="46" builtinId="51" hidden="1"/>
    <cellStyle name="40% - Accent6" xfId="121" builtinId="51" hidden="1" customBuiltin="1"/>
    <cellStyle name="60% - Accent1" xfId="27" builtinId="32" hidden="1"/>
    <cellStyle name="60% - Accent1" xfId="102" builtinId="32" hidden="1" customBuiltin="1"/>
    <cellStyle name="60% - Accent2" xfId="31" builtinId="36" hidden="1"/>
    <cellStyle name="60% - Accent2" xfId="106" builtinId="36" hidden="1" customBuiltin="1"/>
    <cellStyle name="60% - Accent3" xfId="35" builtinId="40" hidden="1"/>
    <cellStyle name="60% - Accent3" xfId="110" builtinId="40" hidden="1" customBuiltin="1"/>
    <cellStyle name="60% - Accent4" xfId="39" builtinId="44" hidden="1"/>
    <cellStyle name="60% - Accent4" xfId="114" builtinId="44" hidden="1" customBuiltin="1"/>
    <cellStyle name="60% - Accent5" xfId="43" builtinId="48" hidden="1"/>
    <cellStyle name="60% - Accent5" xfId="118" builtinId="48" hidden="1" customBuiltin="1"/>
    <cellStyle name="60% - Accent6" xfId="47" builtinId="52" hidden="1"/>
    <cellStyle name="60% - Accent6" xfId="122" builtinId="52" hidden="1" customBuiltin="1"/>
    <cellStyle name="Accent1" xfId="24" builtinId="29" hidden="1"/>
    <cellStyle name="Accent1" xfId="99" builtinId="29" hidden="1" customBuiltin="1"/>
    <cellStyle name="Accent2" xfId="28" builtinId="33" hidden="1"/>
    <cellStyle name="Accent2" xfId="103" builtinId="33" hidden="1" customBuiltin="1"/>
    <cellStyle name="Accent3" xfId="32" builtinId="37" hidden="1"/>
    <cellStyle name="Accent3" xfId="107" builtinId="37" hidden="1" customBuiltin="1"/>
    <cellStyle name="Accent4" xfId="36" builtinId="41" hidden="1"/>
    <cellStyle name="Accent4" xfId="111" builtinId="41" hidden="1" customBuiltin="1"/>
    <cellStyle name="Accent5" xfId="40" builtinId="45" hidden="1"/>
    <cellStyle name="Accent5" xfId="115" builtinId="45" hidden="1" customBuiltin="1"/>
    <cellStyle name="Accent6" xfId="44" builtinId="49" hidden="1"/>
    <cellStyle name="Accent6" xfId="119" builtinId="49" hidden="1" customBuiltin="1"/>
    <cellStyle name="Bad" xfId="2" hidden="1" xr:uid="{00000000-0005-0000-0000-00003B000000}"/>
    <cellStyle name="Bad" xfId="123" hidden="1" xr:uid="{8BC8B1CC-4F8E-4475-BD0A-385044FCDE74}"/>
    <cellStyle name="Bad" xfId="162" hidden="1" xr:uid="{6033FEDF-0923-4E05-AF80-2356E2AA8B2F}"/>
    <cellStyle name="Bad" xfId="193" hidden="1" xr:uid="{DAA69475-0047-4A3B-9F64-FD91D63DEBC5}"/>
    <cellStyle name="Bad" xfId="160" hidden="1" xr:uid="{80E9510A-AAD8-4E6A-9F8C-EDDDD3D0F28B}"/>
    <cellStyle name="Bad" xfId="209" hidden="1" xr:uid="{B0BEA3E9-A4C5-4A74-B12B-11DA9449490B}"/>
    <cellStyle name="Bad" xfId="233" hidden="1" xr:uid="{3CD54032-B457-4D70-B256-139D6F4AE99E}"/>
    <cellStyle name="Bad" xfId="208" hidden="1" xr:uid="{F48E07A5-8BA6-4B5D-9BCC-B3F383F092BE}"/>
    <cellStyle name="Bad" xfId="133" hidden="1" xr:uid="{59490933-6908-480F-A1BE-F52DE6FD043C}"/>
    <cellStyle name="Bad" xfId="250" hidden="1" xr:uid="{B730F579-8937-4657-A587-4CE0CBB3088F}"/>
    <cellStyle name="Bad" xfId="223" hidden="1" xr:uid="{D712E7DE-B6EA-4DF2-9D89-29E08D46E54E}"/>
    <cellStyle name="Bad" xfId="136" hidden="1" xr:uid="{EE7EA41B-3D84-4450-A3CA-DB905CB9DED8}"/>
    <cellStyle name="Bad" xfId="267" hidden="1" xr:uid="{0AEBA51B-DF7D-4C75-88AD-BA384F94CB19}"/>
    <cellStyle name="Bad" xfId="94" builtinId="27" hidden="1" customBuiltin="1"/>
    <cellStyle name="Calculation" xfId="6" builtinId="22" hidden="1"/>
    <cellStyle name="Calculation" xfId="52" builtinId="22" hidden="1" customBuiltin="1"/>
    <cellStyle name="Cel (tussen)resultaat" xfId="80" xr:uid="{00000000-0005-0000-0000-00003F000000}"/>
    <cellStyle name="Cel (tussen)resultaat 2" xfId="181" xr:uid="{D942CBA8-4D9F-4DC4-B3AE-1E2A396FC6F6}"/>
    <cellStyle name="Cel (tussen)resultaat 3" xfId="148" xr:uid="{C05AF270-A0B6-4DAF-BA40-87C658D2BF41}"/>
    <cellStyle name="Cel Berekening" xfId="83" xr:uid="{00000000-0005-0000-0000-000040000000}"/>
    <cellStyle name="Cel Berekening 2" xfId="182" xr:uid="{4216026D-6CF1-488E-84CC-09C817F20B08}"/>
    <cellStyle name="Cel Berekening 3" xfId="149" xr:uid="{1791A5B0-65F7-4152-99C4-698959C26A80}"/>
    <cellStyle name="Cel Bijzonderheid" xfId="79" xr:uid="{00000000-0005-0000-0000-000041000000}"/>
    <cellStyle name="Cel Bijzonderheid 2" xfId="180" xr:uid="{BA1E334B-C1FA-4D0A-A21C-05BFA7FCEE1C}"/>
    <cellStyle name="Cel Bijzonderheid 3" xfId="147" xr:uid="{B3B92670-9FDF-4F7E-9388-2390D98CE96D}"/>
    <cellStyle name="Cel Input" xfId="78" xr:uid="{00000000-0005-0000-0000-000042000000}"/>
    <cellStyle name="Cel Input 2" xfId="179" xr:uid="{17A54D5D-507C-4950-B983-F70B811261D0}"/>
    <cellStyle name="Cel Input 3" xfId="146" xr:uid="{7E4EBBE0-1ABB-4CD4-A76F-02602367B46B}"/>
    <cellStyle name="Cel Input Data" xfId="84" xr:uid="{00000000-0005-0000-0000-000043000000}"/>
    <cellStyle name="Cel Input Data 2" xfId="183" xr:uid="{D3A4949A-6CDA-41CD-A3A8-2D5505C432BC}"/>
    <cellStyle name="Cel Input Data 3" xfId="150" xr:uid="{BAB7CB0D-F0C4-4004-8F68-4C8AE131FB61}"/>
    <cellStyle name="Cel n.v.t. (leeg)" xfId="77" xr:uid="{00000000-0005-0000-0000-000044000000}"/>
    <cellStyle name="Cel n.v.t. (leeg) 2" xfId="178" xr:uid="{E9A23A05-8D91-4E1A-ADE1-0762FEE5D4BF}"/>
    <cellStyle name="Cel n.v.t. (leeg) 3" xfId="145" xr:uid="{67623BA0-6A90-41C3-A9CE-F0FD6FE94161}"/>
    <cellStyle name="Cel PM extern" xfId="76" xr:uid="{00000000-0005-0000-0000-000045000000}"/>
    <cellStyle name="Cel PM extern 2" xfId="177" xr:uid="{08ED9821-CBC6-46B5-B1B7-49E6CAC56C0C}"/>
    <cellStyle name="Cel PM extern 3" xfId="144" xr:uid="{89421EB0-4834-4AA7-8205-E1B29E9FEF1A}"/>
    <cellStyle name="Cel Verwijzing" xfId="75" xr:uid="{00000000-0005-0000-0000-000046000000}"/>
    <cellStyle name="Cel Verwijzing 2" xfId="176" xr:uid="{57DDA41D-1EE1-429E-90AE-E6FAE183AE2F}"/>
    <cellStyle name="Cel Verwijzing 3" xfId="143" xr:uid="{3CECFB93-D078-44E9-815B-59E91108C7C5}"/>
    <cellStyle name="Check Cell" xfId="8" hidden="1" xr:uid="{00000000-0005-0000-0000-000047000000}"/>
    <cellStyle name="Check Cell" xfId="126" hidden="1" xr:uid="{3FE65AB5-7460-47CC-8C5B-81C7227945B7}"/>
    <cellStyle name="Check Cell" xfId="165" hidden="1" xr:uid="{194CDDE0-179E-454A-BFFD-3CB60D7031E5}"/>
    <cellStyle name="Check Cell" xfId="190" hidden="1" xr:uid="{8DB0796B-B92C-4C71-8E0E-A57EB940E821}"/>
    <cellStyle name="Check Cell" xfId="157" hidden="1" xr:uid="{D0C3B847-3164-45AA-A584-DAAE0CE0FFB1}"/>
    <cellStyle name="Check Cell" xfId="212" hidden="1" xr:uid="{62D91AD2-4753-47D2-B182-7EAB613517A2}"/>
    <cellStyle name="Check Cell" xfId="230" hidden="1" xr:uid="{87AFBD67-40E1-4AB1-82F7-21BB146A55DC}"/>
    <cellStyle name="Check Cell" xfId="205" hidden="1" xr:uid="{9746FC58-6E58-44F3-9BB1-1FC0A7C4CFC0}"/>
    <cellStyle name="Check Cell" xfId="234" hidden="1" xr:uid="{406FE494-9637-4B3F-8450-F6FB012B47DC}"/>
    <cellStyle name="Check Cell" xfId="247" hidden="1" xr:uid="{DB28D8BD-A076-4B9B-8970-9ACCC6D327BF}"/>
    <cellStyle name="Check Cell" xfId="220" hidden="1" xr:uid="{B0A58A56-AB72-450D-9514-EEB87DDBB7BF}"/>
    <cellStyle name="Check Cell" xfId="251" hidden="1" xr:uid="{30969F87-08BE-4543-BCB5-460DD0F95831}"/>
    <cellStyle name="Check Cell" xfId="264" hidden="1" xr:uid="{ED60A7C0-E9A1-453C-A9E1-F28BC762DC8A}"/>
    <cellStyle name="Check Cell" xfId="97" builtinId="23" hidden="1" customBuiltin="1"/>
    <cellStyle name="Comma" xfId="11" builtinId="3" hidden="1"/>
    <cellStyle name="Comma" xfId="50" builtinId="3" hidden="1"/>
    <cellStyle name="Comma" xfId="71" builtinId="3"/>
    <cellStyle name="Comma [0]" xfId="12" builtinId="6" hidden="1"/>
    <cellStyle name="Currency" xfId="13" builtinId="4" hidden="1"/>
    <cellStyle name="Currency [0]" xfId="14" builtinId="7" hidden="1"/>
    <cellStyle name="D_Lanvin BP Roth croissance 03 en 04 " xfId="89" xr:uid="{00000000-0005-0000-0000-00004F000000}"/>
    <cellStyle name="Explanatory Text" xfId="22" hidden="1" xr:uid="{00000000-0005-0000-0000-000050000000}"/>
    <cellStyle name="Explanatory Text" xfId="132" hidden="1" xr:uid="{B1CE5C3C-2B58-4EA2-BF09-CD5F28F0056A}"/>
    <cellStyle name="Explanatory Text" xfId="171" hidden="1" xr:uid="{1C07BA2A-D312-4743-A068-3D236B503D0C}"/>
    <cellStyle name="Explanatory Text" xfId="184" hidden="1" xr:uid="{E111C141-093E-44CB-B06F-FB4421D77045}"/>
    <cellStyle name="Explanatory Text" xfId="151" hidden="1" xr:uid="{BF608638-5374-47D4-B86D-CDD6D31C14BC}"/>
    <cellStyle name="Explanatory Text" xfId="218" hidden="1" xr:uid="{AD197A62-E996-4447-9574-8BAA8DCA4DE8}"/>
    <cellStyle name="Explanatory Text" xfId="224" hidden="1" xr:uid="{3FF0FAFF-0C8E-4452-977B-EA5DC241090D}"/>
    <cellStyle name="Explanatory Text" xfId="161" hidden="1" xr:uid="{1ED01F12-497F-4358-B058-8E125C87B63B}"/>
    <cellStyle name="Explanatory Text" xfId="240" hidden="1" xr:uid="{DAA21C6F-A3EC-465E-B8C3-FADFE2F73567}"/>
    <cellStyle name="Explanatory Text" xfId="241" hidden="1" xr:uid="{6945E9A2-FEEB-4E6B-BEF9-7484521FA1D6}"/>
    <cellStyle name="Explanatory Text" xfId="195" hidden="1" xr:uid="{78A76912-92CC-4089-A8AD-63DA7B5F5142}"/>
    <cellStyle name="Explanatory Text" xfId="257" hidden="1" xr:uid="{BAE8C0E3-0B9A-4D1D-8693-AF0B4B973E6C}"/>
    <cellStyle name="Explanatory Text" xfId="258" hidden="1" xr:uid="{C52003EB-6FD4-41C5-B4E7-6956DA79BC71}"/>
    <cellStyle name="Explanatory Text" xfId="98" builtinId="53" hidden="1" customBuiltin="1"/>
    <cellStyle name="Followed Hyperlink" xfId="48" builtinId="9" hidden="1"/>
    <cellStyle name="Good" xfId="1" builtinId="26" hidden="1"/>
    <cellStyle name="Good" xfId="53" builtinId="26" hidden="1" customBuiltin="1"/>
    <cellStyle name="Heading 1" xfId="17" hidden="1" xr:uid="{00000000-0005-0000-0000-000055000000}"/>
    <cellStyle name="Heading 1" xfId="128" hidden="1" xr:uid="{34DD5D55-2ABD-4C06-B469-51969F570477}"/>
    <cellStyle name="Heading 1" xfId="167" hidden="1" xr:uid="{CF11F788-5B85-42C9-B380-DA76E4701C0B}"/>
    <cellStyle name="Heading 1" xfId="188" hidden="1" xr:uid="{CC969B0A-DF11-42FC-B9EF-BB857E6BFB1F}"/>
    <cellStyle name="Heading 1" xfId="155" hidden="1" xr:uid="{79A64292-57F5-45CC-8819-1355D6A83972}"/>
    <cellStyle name="Heading 1" xfId="214" hidden="1" xr:uid="{774FA384-3116-41AD-B996-4B6955D08689}"/>
    <cellStyle name="Heading 1" xfId="228" hidden="1" xr:uid="{8B82C0E4-79BF-4822-8124-135DCF8DF6B3}"/>
    <cellStyle name="Heading 1" xfId="199" hidden="1" xr:uid="{437C79C7-4222-4EC0-A2B3-98AB3E7A1FF8}"/>
    <cellStyle name="Heading 1" xfId="236" hidden="1" xr:uid="{F429CBEC-C7A8-4AAE-9276-A863DDF3E2E8}"/>
    <cellStyle name="Heading 1" xfId="245" hidden="1" xr:uid="{ED82F477-88D1-4218-A43F-168F3D69138F}"/>
    <cellStyle name="Heading 1" xfId="203" hidden="1" xr:uid="{CB7CE92A-ABBB-4A75-8802-2E7AF9FC33D0}"/>
    <cellStyle name="Heading 1" xfId="253" hidden="1" xr:uid="{8EEAE61C-8FC5-46F2-88DB-F0CB8097F648}"/>
    <cellStyle name="Heading 1" xfId="262" hidden="1" xr:uid="{ABEFA660-950A-47A4-9AA1-857E383A04D2}"/>
    <cellStyle name="Heading 1" xfId="90" builtinId="16" hidden="1" customBuiltin="1"/>
    <cellStyle name="Heading 2" xfId="18" hidden="1" xr:uid="{00000000-0005-0000-0000-000057000000}"/>
    <cellStyle name="Heading 2" xfId="129" hidden="1" xr:uid="{735229EE-EECB-4932-85E1-87927A3B15C6}"/>
    <cellStyle name="Heading 2" xfId="168" hidden="1" xr:uid="{7BB9C925-E283-411C-917C-8E4436B86750}"/>
    <cellStyle name="Heading 2" xfId="187" hidden="1" xr:uid="{4ED5D93E-3AE2-4C6F-9830-C52DF7444F50}"/>
    <cellStyle name="Heading 2" xfId="154" hidden="1" xr:uid="{6EA9B7A0-CA3F-4476-8AE0-6CF831F19BD8}"/>
    <cellStyle name="Heading 2" xfId="215" hidden="1" xr:uid="{E3F7A9FB-6528-4FCD-AADD-46187EB1E0B7}"/>
    <cellStyle name="Heading 2" xfId="227" hidden="1" xr:uid="{8591DA2E-8C0B-491A-967D-AA7B25F53AD1}"/>
    <cellStyle name="Heading 2" xfId="198" hidden="1" xr:uid="{A4D7DA3A-406B-4100-BC92-6702F292D35C}"/>
    <cellStyle name="Heading 2" xfId="237" hidden="1" xr:uid="{680F16FC-D81D-463B-8BF9-4F5223F77778}"/>
    <cellStyle name="Heading 2" xfId="244" hidden="1" xr:uid="{BD7336CD-A690-48FA-8362-44B8659DD3DC}"/>
    <cellStyle name="Heading 2" xfId="202" hidden="1" xr:uid="{358062BB-352D-4636-AF29-6C288C902B3B}"/>
    <cellStyle name="Heading 2" xfId="254" hidden="1" xr:uid="{3CCD5562-D636-4289-861B-535EFAC6C50A}"/>
    <cellStyle name="Heading 2" xfId="261" hidden="1" xr:uid="{A7D24815-5346-47D0-920B-EACD18032250}"/>
    <cellStyle name="Heading 2" xfId="91" builtinId="17" hidden="1" customBuiltin="1"/>
    <cellStyle name="Heading 3" xfId="19" hidden="1" xr:uid="{00000000-0005-0000-0000-000059000000}"/>
    <cellStyle name="Heading 3" xfId="130" hidden="1" xr:uid="{A35C0C58-BE76-4245-BCB7-1EF07BF2B758}"/>
    <cellStyle name="Heading 3" xfId="169" hidden="1" xr:uid="{E1427D20-AE8A-4E6E-A1DC-118ECCC178FA}"/>
    <cellStyle name="Heading 3" xfId="186" hidden="1" xr:uid="{CD853EAC-C3A0-4D2E-860D-868F1018C699}"/>
    <cellStyle name="Heading 3" xfId="153" hidden="1" xr:uid="{24203DAE-C9CA-4651-9A0D-529512C3ADF6}"/>
    <cellStyle name="Heading 3" xfId="216" hidden="1" xr:uid="{0E15A99D-0558-44D8-AB21-D1F067B34048}"/>
    <cellStyle name="Heading 3" xfId="226" hidden="1" xr:uid="{DA73608A-67CC-4B16-8B51-9C61378E84D3}"/>
    <cellStyle name="Heading 3" xfId="197" hidden="1" xr:uid="{5555961A-0A22-41DF-846B-6A6B69725E36}"/>
    <cellStyle name="Heading 3" xfId="238" hidden="1" xr:uid="{2E445724-47FE-4955-9671-38E7DCC50481}"/>
    <cellStyle name="Heading 3" xfId="243" hidden="1" xr:uid="{560EA42D-B19A-4E0B-A911-019CEF872EA3}"/>
    <cellStyle name="Heading 3" xfId="201" hidden="1" xr:uid="{FB9F4B87-0EFE-47DB-BD23-EE76AAE907F8}"/>
    <cellStyle name="Heading 3" xfId="255" hidden="1" xr:uid="{E1A5FFB8-5F0A-4C08-B0E1-E65776CFE909}"/>
    <cellStyle name="Heading 3" xfId="260" hidden="1" xr:uid="{CCFED347-E0D1-4C64-9BFA-73666DE4D499}"/>
    <cellStyle name="Heading 3" xfId="92" builtinId="18" hidden="1" customBuiltin="1"/>
    <cellStyle name="Heading 4" xfId="20" hidden="1" xr:uid="{00000000-0005-0000-0000-00005B000000}"/>
    <cellStyle name="Heading 4" xfId="131" hidden="1" xr:uid="{AC8BBB88-041A-4E4B-9EB1-723FB9C36519}"/>
    <cellStyle name="Heading 4" xfId="170" hidden="1" xr:uid="{1FE276FB-FCD4-4CF2-A46E-740D8BBB25A6}"/>
    <cellStyle name="Heading 4" xfId="185" hidden="1" xr:uid="{C436EF38-A70B-4DBC-B496-4A532FBC4D3F}"/>
    <cellStyle name="Heading 4" xfId="152" hidden="1" xr:uid="{6D572C5C-9CC7-4B63-AA2C-AC510A98F96A}"/>
    <cellStyle name="Heading 4" xfId="217" hidden="1" xr:uid="{A3B29333-75A1-42EF-8A9E-6992FA491B91}"/>
    <cellStyle name="Heading 4" xfId="225" hidden="1" xr:uid="{1D78A20B-D65D-4C34-BE8E-461F618B7ADA}"/>
    <cellStyle name="Heading 4" xfId="196" hidden="1" xr:uid="{2E8E9B19-6E73-4F2B-B4E5-E7A834741F9B}"/>
    <cellStyle name="Heading 4" xfId="239" hidden="1" xr:uid="{E6FCEEDE-A87C-4FAE-8AD9-BD14068BCC93}"/>
    <cellStyle name="Heading 4" xfId="242" hidden="1" xr:uid="{DADC2DF7-B00D-4CC2-BF72-3C71B61ED59F}"/>
    <cellStyle name="Heading 4" xfId="200" hidden="1" xr:uid="{96E01F00-E765-4E7C-9438-F7C5CD9C6ED4}"/>
    <cellStyle name="Heading 4" xfId="256" hidden="1" xr:uid="{0C40E44F-0F98-47EF-A3A7-EBD954C51678}"/>
    <cellStyle name="Heading 4" xfId="259" hidden="1" xr:uid="{9D4F5AB2-3901-45BE-BDF8-DF3B69B2F9C2}"/>
    <cellStyle name="Heading 4" xfId="93" builtinId="19" hidden="1" customBuiltin="1"/>
    <cellStyle name="Hyperlink" xfId="10" builtinId="8" hidden="1"/>
    <cellStyle name="Hyperlink" xfId="49" builtinId="8" hidden="1" customBuiltin="1"/>
    <cellStyle name="Input" xfId="4" hidden="1" xr:uid="{00000000-0005-0000-0000-00005F000000}"/>
    <cellStyle name="Input" xfId="124" hidden="1" xr:uid="{67B178F8-FC13-411C-BB65-B4E95F0C9CB6}"/>
    <cellStyle name="Input" xfId="163" hidden="1" xr:uid="{500803E3-5753-487D-9B34-D811A4FBD5D7}"/>
    <cellStyle name="Input" xfId="192" hidden="1" xr:uid="{ED212E98-9875-4E6E-81D1-7F838E238FAE}"/>
    <cellStyle name="Input" xfId="159" hidden="1" xr:uid="{7721116B-F9DC-4BDF-8C7F-15FD7E2CE4E5}"/>
    <cellStyle name="Input" xfId="210" hidden="1" xr:uid="{EB308A77-5484-4C20-9F34-0296EFCF601A}"/>
    <cellStyle name="Input" xfId="232" hidden="1" xr:uid="{D26172F8-5D32-43BC-A805-704DD5E2FAD8}"/>
    <cellStyle name="Input" xfId="207" hidden="1" xr:uid="{C4831107-19BD-4358-B2C6-CCC247E1AF0B}"/>
    <cellStyle name="Input" xfId="135" hidden="1" xr:uid="{659906F2-86C2-42BC-B3E3-69C705B6E8FC}"/>
    <cellStyle name="Input" xfId="249" hidden="1" xr:uid="{DEBDACC8-D3D9-42DE-ABA7-0789BD90D992}"/>
    <cellStyle name="Input" xfId="222" hidden="1" xr:uid="{95E432D5-A532-40D9-937C-568EB4062DE9}"/>
    <cellStyle name="Input" xfId="138" hidden="1" xr:uid="{8FDE3F21-4826-4206-868B-EA647491D5E5}"/>
    <cellStyle name="Input" xfId="266" hidden="1" xr:uid="{6A47B6DA-5486-4186-92BD-0EBA544EDC82}"/>
    <cellStyle name="Input" xfId="95" builtinId="20" hidden="1" customBuiltin="1"/>
    <cellStyle name="Komma 10 2 2" xfId="69" xr:uid="{00000000-0005-0000-0000-000061000000}"/>
    <cellStyle name="Komma 14 2" xfId="68" xr:uid="{00000000-0005-0000-0000-000062000000}"/>
    <cellStyle name="Komma 2" xfId="65" xr:uid="{00000000-0005-0000-0000-000063000000}"/>
    <cellStyle name="Komma 2 2" xfId="173" xr:uid="{A93F26BF-17B8-4415-A941-2AA2A72657DA}"/>
    <cellStyle name="Komma 2 3" xfId="140" xr:uid="{EFC35178-ABDB-49B1-B51D-F1788872CE82}"/>
    <cellStyle name="Komma 3" xfId="175" xr:uid="{BA9F3489-E149-4217-AD51-FC63EBB7842C}"/>
    <cellStyle name="Komma 4" xfId="142" xr:uid="{1C6730E9-82AE-4866-9DC8-F3C0FAC626EF}"/>
    <cellStyle name="Linked Cell" xfId="7" builtinId="24" hidden="1"/>
    <cellStyle name="Linked Cell" xfId="54" builtinId="24" hidden="1" customBuiltin="1"/>
    <cellStyle name="Neutral" xfId="3" builtinId="28" hidden="1"/>
    <cellStyle name="Neutral" xfId="55" builtinId="28" hidden="1" customBuiltin="1"/>
    <cellStyle name="Normal" xfId="0" builtinId="0" customBuiltin="1"/>
    <cellStyle name="Note" xfId="9" hidden="1" xr:uid="{00000000-0005-0000-0000-000069000000}"/>
    <cellStyle name="Note" xfId="127" hidden="1" xr:uid="{52D951BB-546D-4752-BA0B-B58064ECFB5A}"/>
    <cellStyle name="Note" xfId="166" hidden="1" xr:uid="{1A1F0B08-4972-4E6D-80D2-68ED506F3D4F}"/>
    <cellStyle name="Note" xfId="189" hidden="1" xr:uid="{5CCCD75A-BBB7-4773-B530-FFFE03168FFE}"/>
    <cellStyle name="Note" xfId="156" hidden="1" xr:uid="{65ABAD3A-F75E-4C63-A049-3C8894FB28B6}"/>
    <cellStyle name="Note" xfId="213" hidden="1" xr:uid="{1989ECE8-0DD7-4267-9B5F-ACC51C38D13D}"/>
    <cellStyle name="Note" xfId="229" hidden="1" xr:uid="{26E99A72-9070-49CE-80F0-985A35FD844B}"/>
    <cellStyle name="Note" xfId="204" hidden="1" xr:uid="{030D8C6C-A3A3-44E9-852E-11C740659C34}"/>
    <cellStyle name="Note" xfId="235" hidden="1" xr:uid="{40D61A6B-8B94-4EC6-B6D2-FCDD686189AC}"/>
    <cellStyle name="Note" xfId="246" hidden="1" xr:uid="{20B65C6E-E76B-4E32-89C3-1019270DE2B3}"/>
    <cellStyle name="Note" xfId="219" hidden="1" xr:uid="{C05083F4-4FAC-4B97-B37D-BD408D8E9F87}"/>
    <cellStyle name="Note" xfId="252" hidden="1" xr:uid="{56DBB140-1F54-439B-8C77-399AB84578B3}"/>
    <cellStyle name="Note" xfId="263" hidden="1" xr:uid="{F12B11C3-7AD2-47D4-A031-E9B006E22A5D}"/>
    <cellStyle name="Opm. INTERN" xfId="74" xr:uid="{00000000-0005-0000-0000-00006A000000}"/>
    <cellStyle name="Output" xfId="5" hidden="1" xr:uid="{00000000-0005-0000-0000-00006B000000}"/>
    <cellStyle name="Output" xfId="125" hidden="1" xr:uid="{E2356476-A6AD-463D-851D-901E38EA93AA}"/>
    <cellStyle name="Output" xfId="164" hidden="1" xr:uid="{C26DCD90-EEC7-4A06-8E75-A6C33DE2911A}"/>
    <cellStyle name="Output" xfId="191" hidden="1" xr:uid="{B725D4B9-930C-49B3-AD7A-23AD40E45D68}"/>
    <cellStyle name="Output" xfId="158" hidden="1" xr:uid="{BE0819D9-848F-490A-A5DA-C2860CE10B96}"/>
    <cellStyle name="Output" xfId="211" hidden="1" xr:uid="{F372CD6D-2A65-4954-BD23-68684F500A74}"/>
    <cellStyle name="Output" xfId="231" hidden="1" xr:uid="{3D725FD1-25F9-47C1-AC94-43E253743AB3}"/>
    <cellStyle name="Output" xfId="206" hidden="1" xr:uid="{E338C6A6-5AA2-405F-AF6D-063FEF368AAF}"/>
    <cellStyle name="Output" xfId="134" hidden="1" xr:uid="{2D9B4C82-ADCB-4869-A752-2BDD99449861}"/>
    <cellStyle name="Output" xfId="248" hidden="1" xr:uid="{29AC74E5-6AD6-44FB-874B-5D7B4831D201}"/>
    <cellStyle name="Output" xfId="221" hidden="1" xr:uid="{0F525244-7829-4FC0-9556-ECC7A2899CDB}"/>
    <cellStyle name="Output" xfId="137" hidden="1" xr:uid="{05323262-A9C6-499D-986C-D1FCE8439241}"/>
    <cellStyle name="Output" xfId="265" hidden="1" xr:uid="{1EAA389D-FDF0-4111-9FF0-858CAD796D15}"/>
    <cellStyle name="Output" xfId="96" builtinId="21" hidden="1" customBuiltin="1"/>
    <cellStyle name="Percent" xfId="15" builtinId="5" hidden="1"/>
    <cellStyle name="Percent" xfId="51" builtinId="5" hidden="1"/>
    <cellStyle name="Percent" xfId="67" builtinId="5"/>
    <cellStyle name="Standaard 2" xfId="70" xr:uid="{00000000-0005-0000-0000-000070000000}"/>
    <cellStyle name="Standaard 3" xfId="66" xr:uid="{00000000-0005-0000-0000-000071000000}"/>
    <cellStyle name="Standaard 3 2" xfId="174" xr:uid="{3B10016E-A4B4-4A0F-9866-74E673D4E935}"/>
    <cellStyle name="Standaard 3 3" xfId="141" xr:uid="{8C4699EE-AD4D-439D-935B-28ACDA10233F}"/>
    <cellStyle name="Standaard 3 4 2" xfId="194" xr:uid="{DF9D3627-BADC-4E1A-BF92-EDA9F95ECBCF}"/>
    <cellStyle name="Standaard ACM-DE" xfId="73" xr:uid="{00000000-0005-0000-0000-000072000000}"/>
    <cellStyle name="Standaard_Tabellen - CIV2_Format import PRD en Database voor NE6R (concept) v1 2" xfId="85" xr:uid="{00000000-0005-0000-0000-000073000000}"/>
    <cellStyle name="Title" xfId="16" builtinId="15" hidden="1"/>
    <cellStyle name="Title" xfId="56" builtinId="15" hidden="1" customBuiltin="1"/>
    <cellStyle name="Toelichting" xfId="72" xr:uid="{00000000-0005-0000-0000-000076000000}"/>
    <cellStyle name="Total" xfId="23" builtinId="25" hidden="1"/>
    <cellStyle name="Total" xfId="57" builtinId="25" hidden="1" customBuiltin="1"/>
    <cellStyle name="Warning Text" xfId="21" builtinId="11" hidden="1"/>
    <cellStyle name="Warning Text" xfId="58" builtinId="11" hidden="1" customBuiltin="1"/>
  </cellStyles>
  <dxfs count="0"/>
  <tableStyles count="0" defaultTableStyle="TableStyleMedium2" defaultPivotStyle="PivotStyleLight16"/>
  <colors>
    <mruColors>
      <color rgb="FFCCFFCC"/>
      <color rgb="FFFFCC99"/>
      <color rgb="FFFFFFCC"/>
      <color rgb="FFCCC8D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sis.acm.local/sites/samenwerken/directies/de/de-werkruimtes/tarievenbesluiten-rnb-2019/Achtergrondinfo/16349_regionaal-netbeheerders-elektriciteit-2017-2021-so-best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elichting"/>
      <sheetName val="Import gegevens --&gt;"/>
      <sheetName val="Categorie-indeling AD"/>
      <sheetName val="Import Volumes TD"/>
      <sheetName val="Import Tarieven TD 2016"/>
      <sheetName val="Import Volumekortingen TD"/>
      <sheetName val="Import Volumes Invoeding"/>
      <sheetName val="Data en standaardisatie AD --&gt;"/>
      <sheetName val="AD - PAV Cogas"/>
      <sheetName val="AD - PAV Enduris"/>
      <sheetName val="AD - PAV Enexis"/>
      <sheetName val="AD - PAV Liander"/>
      <sheetName val="AD - PAV RENDO"/>
      <sheetName val="AD - PAV Stedin"/>
      <sheetName val="AD - PAV Westland"/>
      <sheetName val="AD - PAV Endinet"/>
      <sheetName val="AD - PAV Endinet cf. Enexis"/>
      <sheetName val="AD - PAV FNOP-gebied"/>
      <sheetName val="AD - PAV FNOP-gebied cf.Liander"/>
      <sheetName val="AD - EAV Cogas"/>
      <sheetName val="AD - EAV Enduris"/>
      <sheetName val="AD - EAV Enexis"/>
      <sheetName val="AD - EAV Liander"/>
      <sheetName val="AD - EAV RENDO"/>
      <sheetName val="AD - EAV Stedin"/>
      <sheetName val="AD - EAV Westland"/>
      <sheetName val="AD - EAV Endinet"/>
      <sheetName val="AD - EAV Endinet cf. Enexis"/>
      <sheetName val="AD - EAV FNOP-gebied"/>
      <sheetName val="AD - EAV FNOP-gebied cf.Liander"/>
      <sheetName val="Berekeningen --&gt;"/>
      <sheetName val="Rekenvolumes TD"/>
      <sheetName val="Volumes Invoeding"/>
      <sheetName val="Overzicht volumes AD"/>
      <sheetName val="Wegingsfactoren"/>
      <sheetName val="SO voor Maatstaf"/>
      <sheetName val="Begininkomsten 2016"/>
      <sheetName val="SO voor PV over 2012-2015"/>
      <sheetName val="Bijdragen EAV"/>
      <sheetName val="Output BI, EAV en SO"/>
      <sheetName val="Output Rekenvolumes per RNB --&gt;"/>
      <sheetName val="Rekenvolumina Cogas"/>
      <sheetName val="Rekenvolumina Enduris"/>
      <sheetName val="Rekenvolumina Enexis"/>
      <sheetName val="Rekenvolumina Liander"/>
      <sheetName val="Rekenvolumina RENDO"/>
      <sheetName val="Rekenvolumina Stedin"/>
      <sheetName val="Rekenvolumina Westland"/>
    </sheetNames>
    <sheetDataSet>
      <sheetData sheetId="0"/>
      <sheetData sheetId="1"/>
      <sheetData sheetId="2">
        <row r="26">
          <cell r="B26" t="str">
            <v>A1</v>
          </cell>
        </row>
        <row r="27">
          <cell r="B27" t="str">
            <v>A2.1</v>
          </cell>
        </row>
        <row r="28">
          <cell r="B28" t="str">
            <v>A2.2</v>
          </cell>
        </row>
        <row r="29">
          <cell r="B29" t="str">
            <v>A3</v>
          </cell>
        </row>
        <row r="30">
          <cell r="B30" t="str">
            <v>A3, A4, A5</v>
          </cell>
        </row>
        <row r="31">
          <cell r="B31" t="str">
            <v>A6</v>
          </cell>
        </row>
        <row r="32">
          <cell r="B32" t="str">
            <v>PAV Meerlengte 3-10 MVA</v>
          </cell>
        </row>
        <row r="33">
          <cell r="B33" t="str">
            <v>&lt; leeg &gt;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CCFFCC"/>
  </sheetPr>
  <dimension ref="B2:R190"/>
  <sheetViews>
    <sheetView showGridLines="0" tabSelected="1" zoomScale="85" zoomScaleNormal="85" workbookViewId="0">
      <pane xSplit="5" ySplit="6" topLeftCell="F7" activePane="bottomRight" state="frozen"/>
      <selection activeCell="Q51" sqref="Q51"/>
      <selection pane="topRight" activeCell="Q51" sqref="Q51"/>
      <selection pane="bottomLeft" activeCell="Q51" sqref="Q51"/>
      <selection pane="bottomRight" activeCell="F7" sqref="F7"/>
    </sheetView>
  </sheetViews>
  <sheetFormatPr defaultColWidth="9.140625" defaultRowHeight="12.75" x14ac:dyDescent="0.2"/>
  <cols>
    <col min="1" max="1" width="4" style="33" customWidth="1"/>
    <col min="2" max="2" width="60.7109375" style="33" customWidth="1"/>
    <col min="3" max="3" width="4.5703125" style="33" customWidth="1"/>
    <col min="4" max="4" width="31.5703125" style="33" customWidth="1"/>
    <col min="5" max="5" width="4.5703125" style="33" customWidth="1"/>
    <col min="6" max="6" width="2.7109375" style="33" customWidth="1"/>
    <col min="7" max="7" width="12.5703125" style="33" customWidth="1"/>
    <col min="8" max="8" width="2.7109375" style="33" customWidth="1"/>
    <col min="9" max="9" width="25" style="33" bestFit="1" customWidth="1"/>
    <col min="10" max="10" width="2.7109375" style="33" customWidth="1"/>
    <col min="11" max="11" width="14.7109375" style="33" customWidth="1"/>
    <col min="12" max="12" width="2.7109375" style="33" customWidth="1"/>
    <col min="13" max="13" width="18.28515625" style="33" bestFit="1" customWidth="1"/>
    <col min="14" max="14" width="2.7109375" style="33" customWidth="1"/>
    <col min="15" max="15" width="13" style="33" bestFit="1" customWidth="1"/>
    <col min="16" max="16" width="2.7109375" style="33" customWidth="1"/>
    <col min="17" max="17" width="17.140625" style="33" customWidth="1"/>
    <col min="18" max="18" width="24" style="33" bestFit="1" customWidth="1"/>
    <col min="19" max="19" width="2.7109375" style="33" customWidth="1"/>
    <col min="20" max="20" width="36.28515625" style="33" bestFit="1" customWidth="1"/>
    <col min="21" max="34" width="13.7109375" style="33" customWidth="1"/>
    <col min="35" max="16384" width="9.140625" style="33"/>
  </cols>
  <sheetData>
    <row r="2" spans="2:17" s="45" customFormat="1" ht="18" x14ac:dyDescent="0.2">
      <c r="B2" s="45" t="s">
        <v>110</v>
      </c>
    </row>
    <row r="5" spans="2:17" s="43" customFormat="1" x14ac:dyDescent="0.2">
      <c r="B5" s="43" t="s">
        <v>69</v>
      </c>
      <c r="G5" s="43" t="s">
        <v>0</v>
      </c>
      <c r="I5" s="43" t="s">
        <v>59</v>
      </c>
      <c r="K5" s="43" t="s">
        <v>1</v>
      </c>
      <c r="M5" s="43" t="s">
        <v>0</v>
      </c>
      <c r="O5" s="43" t="s">
        <v>2</v>
      </c>
    </row>
    <row r="8" spans="2:17" s="43" customFormat="1" x14ac:dyDescent="0.2">
      <c r="B8" s="43" t="s">
        <v>69</v>
      </c>
    </row>
    <row r="10" spans="2:17" x14ac:dyDescent="0.2">
      <c r="B10" s="65" t="s">
        <v>6</v>
      </c>
      <c r="M10" s="21"/>
    </row>
    <row r="11" spans="2:17" x14ac:dyDescent="0.2">
      <c r="B11" s="66"/>
      <c r="K11" s="20"/>
      <c r="M11" s="21"/>
      <c r="Q11" s="19"/>
    </row>
    <row r="12" spans="2:17" x14ac:dyDescent="0.2">
      <c r="B12" s="67" t="s">
        <v>7</v>
      </c>
      <c r="K12" s="20"/>
      <c r="M12" s="21"/>
      <c r="Q12" s="18"/>
    </row>
    <row r="13" spans="2:17" x14ac:dyDescent="0.2">
      <c r="B13" s="68" t="s">
        <v>8</v>
      </c>
      <c r="G13" s="33" t="s">
        <v>3</v>
      </c>
      <c r="K13" s="17">
        <v>0</v>
      </c>
      <c r="M13" s="68" t="s">
        <v>4</v>
      </c>
      <c r="O13" s="69"/>
      <c r="Q13" s="16"/>
    </row>
    <row r="14" spans="2:17" x14ac:dyDescent="0.2">
      <c r="B14" s="68" t="s">
        <v>9</v>
      </c>
      <c r="G14" s="33" t="s">
        <v>3</v>
      </c>
      <c r="K14" s="15">
        <v>0</v>
      </c>
      <c r="M14" s="68" t="s">
        <v>43</v>
      </c>
      <c r="O14" s="70"/>
      <c r="Q14" s="16"/>
    </row>
    <row r="15" spans="2:17" x14ac:dyDescent="0.2">
      <c r="B15" s="68" t="s">
        <v>10</v>
      </c>
      <c r="G15" s="33" t="s">
        <v>3</v>
      </c>
      <c r="K15" s="14">
        <v>0</v>
      </c>
      <c r="M15" s="68" t="s">
        <v>44</v>
      </c>
      <c r="O15" s="70"/>
      <c r="Q15" s="16"/>
    </row>
    <row r="16" spans="2:17" x14ac:dyDescent="0.2">
      <c r="B16" s="21"/>
      <c r="K16" s="13"/>
      <c r="M16" s="21"/>
      <c r="O16" s="71"/>
      <c r="Q16" s="18"/>
    </row>
    <row r="17" spans="2:17" x14ac:dyDescent="0.2">
      <c r="B17" s="66" t="s">
        <v>11</v>
      </c>
      <c r="K17" s="13"/>
      <c r="M17" s="21"/>
      <c r="O17" s="71"/>
    </row>
    <row r="18" spans="2:17" x14ac:dyDescent="0.2">
      <c r="B18" s="68" t="s">
        <v>8</v>
      </c>
      <c r="G18" s="33" t="s">
        <v>3</v>
      </c>
      <c r="K18" s="22">
        <v>0</v>
      </c>
      <c r="M18" s="68" t="s">
        <v>4</v>
      </c>
      <c r="O18" s="69"/>
      <c r="Q18" s="16"/>
    </row>
    <row r="19" spans="2:17" x14ac:dyDescent="0.2">
      <c r="B19" s="68" t="s">
        <v>9</v>
      </c>
      <c r="G19" s="33" t="s">
        <v>3</v>
      </c>
      <c r="K19" s="15">
        <v>0</v>
      </c>
      <c r="M19" s="68" t="s">
        <v>43</v>
      </c>
      <c r="O19" s="70"/>
      <c r="Q19" s="16"/>
    </row>
    <row r="20" spans="2:17" x14ac:dyDescent="0.2">
      <c r="B20" s="68" t="s">
        <v>12</v>
      </c>
      <c r="G20" s="33" t="s">
        <v>3</v>
      </c>
      <c r="K20" s="14">
        <v>0</v>
      </c>
      <c r="M20" s="68" t="s">
        <v>45</v>
      </c>
      <c r="O20" s="70"/>
      <c r="Q20" s="16"/>
    </row>
    <row r="21" spans="2:17" x14ac:dyDescent="0.2">
      <c r="B21" s="21"/>
      <c r="K21" s="13"/>
      <c r="M21" s="21"/>
      <c r="O21" s="71"/>
      <c r="Q21" s="3"/>
    </row>
    <row r="22" spans="2:17" x14ac:dyDescent="0.2">
      <c r="B22" s="66" t="s">
        <v>13</v>
      </c>
      <c r="K22" s="13"/>
      <c r="M22" s="21"/>
      <c r="O22" s="71"/>
      <c r="Q22" s="3"/>
    </row>
    <row r="23" spans="2:17" x14ac:dyDescent="0.2">
      <c r="B23" s="68" t="s">
        <v>8</v>
      </c>
      <c r="G23" s="33" t="s">
        <v>3</v>
      </c>
      <c r="K23" s="22">
        <v>80.717742753623199</v>
      </c>
      <c r="M23" s="68" t="s">
        <v>4</v>
      </c>
      <c r="O23" s="72">
        <v>2760</v>
      </c>
      <c r="Q23" s="16"/>
    </row>
    <row r="24" spans="2:17" x14ac:dyDescent="0.2">
      <c r="B24" s="68" t="s">
        <v>9</v>
      </c>
      <c r="G24" s="33" t="s">
        <v>3</v>
      </c>
      <c r="K24" s="15">
        <v>918170.97582029505</v>
      </c>
      <c r="M24" s="68" t="s">
        <v>43</v>
      </c>
      <c r="O24" s="70">
        <v>37.54</v>
      </c>
      <c r="Q24" s="16"/>
    </row>
    <row r="25" spans="2:17" x14ac:dyDescent="0.2">
      <c r="B25" s="68" t="s">
        <v>10</v>
      </c>
      <c r="G25" s="33" t="s">
        <v>3</v>
      </c>
      <c r="K25" s="14">
        <v>8386921.9073283765</v>
      </c>
      <c r="M25" s="68" t="s">
        <v>44</v>
      </c>
      <c r="O25" s="70">
        <v>4.1500000000000004</v>
      </c>
      <c r="Q25" s="16"/>
    </row>
    <row r="26" spans="2:17" x14ac:dyDescent="0.2">
      <c r="B26" s="21"/>
      <c r="K26" s="13"/>
      <c r="M26" s="21"/>
      <c r="O26" s="71"/>
    </row>
    <row r="27" spans="2:17" x14ac:dyDescent="0.2">
      <c r="B27" s="66" t="s">
        <v>14</v>
      </c>
      <c r="K27" s="13"/>
      <c r="M27" s="21"/>
      <c r="O27" s="71"/>
    </row>
    <row r="28" spans="2:17" x14ac:dyDescent="0.2">
      <c r="B28" s="68" t="s">
        <v>8</v>
      </c>
      <c r="G28" s="33" t="s">
        <v>3</v>
      </c>
      <c r="K28" s="22">
        <v>6.6666666666666661</v>
      </c>
      <c r="M28" s="68" t="s">
        <v>4</v>
      </c>
      <c r="O28" s="64">
        <v>2760</v>
      </c>
      <c r="Q28" s="16"/>
    </row>
    <row r="29" spans="2:17" x14ac:dyDescent="0.2">
      <c r="B29" s="68" t="s">
        <v>9</v>
      </c>
      <c r="G29" s="33" t="s">
        <v>3</v>
      </c>
      <c r="K29" s="15">
        <v>61882.99449541283</v>
      </c>
      <c r="M29" s="68" t="s">
        <v>43</v>
      </c>
      <c r="O29" s="70">
        <v>18.77</v>
      </c>
      <c r="Q29" s="16"/>
    </row>
    <row r="30" spans="2:17" x14ac:dyDescent="0.2">
      <c r="B30" s="68" t="s">
        <v>12</v>
      </c>
      <c r="G30" s="33" t="s">
        <v>3</v>
      </c>
      <c r="K30" s="14">
        <v>309277.18061874481</v>
      </c>
      <c r="M30" s="68" t="s">
        <v>45</v>
      </c>
      <c r="O30" s="70">
        <v>1.4365000000000001</v>
      </c>
      <c r="Q30" s="16"/>
    </row>
    <row r="31" spans="2:17" x14ac:dyDescent="0.2">
      <c r="B31" s="21"/>
      <c r="K31" s="13"/>
      <c r="M31" s="21"/>
      <c r="O31" s="71"/>
    </row>
    <row r="32" spans="2:17" x14ac:dyDescent="0.2">
      <c r="B32" s="66" t="s">
        <v>15</v>
      </c>
      <c r="K32" s="13"/>
      <c r="M32" s="21"/>
      <c r="O32" s="71"/>
    </row>
    <row r="33" spans="2:17" x14ac:dyDescent="0.2">
      <c r="B33" s="68" t="s">
        <v>8</v>
      </c>
      <c r="G33" s="33" t="s">
        <v>3</v>
      </c>
      <c r="K33" s="22">
        <v>224.09856521739127</v>
      </c>
      <c r="M33" s="68" t="s">
        <v>4</v>
      </c>
      <c r="O33" s="64">
        <v>2760</v>
      </c>
      <c r="Q33" s="16"/>
    </row>
    <row r="34" spans="2:17" x14ac:dyDescent="0.2">
      <c r="B34" s="68" t="s">
        <v>9</v>
      </c>
      <c r="G34" s="33" t="s">
        <v>3</v>
      </c>
      <c r="K34" s="15">
        <v>734813.75276532932</v>
      </c>
      <c r="M34" s="68" t="s">
        <v>43</v>
      </c>
      <c r="O34" s="70">
        <v>45.5</v>
      </c>
      <c r="Q34" s="16"/>
    </row>
    <row r="35" spans="2:17" x14ac:dyDescent="0.2">
      <c r="B35" s="68" t="s">
        <v>10</v>
      </c>
      <c r="G35" s="33" t="s">
        <v>3</v>
      </c>
      <c r="K35" s="14">
        <v>6194646.2708899863</v>
      </c>
      <c r="M35" s="68" t="s">
        <v>44</v>
      </c>
      <c r="O35" s="70">
        <v>5.3</v>
      </c>
      <c r="Q35" s="16"/>
    </row>
    <row r="36" spans="2:17" x14ac:dyDescent="0.2">
      <c r="B36" s="21"/>
      <c r="K36" s="13"/>
      <c r="M36" s="21"/>
      <c r="O36" s="71"/>
    </row>
    <row r="37" spans="2:17" x14ac:dyDescent="0.2">
      <c r="B37" s="66" t="s">
        <v>16</v>
      </c>
      <c r="K37" s="12"/>
      <c r="M37" s="21"/>
      <c r="O37" s="11"/>
    </row>
    <row r="38" spans="2:17" x14ac:dyDescent="0.2">
      <c r="B38" s="68" t="s">
        <v>8</v>
      </c>
      <c r="G38" s="33" t="s">
        <v>3</v>
      </c>
      <c r="K38" s="22">
        <v>3.083333333333333</v>
      </c>
      <c r="M38" s="68" t="s">
        <v>4</v>
      </c>
      <c r="O38" s="64">
        <v>2760</v>
      </c>
      <c r="Q38" s="16"/>
    </row>
    <row r="39" spans="2:17" x14ac:dyDescent="0.2">
      <c r="B39" s="68" t="s">
        <v>9</v>
      </c>
      <c r="G39" s="33" t="s">
        <v>3</v>
      </c>
      <c r="K39" s="15">
        <v>20551.04024041893</v>
      </c>
      <c r="M39" s="68" t="s">
        <v>43</v>
      </c>
      <c r="O39" s="70">
        <v>22.75</v>
      </c>
      <c r="Q39" s="16"/>
    </row>
    <row r="40" spans="2:17" x14ac:dyDescent="0.2">
      <c r="B40" s="68" t="s">
        <v>12</v>
      </c>
      <c r="G40" s="33" t="s">
        <v>3</v>
      </c>
      <c r="K40" s="14">
        <v>200606.01363432937</v>
      </c>
      <c r="M40" s="68" t="s">
        <v>45</v>
      </c>
      <c r="O40" s="70">
        <v>1.8346</v>
      </c>
      <c r="Q40" s="16"/>
    </row>
    <row r="41" spans="2:17" x14ac:dyDescent="0.2">
      <c r="B41" s="21"/>
      <c r="K41" s="13"/>
      <c r="M41" s="21"/>
    </row>
    <row r="42" spans="2:17" x14ac:dyDescent="0.2">
      <c r="B42" s="21"/>
      <c r="K42" s="13"/>
      <c r="M42" s="21"/>
    </row>
    <row r="43" spans="2:17" x14ac:dyDescent="0.2">
      <c r="B43" s="65" t="s">
        <v>17</v>
      </c>
      <c r="K43" s="13"/>
      <c r="M43" s="21"/>
    </row>
    <row r="44" spans="2:17" x14ac:dyDescent="0.2">
      <c r="B44" s="21"/>
      <c r="K44" s="13"/>
      <c r="M44" s="21"/>
    </row>
    <row r="45" spans="2:17" x14ac:dyDescent="0.2">
      <c r="B45" s="66" t="s">
        <v>18</v>
      </c>
      <c r="K45" s="13"/>
      <c r="M45" s="21"/>
    </row>
    <row r="46" spans="2:17" x14ac:dyDescent="0.2">
      <c r="B46" s="68" t="s">
        <v>8</v>
      </c>
      <c r="G46" s="33" t="s">
        <v>3</v>
      </c>
      <c r="K46" s="22">
        <v>0</v>
      </c>
      <c r="M46" s="68" t="s">
        <v>4</v>
      </c>
      <c r="O46" s="69"/>
      <c r="Q46" s="16"/>
    </row>
    <row r="47" spans="2:17" x14ac:dyDescent="0.2">
      <c r="B47" s="68" t="s">
        <v>19</v>
      </c>
      <c r="G47" s="33" t="s">
        <v>3</v>
      </c>
      <c r="K47" s="15">
        <v>0</v>
      </c>
      <c r="M47" s="68" t="s">
        <v>43</v>
      </c>
      <c r="O47" s="70"/>
      <c r="Q47" s="16"/>
    </row>
    <row r="48" spans="2:17" x14ac:dyDescent="0.2">
      <c r="B48" s="68" t="s">
        <v>10</v>
      </c>
      <c r="G48" s="33" t="s">
        <v>3</v>
      </c>
      <c r="K48" s="15">
        <v>0</v>
      </c>
      <c r="M48" s="68" t="s">
        <v>44</v>
      </c>
      <c r="O48" s="70"/>
      <c r="Q48" s="16"/>
    </row>
    <row r="49" spans="2:17" x14ac:dyDescent="0.2">
      <c r="B49" s="68" t="s">
        <v>20</v>
      </c>
      <c r="G49" s="33" t="s">
        <v>3</v>
      </c>
      <c r="K49" s="14">
        <v>0</v>
      </c>
      <c r="M49" s="68" t="s">
        <v>46</v>
      </c>
      <c r="O49" s="70"/>
      <c r="Q49" s="16"/>
    </row>
    <row r="50" spans="2:17" x14ac:dyDescent="0.2">
      <c r="B50" s="21"/>
      <c r="K50" s="13"/>
      <c r="M50" s="21"/>
      <c r="O50" s="73"/>
    </row>
    <row r="51" spans="2:17" x14ac:dyDescent="0.2">
      <c r="B51" s="66" t="s">
        <v>21</v>
      </c>
      <c r="K51" s="13"/>
      <c r="M51" s="21"/>
      <c r="O51" s="73"/>
    </row>
    <row r="52" spans="2:17" x14ac:dyDescent="0.2">
      <c r="B52" s="68" t="s">
        <v>8</v>
      </c>
      <c r="G52" s="33" t="s">
        <v>3</v>
      </c>
      <c r="K52" s="22">
        <v>0</v>
      </c>
      <c r="M52" s="68" t="s">
        <v>4</v>
      </c>
      <c r="O52" s="69"/>
      <c r="Q52" s="16"/>
    </row>
    <row r="53" spans="2:17" x14ac:dyDescent="0.2">
      <c r="B53" s="68" t="s">
        <v>19</v>
      </c>
      <c r="G53" s="33" t="s">
        <v>3</v>
      </c>
      <c r="K53" s="15">
        <v>0</v>
      </c>
      <c r="M53" s="68" t="s">
        <v>43</v>
      </c>
      <c r="O53" s="70"/>
      <c r="Q53" s="16"/>
    </row>
    <row r="54" spans="2:17" x14ac:dyDescent="0.2">
      <c r="B54" s="68" t="s">
        <v>10</v>
      </c>
      <c r="G54" s="33" t="s">
        <v>3</v>
      </c>
      <c r="K54" s="15">
        <v>0</v>
      </c>
      <c r="M54" s="68" t="s">
        <v>44</v>
      </c>
      <c r="O54" s="70"/>
      <c r="Q54" s="16"/>
    </row>
    <row r="55" spans="2:17" x14ac:dyDescent="0.2">
      <c r="B55" s="68" t="s">
        <v>20</v>
      </c>
      <c r="G55" s="33" t="s">
        <v>3</v>
      </c>
      <c r="K55" s="14">
        <v>0</v>
      </c>
      <c r="M55" s="68" t="s">
        <v>46</v>
      </c>
      <c r="O55" s="70"/>
      <c r="Q55" s="16"/>
    </row>
    <row r="56" spans="2:17" x14ac:dyDescent="0.2">
      <c r="B56" s="21"/>
      <c r="K56" s="13"/>
      <c r="M56" s="21"/>
      <c r="O56" s="73"/>
      <c r="Q56" s="3"/>
    </row>
    <row r="57" spans="2:17" x14ac:dyDescent="0.2">
      <c r="B57" s="66" t="s">
        <v>22</v>
      </c>
      <c r="K57" s="13"/>
      <c r="M57" s="21"/>
      <c r="O57" s="73"/>
    </row>
    <row r="58" spans="2:17" x14ac:dyDescent="0.2">
      <c r="B58" s="68" t="s">
        <v>8</v>
      </c>
      <c r="G58" s="33" t="s">
        <v>3</v>
      </c>
      <c r="K58" s="22">
        <v>4501.2856235827667</v>
      </c>
      <c r="M58" s="68" t="s">
        <v>4</v>
      </c>
      <c r="O58" s="64">
        <v>441</v>
      </c>
      <c r="Q58" s="16"/>
    </row>
    <row r="59" spans="2:17" x14ac:dyDescent="0.2">
      <c r="B59" s="68" t="s">
        <v>19</v>
      </c>
      <c r="G59" s="33" t="s">
        <v>3</v>
      </c>
      <c r="K59" s="15">
        <v>1907545.7427725641</v>
      </c>
      <c r="M59" s="68" t="s">
        <v>43</v>
      </c>
      <c r="O59" s="70">
        <v>24.3</v>
      </c>
      <c r="Q59" s="16"/>
    </row>
    <row r="60" spans="2:17" x14ac:dyDescent="0.2">
      <c r="B60" s="68" t="s">
        <v>10</v>
      </c>
      <c r="G60" s="33" t="s">
        <v>3</v>
      </c>
      <c r="K60" s="15">
        <v>14742153.08719613</v>
      </c>
      <c r="M60" s="68" t="s">
        <v>44</v>
      </c>
      <c r="O60" s="70">
        <v>3.1</v>
      </c>
      <c r="Q60" s="16"/>
    </row>
    <row r="61" spans="2:17" x14ac:dyDescent="0.2">
      <c r="B61" s="68" t="s">
        <v>20</v>
      </c>
      <c r="G61" s="33" t="s">
        <v>3</v>
      </c>
      <c r="K61" s="14">
        <v>4644401775.5319147</v>
      </c>
      <c r="M61" s="68" t="s">
        <v>46</v>
      </c>
      <c r="O61" s="70">
        <v>1.9800000000000002E-2</v>
      </c>
      <c r="Q61" s="16"/>
    </row>
    <row r="62" spans="2:17" x14ac:dyDescent="0.2">
      <c r="B62" s="21"/>
      <c r="K62" s="10"/>
      <c r="M62" s="21"/>
      <c r="O62" s="74"/>
    </row>
    <row r="63" spans="2:17" x14ac:dyDescent="0.2">
      <c r="B63" s="66" t="s">
        <v>23</v>
      </c>
      <c r="K63" s="13"/>
      <c r="M63" s="21"/>
      <c r="O63" s="73"/>
    </row>
    <row r="64" spans="2:17" x14ac:dyDescent="0.2">
      <c r="B64" s="68" t="s">
        <v>8</v>
      </c>
      <c r="G64" s="33" t="s">
        <v>3</v>
      </c>
      <c r="K64" s="22">
        <v>12979.238412698414</v>
      </c>
      <c r="M64" s="68" t="s">
        <v>4</v>
      </c>
      <c r="O64" s="64">
        <v>441</v>
      </c>
      <c r="Q64" s="16"/>
    </row>
    <row r="65" spans="2:17" x14ac:dyDescent="0.2">
      <c r="B65" s="68" t="s">
        <v>19</v>
      </c>
      <c r="G65" s="33" t="s">
        <v>3</v>
      </c>
      <c r="K65" s="15">
        <v>1165516.096507662</v>
      </c>
      <c r="M65" s="68" t="s">
        <v>43</v>
      </c>
      <c r="O65" s="70">
        <v>47.22</v>
      </c>
      <c r="Q65" s="16"/>
    </row>
    <row r="66" spans="2:17" x14ac:dyDescent="0.2">
      <c r="B66" s="68" t="s">
        <v>10</v>
      </c>
      <c r="G66" s="33" t="s">
        <v>3</v>
      </c>
      <c r="K66" s="15">
        <v>8328167.9259132491</v>
      </c>
      <c r="M66" s="68" t="s">
        <v>44</v>
      </c>
      <c r="O66" s="70">
        <v>3.1</v>
      </c>
      <c r="Q66" s="16"/>
    </row>
    <row r="67" spans="2:17" x14ac:dyDescent="0.2">
      <c r="B67" s="68" t="s">
        <v>20</v>
      </c>
      <c r="G67" s="33" t="s">
        <v>3</v>
      </c>
      <c r="K67" s="14">
        <v>2128615487.9463456</v>
      </c>
      <c r="M67" s="68" t="s">
        <v>46</v>
      </c>
      <c r="O67" s="70">
        <v>1.9800000000000002E-2</v>
      </c>
      <c r="Q67" s="16"/>
    </row>
    <row r="68" spans="2:17" x14ac:dyDescent="0.2">
      <c r="B68" s="21"/>
      <c r="K68" s="13"/>
      <c r="M68" s="21"/>
    </row>
    <row r="69" spans="2:17" x14ac:dyDescent="0.2">
      <c r="B69" s="21"/>
      <c r="K69" s="13"/>
      <c r="M69" s="21"/>
    </row>
    <row r="70" spans="2:17" x14ac:dyDescent="0.2">
      <c r="B70" s="65" t="s">
        <v>24</v>
      </c>
      <c r="K70" s="13"/>
      <c r="M70" s="21"/>
    </row>
    <row r="71" spans="2:17" x14ac:dyDescent="0.2">
      <c r="B71" s="21"/>
      <c r="K71" s="13"/>
      <c r="M71" s="21"/>
    </row>
    <row r="72" spans="2:17" x14ac:dyDescent="0.2">
      <c r="B72" s="66" t="s">
        <v>25</v>
      </c>
      <c r="K72" s="13"/>
      <c r="M72" s="21"/>
    </row>
    <row r="73" spans="2:17" x14ac:dyDescent="0.2">
      <c r="B73" s="68" t="s">
        <v>8</v>
      </c>
      <c r="G73" s="33" t="s">
        <v>3</v>
      </c>
      <c r="K73" s="22">
        <v>7160.5027777777777</v>
      </c>
      <c r="M73" s="68" t="s">
        <v>4</v>
      </c>
      <c r="O73" s="64">
        <v>18</v>
      </c>
      <c r="Q73" s="16"/>
    </row>
    <row r="74" spans="2:17" x14ac:dyDescent="0.2">
      <c r="B74" s="68" t="s">
        <v>19</v>
      </c>
      <c r="G74" s="33" t="s">
        <v>3</v>
      </c>
      <c r="K74" s="15">
        <v>396298.46779872262</v>
      </c>
      <c r="M74" s="68" t="s">
        <v>43</v>
      </c>
      <c r="O74" s="70">
        <v>18.600000000000001</v>
      </c>
      <c r="Q74" s="16"/>
    </row>
    <row r="75" spans="2:17" x14ac:dyDescent="0.2">
      <c r="B75" s="68" t="s">
        <v>26</v>
      </c>
      <c r="G75" s="33" t="s">
        <v>3</v>
      </c>
      <c r="K75" s="15">
        <v>249200956.34897357</v>
      </c>
      <c r="M75" s="68" t="s">
        <v>46</v>
      </c>
      <c r="O75" s="70">
        <v>4.5999999999999999E-2</v>
      </c>
      <c r="Q75" s="16"/>
    </row>
    <row r="76" spans="2:17" x14ac:dyDescent="0.2">
      <c r="B76" s="68" t="s">
        <v>20</v>
      </c>
      <c r="G76" s="33" t="s">
        <v>3</v>
      </c>
      <c r="K76" s="14">
        <v>354272598.02667296</v>
      </c>
      <c r="M76" s="68" t="s">
        <v>46</v>
      </c>
      <c r="O76" s="70">
        <v>7.4999999999999997E-2</v>
      </c>
      <c r="Q76" s="16"/>
    </row>
    <row r="77" spans="2:17" x14ac:dyDescent="0.2">
      <c r="B77" s="21"/>
      <c r="K77" s="13"/>
      <c r="M77" s="21"/>
      <c r="O77" s="73"/>
    </row>
    <row r="78" spans="2:17" x14ac:dyDescent="0.2">
      <c r="B78" s="66" t="s">
        <v>27</v>
      </c>
      <c r="K78" s="13"/>
      <c r="M78" s="21"/>
      <c r="O78" s="73"/>
    </row>
    <row r="79" spans="2:17" x14ac:dyDescent="0.2">
      <c r="B79" s="68" t="s">
        <v>28</v>
      </c>
      <c r="G79" s="33" t="s">
        <v>3</v>
      </c>
      <c r="K79" s="22">
        <v>675019.2535122222</v>
      </c>
      <c r="M79" s="68" t="s">
        <v>4</v>
      </c>
      <c r="O79" s="64">
        <v>0.54</v>
      </c>
      <c r="Q79" s="16"/>
    </row>
    <row r="80" spans="2:17" x14ac:dyDescent="0.2">
      <c r="B80" s="68" t="s">
        <v>29</v>
      </c>
      <c r="G80" s="33" t="s">
        <v>3</v>
      </c>
      <c r="K80" s="14">
        <v>2315466.0113560166</v>
      </c>
      <c r="M80" s="68" t="s">
        <v>4</v>
      </c>
      <c r="O80" s="64">
        <v>18</v>
      </c>
      <c r="Q80" s="16"/>
    </row>
    <row r="81" spans="2:18" x14ac:dyDescent="0.2">
      <c r="B81" s="21"/>
      <c r="K81" s="9"/>
      <c r="M81" s="21"/>
    </row>
    <row r="82" spans="2:18" x14ac:dyDescent="0.2">
      <c r="B82" s="66" t="s">
        <v>30</v>
      </c>
      <c r="K82" s="13"/>
      <c r="M82" s="21"/>
    </row>
    <row r="83" spans="2:18" x14ac:dyDescent="0.2">
      <c r="B83" s="68" t="s">
        <v>31</v>
      </c>
      <c r="G83" s="33" t="s">
        <v>3</v>
      </c>
      <c r="K83" s="22">
        <v>12377.362368663596</v>
      </c>
      <c r="M83" s="68" t="s">
        <v>4</v>
      </c>
      <c r="O83" s="75">
        <f>R83*$O$92</f>
        <v>3650</v>
      </c>
      <c r="Q83" s="16"/>
      <c r="R83" s="22">
        <v>50</v>
      </c>
    </row>
    <row r="84" spans="2:18" x14ac:dyDescent="0.2">
      <c r="B84" s="68" t="s">
        <v>32</v>
      </c>
      <c r="G84" s="33" t="s">
        <v>3</v>
      </c>
      <c r="K84" s="15">
        <v>16281.160210189453</v>
      </c>
      <c r="M84" s="68" t="s">
        <v>4</v>
      </c>
      <c r="O84" s="75">
        <f t="shared" ref="O84:O89" si="0">R84*$O$92</f>
        <v>2920</v>
      </c>
      <c r="Q84" s="16"/>
      <c r="R84" s="15">
        <v>40</v>
      </c>
    </row>
    <row r="85" spans="2:18" x14ac:dyDescent="0.2">
      <c r="B85" s="68" t="s">
        <v>33</v>
      </c>
      <c r="G85" s="33" t="s">
        <v>3</v>
      </c>
      <c r="K85" s="15">
        <v>16809.746737224781</v>
      </c>
      <c r="M85" s="68" t="s">
        <v>4</v>
      </c>
      <c r="O85" s="75">
        <f t="shared" si="0"/>
        <v>2190</v>
      </c>
      <c r="Q85" s="16"/>
      <c r="R85" s="15">
        <v>30</v>
      </c>
    </row>
    <row r="86" spans="2:18" x14ac:dyDescent="0.2">
      <c r="B86" s="68" t="s">
        <v>34</v>
      </c>
      <c r="G86" s="33" t="s">
        <v>3</v>
      </c>
      <c r="K86" s="15">
        <v>45644.355287506405</v>
      </c>
      <c r="M86" s="68" t="s">
        <v>4</v>
      </c>
      <c r="O86" s="75">
        <f t="shared" si="0"/>
        <v>1460</v>
      </c>
      <c r="Q86" s="16"/>
      <c r="R86" s="15">
        <v>20</v>
      </c>
    </row>
    <row r="87" spans="2:18" x14ac:dyDescent="0.2">
      <c r="B87" s="68" t="s">
        <v>35</v>
      </c>
      <c r="G87" s="33" t="s">
        <v>3</v>
      </c>
      <c r="K87" s="15">
        <v>2222443.6643497185</v>
      </c>
      <c r="M87" s="68" t="s">
        <v>4</v>
      </c>
      <c r="O87" s="75">
        <f t="shared" si="0"/>
        <v>292</v>
      </c>
      <c r="Q87" s="16"/>
      <c r="R87" s="15">
        <v>4</v>
      </c>
    </row>
    <row r="88" spans="2:18" x14ac:dyDescent="0.2">
      <c r="B88" s="68" t="s">
        <v>36</v>
      </c>
      <c r="G88" s="33" t="s">
        <v>3</v>
      </c>
      <c r="K88" s="15">
        <v>1874.6224027137739</v>
      </c>
      <c r="M88" s="68" t="s">
        <v>4</v>
      </c>
      <c r="O88" s="75">
        <f t="shared" si="0"/>
        <v>36.5</v>
      </c>
      <c r="Q88" s="16"/>
      <c r="R88" s="8">
        <v>0.5</v>
      </c>
    </row>
    <row r="89" spans="2:18" x14ac:dyDescent="0.2">
      <c r="B89" s="68" t="s">
        <v>37</v>
      </c>
      <c r="G89" s="33" t="s">
        <v>3</v>
      </c>
      <c r="K89" s="14">
        <v>675019.2535122222</v>
      </c>
      <c r="M89" s="68" t="s">
        <v>4</v>
      </c>
      <c r="O89" s="75">
        <f t="shared" si="0"/>
        <v>3.6500000000000004</v>
      </c>
      <c r="Q89" s="16"/>
      <c r="R89" s="7">
        <v>0.05</v>
      </c>
    </row>
    <row r="90" spans="2:18" x14ac:dyDescent="0.2">
      <c r="B90" s="68" t="s">
        <v>38</v>
      </c>
      <c r="M90" s="21"/>
    </row>
    <row r="91" spans="2:18" x14ac:dyDescent="0.2">
      <c r="B91" s="21"/>
      <c r="M91" s="21"/>
    </row>
    <row r="92" spans="2:18" x14ac:dyDescent="0.2">
      <c r="B92" s="76" t="s">
        <v>39</v>
      </c>
      <c r="G92" s="33" t="s">
        <v>3</v>
      </c>
      <c r="M92" s="77" t="s">
        <v>47</v>
      </c>
      <c r="O92" s="64">
        <v>73</v>
      </c>
    </row>
    <row r="93" spans="2:18" x14ac:dyDescent="0.2">
      <c r="B93" s="21"/>
      <c r="M93" s="21"/>
    </row>
    <row r="94" spans="2:18" x14ac:dyDescent="0.2">
      <c r="B94" s="65" t="s">
        <v>40</v>
      </c>
      <c r="M94" s="21"/>
    </row>
    <row r="95" spans="2:18" x14ac:dyDescent="0.2">
      <c r="B95" s="21"/>
      <c r="M95" s="21"/>
    </row>
    <row r="96" spans="2:18" x14ac:dyDescent="0.2">
      <c r="B96" s="68" t="s">
        <v>41</v>
      </c>
      <c r="G96" s="33" t="s">
        <v>3</v>
      </c>
      <c r="K96" s="22">
        <v>209233569.51219508</v>
      </c>
      <c r="M96" s="68" t="s">
        <v>48</v>
      </c>
      <c r="O96" s="70">
        <v>1.7000000000000001E-2</v>
      </c>
      <c r="Q96" s="16"/>
    </row>
    <row r="97" spans="2:17" x14ac:dyDescent="0.2">
      <c r="B97" s="68" t="s">
        <v>42</v>
      </c>
      <c r="G97" s="33" t="s">
        <v>3</v>
      </c>
      <c r="K97" s="14">
        <v>24642354.878048778</v>
      </c>
      <c r="M97" s="68" t="s">
        <v>48</v>
      </c>
      <c r="O97" s="70">
        <v>1.7000000000000001E-2</v>
      </c>
      <c r="Q97" s="16"/>
    </row>
    <row r="99" spans="2:17" s="43" customFormat="1" x14ac:dyDescent="0.2">
      <c r="B99" s="43" t="s">
        <v>70</v>
      </c>
    </row>
    <row r="101" spans="2:17" x14ac:dyDescent="0.2">
      <c r="B101" s="44" t="s">
        <v>71</v>
      </c>
    </row>
    <row r="102" spans="2:17" x14ac:dyDescent="0.2">
      <c r="B102" s="44"/>
    </row>
    <row r="103" spans="2:17" x14ac:dyDescent="0.2">
      <c r="B103" s="44" t="s">
        <v>51</v>
      </c>
      <c r="G103" s="33" t="s">
        <v>3</v>
      </c>
      <c r="I103" s="47" t="s">
        <v>88</v>
      </c>
      <c r="K103" s="23">
        <v>675019.2535122222</v>
      </c>
      <c r="M103" s="33" t="s">
        <v>4</v>
      </c>
      <c r="O103" s="70">
        <v>17.3</v>
      </c>
      <c r="Q103" s="16"/>
    </row>
    <row r="104" spans="2:17" x14ac:dyDescent="0.2">
      <c r="B104" s="42"/>
      <c r="I104" s="68"/>
      <c r="K104" s="12"/>
      <c r="O104" s="21"/>
    </row>
    <row r="105" spans="2:17" x14ac:dyDescent="0.2">
      <c r="B105" s="44" t="s">
        <v>49</v>
      </c>
      <c r="I105" s="68"/>
      <c r="K105" s="12"/>
      <c r="O105" s="21"/>
    </row>
    <row r="106" spans="2:17" x14ac:dyDescent="0.2">
      <c r="B106" s="41" t="s">
        <v>72</v>
      </c>
      <c r="G106" s="33" t="s">
        <v>3</v>
      </c>
      <c r="I106" s="48" t="s">
        <v>89</v>
      </c>
      <c r="K106" s="22">
        <v>2224318.2867524321</v>
      </c>
      <c r="M106" s="33" t="s">
        <v>4</v>
      </c>
      <c r="O106" s="70">
        <v>44.5</v>
      </c>
      <c r="Q106" s="16"/>
    </row>
    <row r="107" spans="2:17" x14ac:dyDescent="0.2">
      <c r="B107" s="40" t="s">
        <v>73</v>
      </c>
      <c r="G107" s="33" t="s">
        <v>3</v>
      </c>
      <c r="I107" s="49" t="s">
        <v>90</v>
      </c>
      <c r="K107" s="15">
        <v>95953.719175012811</v>
      </c>
      <c r="M107" s="33" t="s">
        <v>4</v>
      </c>
      <c r="O107" s="70">
        <v>74.44</v>
      </c>
      <c r="Q107" s="16"/>
    </row>
    <row r="108" spans="2:17" x14ac:dyDescent="0.2">
      <c r="B108" s="40" t="s">
        <v>74</v>
      </c>
      <c r="G108" s="33" t="s">
        <v>3</v>
      </c>
      <c r="I108" s="50" t="s">
        <v>74</v>
      </c>
      <c r="K108" s="15"/>
      <c r="M108" s="33" t="s">
        <v>4</v>
      </c>
      <c r="O108" s="70"/>
      <c r="Q108" s="16"/>
    </row>
    <row r="109" spans="2:17" x14ac:dyDescent="0.2">
      <c r="B109" s="40" t="s">
        <v>74</v>
      </c>
      <c r="G109" s="33" t="s">
        <v>3</v>
      </c>
      <c r="I109" s="50" t="s">
        <v>74</v>
      </c>
      <c r="K109" s="15"/>
      <c r="M109" s="33" t="s">
        <v>4</v>
      </c>
      <c r="O109" s="70"/>
      <c r="Q109" s="16"/>
    </row>
    <row r="110" spans="2:17" x14ac:dyDescent="0.2">
      <c r="B110" s="40" t="s">
        <v>74</v>
      </c>
      <c r="G110" s="33" t="s">
        <v>3</v>
      </c>
      <c r="I110" s="50" t="s">
        <v>74</v>
      </c>
      <c r="K110" s="15"/>
      <c r="M110" s="33" t="s">
        <v>4</v>
      </c>
      <c r="O110" s="70"/>
      <c r="Q110" s="16"/>
    </row>
    <row r="111" spans="2:17" x14ac:dyDescent="0.2">
      <c r="B111" s="40" t="s">
        <v>74</v>
      </c>
      <c r="G111" s="33" t="s">
        <v>3</v>
      </c>
      <c r="I111" s="50" t="s">
        <v>74</v>
      </c>
      <c r="K111" s="15"/>
      <c r="M111" s="33" t="s">
        <v>4</v>
      </c>
      <c r="O111" s="70"/>
      <c r="Q111" s="16"/>
    </row>
    <row r="112" spans="2:17" x14ac:dyDescent="0.2">
      <c r="B112" s="39" t="s">
        <v>74</v>
      </c>
      <c r="G112" s="33" t="s">
        <v>3</v>
      </c>
      <c r="I112" s="51" t="s">
        <v>74</v>
      </c>
      <c r="K112" s="14"/>
      <c r="M112" s="33" t="s">
        <v>4</v>
      </c>
      <c r="O112" s="70"/>
      <c r="Q112" s="16"/>
    </row>
    <row r="113" spans="2:17" x14ac:dyDescent="0.2">
      <c r="B113" s="42"/>
      <c r="I113" s="68"/>
      <c r="K113" s="12"/>
      <c r="O113" s="78"/>
    </row>
    <row r="114" spans="2:17" x14ac:dyDescent="0.2">
      <c r="B114" s="44" t="s">
        <v>57</v>
      </c>
      <c r="I114" s="68"/>
      <c r="K114" s="12"/>
      <c r="O114" s="78"/>
    </row>
    <row r="115" spans="2:17" x14ac:dyDescent="0.2">
      <c r="B115" s="41" t="s">
        <v>75</v>
      </c>
      <c r="G115" s="33" t="s">
        <v>3</v>
      </c>
      <c r="I115" s="52" t="s">
        <v>91</v>
      </c>
      <c r="K115" s="22">
        <v>14248.627916144564</v>
      </c>
      <c r="M115" s="33" t="s">
        <v>4</v>
      </c>
      <c r="O115" s="70">
        <v>164.3</v>
      </c>
      <c r="Q115" s="16"/>
    </row>
    <row r="116" spans="2:17" x14ac:dyDescent="0.2">
      <c r="B116" s="40" t="s">
        <v>76</v>
      </c>
      <c r="G116" s="33" t="s">
        <v>3</v>
      </c>
      <c r="I116" s="53" t="s">
        <v>92</v>
      </c>
      <c r="K116" s="15">
        <v>5392.3682658869493</v>
      </c>
      <c r="M116" s="33" t="s">
        <v>4</v>
      </c>
      <c r="O116" s="70">
        <v>1455.5</v>
      </c>
      <c r="Q116" s="16"/>
    </row>
    <row r="117" spans="2:17" x14ac:dyDescent="0.2">
      <c r="B117" s="40" t="s">
        <v>77</v>
      </c>
      <c r="G117" s="33" t="s">
        <v>3</v>
      </c>
      <c r="I117" s="54" t="s">
        <v>93</v>
      </c>
      <c r="K117" s="15">
        <v>46.194116351663666</v>
      </c>
      <c r="M117" s="33" t="s">
        <v>4</v>
      </c>
      <c r="O117" s="70">
        <v>3642</v>
      </c>
      <c r="Q117" s="16"/>
    </row>
    <row r="118" spans="2:17" x14ac:dyDescent="0.2">
      <c r="B118" s="40" t="s">
        <v>78</v>
      </c>
      <c r="G118" s="33" t="s">
        <v>3</v>
      </c>
      <c r="I118" s="54" t="s">
        <v>93</v>
      </c>
      <c r="K118" s="15">
        <v>210.7101244019139</v>
      </c>
      <c r="M118" s="33" t="s">
        <v>4</v>
      </c>
      <c r="O118" s="70">
        <v>16950</v>
      </c>
      <c r="Q118" s="16"/>
    </row>
    <row r="119" spans="2:17" x14ac:dyDescent="0.2">
      <c r="B119" s="40" t="s">
        <v>74</v>
      </c>
      <c r="G119" s="33" t="s">
        <v>3</v>
      </c>
      <c r="I119" s="50"/>
      <c r="K119" s="15"/>
      <c r="M119" s="33" t="s">
        <v>4</v>
      </c>
      <c r="O119" s="70"/>
      <c r="Q119" s="16"/>
    </row>
    <row r="120" spans="2:17" x14ac:dyDescent="0.2">
      <c r="B120" s="40" t="s">
        <v>74</v>
      </c>
      <c r="G120" s="33" t="s">
        <v>3</v>
      </c>
      <c r="I120" s="50"/>
      <c r="K120" s="15"/>
      <c r="M120" s="33" t="s">
        <v>4</v>
      </c>
      <c r="O120" s="70"/>
      <c r="Q120" s="16"/>
    </row>
    <row r="121" spans="2:17" x14ac:dyDescent="0.2">
      <c r="B121" s="40" t="s">
        <v>74</v>
      </c>
      <c r="G121" s="33" t="s">
        <v>3</v>
      </c>
      <c r="I121" s="50"/>
      <c r="K121" s="15"/>
      <c r="M121" s="33" t="s">
        <v>4</v>
      </c>
      <c r="O121" s="70"/>
      <c r="Q121" s="16"/>
    </row>
    <row r="122" spans="2:17" x14ac:dyDescent="0.2">
      <c r="B122" s="40" t="s">
        <v>74</v>
      </c>
      <c r="G122" s="33" t="s">
        <v>3</v>
      </c>
      <c r="I122" s="50"/>
      <c r="K122" s="15"/>
      <c r="M122" s="33" t="s">
        <v>4</v>
      </c>
      <c r="O122" s="70"/>
      <c r="Q122" s="16"/>
    </row>
    <row r="123" spans="2:17" x14ac:dyDescent="0.2">
      <c r="B123" s="40" t="s">
        <v>74</v>
      </c>
      <c r="G123" s="33" t="s">
        <v>3</v>
      </c>
      <c r="I123" s="50"/>
      <c r="K123" s="15"/>
      <c r="M123" s="33" t="s">
        <v>4</v>
      </c>
      <c r="O123" s="70"/>
      <c r="Q123" s="16"/>
    </row>
    <row r="124" spans="2:17" x14ac:dyDescent="0.2">
      <c r="B124" s="40" t="s">
        <v>74</v>
      </c>
      <c r="G124" s="33" t="s">
        <v>3</v>
      </c>
      <c r="I124" s="50"/>
      <c r="K124" s="15"/>
      <c r="M124" s="33" t="s">
        <v>4</v>
      </c>
      <c r="O124" s="70"/>
      <c r="Q124" s="16"/>
    </row>
    <row r="125" spans="2:17" x14ac:dyDescent="0.2">
      <c r="B125" s="40" t="s">
        <v>74</v>
      </c>
      <c r="G125" s="33" t="s">
        <v>3</v>
      </c>
      <c r="I125" s="50"/>
      <c r="K125" s="15"/>
      <c r="M125" s="33" t="s">
        <v>4</v>
      </c>
      <c r="O125" s="70"/>
      <c r="Q125" s="16"/>
    </row>
    <row r="126" spans="2:17" x14ac:dyDescent="0.2">
      <c r="B126" s="40" t="s">
        <v>74</v>
      </c>
      <c r="G126" s="33" t="s">
        <v>3</v>
      </c>
      <c r="I126" s="50"/>
      <c r="K126" s="15"/>
      <c r="M126" s="33" t="s">
        <v>4</v>
      </c>
      <c r="O126" s="70"/>
      <c r="Q126" s="16"/>
    </row>
    <row r="127" spans="2:17" x14ac:dyDescent="0.2">
      <c r="B127" s="40" t="s">
        <v>74</v>
      </c>
      <c r="G127" s="33" t="s">
        <v>3</v>
      </c>
      <c r="I127" s="50"/>
      <c r="K127" s="15"/>
      <c r="M127" s="33" t="s">
        <v>4</v>
      </c>
      <c r="O127" s="70"/>
      <c r="Q127" s="16"/>
    </row>
    <row r="128" spans="2:17" x14ac:dyDescent="0.2">
      <c r="B128" s="40" t="s">
        <v>74</v>
      </c>
      <c r="G128" s="33" t="s">
        <v>3</v>
      </c>
      <c r="I128" s="50"/>
      <c r="K128" s="15"/>
      <c r="M128" s="33" t="s">
        <v>4</v>
      </c>
      <c r="O128" s="70"/>
      <c r="Q128" s="16"/>
    </row>
    <row r="129" spans="2:17" x14ac:dyDescent="0.2">
      <c r="B129" s="40" t="s">
        <v>74</v>
      </c>
      <c r="G129" s="33" t="s">
        <v>3</v>
      </c>
      <c r="I129" s="50"/>
      <c r="K129" s="15"/>
      <c r="M129" s="33" t="s">
        <v>4</v>
      </c>
      <c r="O129" s="70"/>
      <c r="Q129" s="16"/>
    </row>
    <row r="130" spans="2:17" x14ac:dyDescent="0.2">
      <c r="B130" s="39" t="s">
        <v>74</v>
      </c>
      <c r="G130" s="33" t="s">
        <v>3</v>
      </c>
      <c r="I130" s="51"/>
      <c r="K130" s="14"/>
      <c r="M130" s="33" t="s">
        <v>4</v>
      </c>
      <c r="O130" s="70"/>
      <c r="Q130" s="16"/>
    </row>
    <row r="131" spans="2:17" x14ac:dyDescent="0.2">
      <c r="B131" s="42"/>
      <c r="I131" s="68"/>
      <c r="K131" s="12"/>
      <c r="O131" s="21"/>
    </row>
    <row r="132" spans="2:17" x14ac:dyDescent="0.2">
      <c r="B132" s="44" t="s">
        <v>50</v>
      </c>
      <c r="I132" s="68"/>
      <c r="K132" s="12"/>
      <c r="O132" s="21"/>
    </row>
    <row r="133" spans="2:17" x14ac:dyDescent="0.2">
      <c r="B133" s="79" t="s">
        <v>79</v>
      </c>
      <c r="G133" s="33" t="s">
        <v>3</v>
      </c>
      <c r="I133" s="55" t="s">
        <v>94</v>
      </c>
      <c r="K133" s="22">
        <v>341582.41417322838</v>
      </c>
      <c r="M133" s="33" t="s">
        <v>58</v>
      </c>
      <c r="O133" s="70">
        <v>13</v>
      </c>
      <c r="Q133" s="16"/>
    </row>
    <row r="134" spans="2:17" x14ac:dyDescent="0.2">
      <c r="B134" s="80" t="s">
        <v>74</v>
      </c>
      <c r="G134" s="33" t="s">
        <v>3</v>
      </c>
      <c r="I134" s="50" t="s">
        <v>74</v>
      </c>
      <c r="K134" s="15"/>
      <c r="M134" s="33" t="s">
        <v>58</v>
      </c>
      <c r="O134" s="70"/>
      <c r="Q134" s="16"/>
    </row>
    <row r="135" spans="2:17" x14ac:dyDescent="0.2">
      <c r="B135" s="39" t="s">
        <v>74</v>
      </c>
      <c r="G135" s="33" t="s">
        <v>3</v>
      </c>
      <c r="I135" s="51" t="s">
        <v>74</v>
      </c>
      <c r="K135" s="14"/>
      <c r="M135" s="33" t="s">
        <v>58</v>
      </c>
      <c r="O135" s="70"/>
      <c r="Q135" s="16"/>
    </row>
    <row r="136" spans="2:17" x14ac:dyDescent="0.2">
      <c r="B136" s="44"/>
    </row>
    <row r="137" spans="2:17" x14ac:dyDescent="0.2">
      <c r="B137" s="44" t="s">
        <v>80</v>
      </c>
    </row>
    <row r="138" spans="2:17" x14ac:dyDescent="0.2">
      <c r="B138" s="44"/>
    </row>
    <row r="139" spans="2:17" x14ac:dyDescent="0.2">
      <c r="B139" s="44" t="s">
        <v>52</v>
      </c>
      <c r="G139" s="33" t="s">
        <v>3</v>
      </c>
      <c r="I139" s="47" t="s">
        <v>88</v>
      </c>
      <c r="K139" s="23">
        <v>4335.8739528413826</v>
      </c>
      <c r="M139" s="46" t="s">
        <v>5</v>
      </c>
      <c r="O139" s="64">
        <v>850</v>
      </c>
      <c r="Q139" s="16"/>
    </row>
    <row r="140" spans="2:17" x14ac:dyDescent="0.2">
      <c r="I140" s="68"/>
      <c r="K140" s="12"/>
      <c r="O140" s="11"/>
    </row>
    <row r="141" spans="2:17" x14ac:dyDescent="0.2">
      <c r="B141" s="44" t="s">
        <v>53</v>
      </c>
      <c r="I141" s="68"/>
      <c r="K141" s="12"/>
      <c r="O141" s="11"/>
    </row>
    <row r="142" spans="2:17" x14ac:dyDescent="0.2">
      <c r="B142" s="5" t="s">
        <v>72</v>
      </c>
      <c r="G142" s="33" t="s">
        <v>3</v>
      </c>
      <c r="I142" s="48" t="s">
        <v>89</v>
      </c>
      <c r="K142" s="22">
        <v>25616.385554381846</v>
      </c>
      <c r="M142" s="46" t="s">
        <v>5</v>
      </c>
      <c r="O142" s="64">
        <v>1650</v>
      </c>
      <c r="Q142" s="16"/>
    </row>
    <row r="143" spans="2:17" x14ac:dyDescent="0.2">
      <c r="B143" s="4" t="s">
        <v>34</v>
      </c>
      <c r="G143" s="33" t="s">
        <v>3</v>
      </c>
      <c r="I143" s="49" t="s">
        <v>90</v>
      </c>
      <c r="K143" s="15">
        <v>1114.2542740518986</v>
      </c>
      <c r="M143" s="46" t="s">
        <v>5</v>
      </c>
      <c r="O143" s="64">
        <v>2250</v>
      </c>
      <c r="Q143" s="16"/>
    </row>
    <row r="144" spans="2:17" x14ac:dyDescent="0.2">
      <c r="B144" s="4" t="s">
        <v>81</v>
      </c>
      <c r="G144" s="33" t="s">
        <v>3</v>
      </c>
      <c r="I144" s="49" t="s">
        <v>90</v>
      </c>
      <c r="K144" s="15">
        <v>476.49689003370378</v>
      </c>
      <c r="M144" s="46" t="s">
        <v>5</v>
      </c>
      <c r="O144" s="64">
        <v>2275</v>
      </c>
      <c r="Q144" s="16"/>
    </row>
    <row r="145" spans="2:17" x14ac:dyDescent="0.2">
      <c r="B145" s="4" t="s">
        <v>31</v>
      </c>
      <c r="G145" s="33" t="s">
        <v>3</v>
      </c>
      <c r="I145" s="49" t="s">
        <v>90</v>
      </c>
      <c r="K145" s="15">
        <v>345.29092376067911</v>
      </c>
      <c r="M145" s="46" t="s">
        <v>5</v>
      </c>
      <c r="O145" s="64">
        <v>2475</v>
      </c>
      <c r="Q145" s="16"/>
    </row>
    <row r="146" spans="2:17" x14ac:dyDescent="0.2">
      <c r="B146" s="40" t="s">
        <v>74</v>
      </c>
      <c r="G146" s="33" t="s">
        <v>3</v>
      </c>
      <c r="I146" s="50" t="s">
        <v>74</v>
      </c>
      <c r="K146" s="15"/>
      <c r="M146" s="46" t="s">
        <v>5</v>
      </c>
      <c r="O146" s="64"/>
      <c r="Q146" s="16"/>
    </row>
    <row r="147" spans="2:17" x14ac:dyDescent="0.2">
      <c r="B147" s="4" t="s">
        <v>74</v>
      </c>
      <c r="G147" s="33" t="s">
        <v>3</v>
      </c>
      <c r="I147" s="50" t="s">
        <v>74</v>
      </c>
      <c r="K147" s="15"/>
      <c r="M147" s="46" t="s">
        <v>5</v>
      </c>
      <c r="O147" s="64"/>
      <c r="Q147" s="16"/>
    </row>
    <row r="148" spans="2:17" x14ac:dyDescent="0.2">
      <c r="B148" s="6" t="s">
        <v>74</v>
      </c>
      <c r="G148" s="33" t="s">
        <v>3</v>
      </c>
      <c r="I148" s="51" t="s">
        <v>74</v>
      </c>
      <c r="K148" s="14"/>
      <c r="M148" s="46" t="s">
        <v>5</v>
      </c>
      <c r="O148" s="64"/>
      <c r="Q148" s="16"/>
    </row>
    <row r="149" spans="2:17" x14ac:dyDescent="0.2">
      <c r="I149" s="68"/>
      <c r="K149" s="12"/>
      <c r="M149" s="46"/>
      <c r="O149" s="21"/>
      <c r="Q149" s="3"/>
    </row>
    <row r="150" spans="2:17" x14ac:dyDescent="0.2">
      <c r="B150" s="36" t="s">
        <v>54</v>
      </c>
      <c r="I150" s="68"/>
      <c r="K150" s="12"/>
      <c r="M150" s="46"/>
      <c r="O150" s="21"/>
    </row>
    <row r="151" spans="2:17" x14ac:dyDescent="0.2">
      <c r="B151" s="5" t="s">
        <v>82</v>
      </c>
      <c r="G151" s="33" t="s">
        <v>3</v>
      </c>
      <c r="I151" s="52" t="s">
        <v>91</v>
      </c>
      <c r="K151" s="22">
        <v>81.748454746136872</v>
      </c>
      <c r="M151" s="46" t="s">
        <v>5</v>
      </c>
      <c r="O151" s="64">
        <v>7100.05</v>
      </c>
      <c r="Q151" s="16"/>
    </row>
    <row r="152" spans="2:17" x14ac:dyDescent="0.2">
      <c r="B152" s="4" t="s">
        <v>83</v>
      </c>
      <c r="G152" s="33" t="s">
        <v>3</v>
      </c>
      <c r="I152" s="56" t="s">
        <v>91</v>
      </c>
      <c r="K152" s="15">
        <v>256.07659652173913</v>
      </c>
      <c r="M152" s="46" t="s">
        <v>5</v>
      </c>
      <c r="O152" s="64">
        <v>8750</v>
      </c>
      <c r="Q152" s="16"/>
    </row>
    <row r="153" spans="2:17" x14ac:dyDescent="0.2">
      <c r="B153" s="40" t="s">
        <v>84</v>
      </c>
      <c r="G153" s="33" t="s">
        <v>3</v>
      </c>
      <c r="I153" s="59" t="s">
        <v>96</v>
      </c>
      <c r="K153" s="15">
        <v>7.6295087008379223</v>
      </c>
      <c r="M153" s="46" t="s">
        <v>5</v>
      </c>
      <c r="O153" s="64">
        <v>34002.1</v>
      </c>
      <c r="Q153" s="16"/>
    </row>
    <row r="154" spans="2:17" x14ac:dyDescent="0.2">
      <c r="B154" s="4" t="s">
        <v>85</v>
      </c>
      <c r="G154" s="33" t="s">
        <v>3</v>
      </c>
      <c r="I154" s="53" t="s">
        <v>95</v>
      </c>
      <c r="K154" s="15">
        <v>3.6417626829268288</v>
      </c>
      <c r="M154" s="46" t="s">
        <v>5</v>
      </c>
      <c r="O154" s="64">
        <v>36000</v>
      </c>
      <c r="Q154" s="16"/>
    </row>
    <row r="155" spans="2:17" x14ac:dyDescent="0.2">
      <c r="B155" s="40" t="s">
        <v>86</v>
      </c>
      <c r="G155" s="33" t="s">
        <v>3</v>
      </c>
      <c r="I155" s="53" t="s">
        <v>95</v>
      </c>
      <c r="K155" s="15">
        <v>56.606115199999998</v>
      </c>
      <c r="M155" s="46" t="s">
        <v>5</v>
      </c>
      <c r="O155" s="64">
        <v>58000</v>
      </c>
      <c r="Q155" s="16"/>
    </row>
    <row r="156" spans="2:17" x14ac:dyDescent="0.2">
      <c r="B156" s="4" t="s">
        <v>77</v>
      </c>
      <c r="G156" s="33" t="s">
        <v>3</v>
      </c>
      <c r="I156" s="54" t="s">
        <v>93</v>
      </c>
      <c r="K156" s="15">
        <v>3.151517276995305</v>
      </c>
      <c r="M156" s="46" t="s">
        <v>5</v>
      </c>
      <c r="O156" s="64">
        <v>330000</v>
      </c>
      <c r="Q156" s="16"/>
    </row>
    <row r="157" spans="2:17" x14ac:dyDescent="0.2">
      <c r="B157" s="4" t="s">
        <v>78</v>
      </c>
      <c r="G157" s="33" t="s">
        <v>3</v>
      </c>
      <c r="I157" s="54" t="s">
        <v>93</v>
      </c>
      <c r="K157" s="15">
        <v>7.6678439310344837</v>
      </c>
      <c r="M157" s="46" t="s">
        <v>5</v>
      </c>
      <c r="O157" s="64">
        <v>445000</v>
      </c>
      <c r="Q157" s="16"/>
    </row>
    <row r="158" spans="2:17" x14ac:dyDescent="0.2">
      <c r="B158" s="4"/>
      <c r="G158" s="33" t="s">
        <v>3</v>
      </c>
      <c r="I158" s="50"/>
      <c r="K158" s="15"/>
      <c r="M158" s="46" t="s">
        <v>5</v>
      </c>
      <c r="O158" s="64"/>
      <c r="Q158" s="16"/>
    </row>
    <row r="159" spans="2:17" x14ac:dyDescent="0.2">
      <c r="B159" s="4" t="s">
        <v>74</v>
      </c>
      <c r="G159" s="33" t="s">
        <v>3</v>
      </c>
      <c r="I159" s="50"/>
      <c r="K159" s="15"/>
      <c r="M159" s="46" t="s">
        <v>5</v>
      </c>
      <c r="O159" s="64"/>
      <c r="Q159" s="16"/>
    </row>
    <row r="160" spans="2:17" x14ac:dyDescent="0.2">
      <c r="B160" s="4" t="s">
        <v>74</v>
      </c>
      <c r="G160" s="33" t="s">
        <v>3</v>
      </c>
      <c r="I160" s="50"/>
      <c r="K160" s="15"/>
      <c r="M160" s="46" t="s">
        <v>5</v>
      </c>
      <c r="O160" s="64"/>
      <c r="Q160" s="16"/>
    </row>
    <row r="161" spans="2:17" x14ac:dyDescent="0.2">
      <c r="B161" s="4" t="s">
        <v>74</v>
      </c>
      <c r="G161" s="33" t="s">
        <v>3</v>
      </c>
      <c r="I161" s="50"/>
      <c r="K161" s="15"/>
      <c r="M161" s="46" t="s">
        <v>5</v>
      </c>
      <c r="O161" s="64"/>
      <c r="Q161" s="16"/>
    </row>
    <row r="162" spans="2:17" x14ac:dyDescent="0.2">
      <c r="B162" s="4" t="s">
        <v>74</v>
      </c>
      <c r="G162" s="33" t="s">
        <v>3</v>
      </c>
      <c r="I162" s="50"/>
      <c r="K162" s="15"/>
      <c r="M162" s="46" t="s">
        <v>5</v>
      </c>
      <c r="O162" s="64"/>
      <c r="Q162" s="16"/>
    </row>
    <row r="163" spans="2:17" x14ac:dyDescent="0.2">
      <c r="B163" s="4" t="s">
        <v>74</v>
      </c>
      <c r="G163" s="33" t="s">
        <v>3</v>
      </c>
      <c r="I163" s="50"/>
      <c r="K163" s="15"/>
      <c r="M163" s="46" t="s">
        <v>5</v>
      </c>
      <c r="O163" s="64"/>
      <c r="Q163" s="16"/>
    </row>
    <row r="164" spans="2:17" x14ac:dyDescent="0.2">
      <c r="B164" s="4" t="s">
        <v>74</v>
      </c>
      <c r="G164" s="33" t="s">
        <v>3</v>
      </c>
      <c r="I164" s="50"/>
      <c r="K164" s="15"/>
      <c r="M164" s="46" t="s">
        <v>5</v>
      </c>
      <c r="O164" s="64"/>
      <c r="Q164" s="16"/>
    </row>
    <row r="165" spans="2:17" x14ac:dyDescent="0.2">
      <c r="B165" s="4" t="s">
        <v>74</v>
      </c>
      <c r="G165" s="33" t="s">
        <v>3</v>
      </c>
      <c r="I165" s="50"/>
      <c r="K165" s="15"/>
      <c r="M165" s="46" t="s">
        <v>5</v>
      </c>
      <c r="O165" s="64"/>
      <c r="Q165" s="16"/>
    </row>
    <row r="166" spans="2:17" x14ac:dyDescent="0.2">
      <c r="B166" s="6" t="s">
        <v>74</v>
      </c>
      <c r="I166" s="51"/>
      <c r="K166" s="14"/>
      <c r="M166" s="46" t="s">
        <v>5</v>
      </c>
      <c r="O166" s="64"/>
      <c r="Q166" s="16"/>
    </row>
    <row r="167" spans="2:17" x14ac:dyDescent="0.2">
      <c r="B167" s="44"/>
      <c r="I167" s="68"/>
      <c r="K167" s="12"/>
      <c r="M167" s="46"/>
      <c r="O167" s="21"/>
    </row>
    <row r="168" spans="2:17" x14ac:dyDescent="0.2">
      <c r="B168" s="36" t="s">
        <v>55</v>
      </c>
      <c r="I168" s="68"/>
      <c r="K168" s="12"/>
      <c r="M168" s="46"/>
      <c r="O168" s="21"/>
      <c r="P168" s="2"/>
      <c r="Q168" s="2"/>
    </row>
    <row r="169" spans="2:17" x14ac:dyDescent="0.2">
      <c r="B169" s="5" t="s">
        <v>87</v>
      </c>
      <c r="G169" s="33" t="s">
        <v>3</v>
      </c>
      <c r="I169" s="57" t="s">
        <v>97</v>
      </c>
      <c r="K169" s="22">
        <v>2582.4656741108352</v>
      </c>
      <c r="M169" s="46" t="s">
        <v>56</v>
      </c>
      <c r="O169" s="64">
        <v>43</v>
      </c>
      <c r="Q169" s="16"/>
    </row>
    <row r="170" spans="2:17" x14ac:dyDescent="0.2">
      <c r="B170" s="4" t="s">
        <v>72</v>
      </c>
      <c r="G170" s="33" t="s">
        <v>3</v>
      </c>
      <c r="I170" s="58" t="s">
        <v>98</v>
      </c>
      <c r="K170" s="15">
        <v>12642.917729190985</v>
      </c>
      <c r="M170" s="46" t="s">
        <v>56</v>
      </c>
      <c r="O170" s="64">
        <v>75</v>
      </c>
      <c r="Q170" s="16"/>
    </row>
    <row r="171" spans="2:17" x14ac:dyDescent="0.2">
      <c r="B171" s="4" t="s">
        <v>34</v>
      </c>
      <c r="G171" s="33" t="s">
        <v>3</v>
      </c>
      <c r="I171" s="49" t="s">
        <v>99</v>
      </c>
      <c r="K171" s="15">
        <v>3036.6561330561326</v>
      </c>
      <c r="M171" s="46" t="s">
        <v>56</v>
      </c>
      <c r="O171" s="64">
        <v>80</v>
      </c>
      <c r="Q171" s="16"/>
    </row>
    <row r="172" spans="2:17" x14ac:dyDescent="0.2">
      <c r="B172" s="4" t="s">
        <v>81</v>
      </c>
      <c r="G172" s="33" t="s">
        <v>3</v>
      </c>
      <c r="I172" s="49" t="s">
        <v>99</v>
      </c>
      <c r="K172" s="15">
        <v>4375.3974621286652</v>
      </c>
      <c r="M172" s="46" t="s">
        <v>56</v>
      </c>
      <c r="O172" s="64">
        <v>81.95</v>
      </c>
      <c r="Q172" s="16"/>
    </row>
    <row r="173" spans="2:17" x14ac:dyDescent="0.2">
      <c r="B173" s="4" t="s">
        <v>31</v>
      </c>
      <c r="G173" s="33" t="s">
        <v>3</v>
      </c>
      <c r="I173" s="49" t="s">
        <v>99</v>
      </c>
      <c r="K173" s="15">
        <v>1603.4583333333333</v>
      </c>
      <c r="M173" s="46" t="s">
        <v>56</v>
      </c>
      <c r="O173" s="64">
        <v>86.2</v>
      </c>
      <c r="Q173" s="16"/>
    </row>
    <row r="174" spans="2:17" x14ac:dyDescent="0.2">
      <c r="B174" s="4" t="s">
        <v>82</v>
      </c>
      <c r="G174" s="33" t="s">
        <v>3</v>
      </c>
      <c r="I174" s="56" t="s">
        <v>100</v>
      </c>
      <c r="K174" s="15">
        <v>9306.4001960784317</v>
      </c>
      <c r="M174" s="46" t="s">
        <v>56</v>
      </c>
      <c r="O174" s="64">
        <v>110</v>
      </c>
      <c r="Q174" s="16"/>
    </row>
    <row r="175" spans="2:17" x14ac:dyDescent="0.2">
      <c r="B175" s="4" t="s">
        <v>83</v>
      </c>
      <c r="G175" s="33" t="s">
        <v>3</v>
      </c>
      <c r="I175" s="56" t="s">
        <v>100</v>
      </c>
      <c r="K175" s="15">
        <v>25613.468888888896</v>
      </c>
      <c r="M175" s="46" t="s">
        <v>56</v>
      </c>
      <c r="O175" s="64">
        <v>115</v>
      </c>
      <c r="Q175" s="16"/>
    </row>
    <row r="176" spans="2:17" x14ac:dyDescent="0.2">
      <c r="B176" s="4" t="s">
        <v>84</v>
      </c>
      <c r="G176" s="33" t="s">
        <v>3</v>
      </c>
      <c r="I176" s="59" t="s">
        <v>103</v>
      </c>
      <c r="K176" s="15">
        <v>301.34322795859867</v>
      </c>
      <c r="M176" s="46" t="s">
        <v>56</v>
      </c>
      <c r="O176" s="64">
        <v>205</v>
      </c>
      <c r="Q176" s="16"/>
    </row>
    <row r="177" spans="2:17" x14ac:dyDescent="0.2">
      <c r="B177" s="4" t="s">
        <v>85</v>
      </c>
      <c r="G177" s="33" t="s">
        <v>3</v>
      </c>
      <c r="I177" s="53" t="s">
        <v>101</v>
      </c>
      <c r="K177" s="15">
        <v>166.95669999999998</v>
      </c>
      <c r="M177" s="46" t="s">
        <v>56</v>
      </c>
      <c r="O177" s="64">
        <v>210</v>
      </c>
      <c r="Q177" s="16"/>
    </row>
    <row r="178" spans="2:17" x14ac:dyDescent="0.2">
      <c r="B178" s="4" t="s">
        <v>86</v>
      </c>
      <c r="G178" s="33" t="s">
        <v>3</v>
      </c>
      <c r="I178" s="53" t="s">
        <v>101</v>
      </c>
      <c r="K178" s="15">
        <v>2576.8104089219332</v>
      </c>
      <c r="M178" s="46" t="s">
        <v>56</v>
      </c>
      <c r="O178" s="64">
        <v>403.5</v>
      </c>
      <c r="Q178" s="16"/>
    </row>
    <row r="179" spans="2:17" x14ac:dyDescent="0.2">
      <c r="B179" s="4" t="s">
        <v>77</v>
      </c>
      <c r="G179" s="33" t="s">
        <v>3</v>
      </c>
      <c r="I179" s="54" t="s">
        <v>102</v>
      </c>
      <c r="K179" s="15">
        <v>3908.1257352941175</v>
      </c>
      <c r="M179" s="46" t="s">
        <v>56</v>
      </c>
      <c r="O179" s="64">
        <v>519.95000000000005</v>
      </c>
      <c r="Q179" s="16"/>
    </row>
    <row r="180" spans="2:17" x14ac:dyDescent="0.2">
      <c r="B180" s="4" t="s">
        <v>78</v>
      </c>
      <c r="G180" s="33" t="s">
        <v>3</v>
      </c>
      <c r="I180" s="54" t="s">
        <v>102</v>
      </c>
      <c r="K180" s="15">
        <v>10160.42617801047</v>
      </c>
      <c r="M180" s="46" t="s">
        <v>56</v>
      </c>
      <c r="O180" s="64">
        <v>585.1</v>
      </c>
      <c r="Q180" s="16"/>
    </row>
    <row r="181" spans="2:17" x14ac:dyDescent="0.2">
      <c r="B181" s="4"/>
      <c r="G181" s="33" t="s">
        <v>3</v>
      </c>
      <c r="I181" s="15"/>
      <c r="K181" s="15"/>
      <c r="M181" s="46" t="s">
        <v>56</v>
      </c>
      <c r="O181" s="64"/>
      <c r="Q181" s="16"/>
    </row>
    <row r="182" spans="2:17" x14ac:dyDescent="0.2">
      <c r="B182" s="4" t="s">
        <v>74</v>
      </c>
      <c r="G182" s="33" t="s">
        <v>3</v>
      </c>
      <c r="I182" s="15"/>
      <c r="K182" s="15"/>
      <c r="M182" s="46" t="s">
        <v>56</v>
      </c>
      <c r="O182" s="64"/>
      <c r="Q182" s="16"/>
    </row>
    <row r="183" spans="2:17" x14ac:dyDescent="0.2">
      <c r="B183" s="40" t="s">
        <v>74</v>
      </c>
      <c r="G183" s="33" t="s">
        <v>3</v>
      </c>
      <c r="I183" s="15"/>
      <c r="K183" s="15"/>
      <c r="M183" s="46" t="s">
        <v>56</v>
      </c>
      <c r="O183" s="64"/>
      <c r="Q183" s="16"/>
    </row>
    <row r="184" spans="2:17" x14ac:dyDescent="0.2">
      <c r="B184" s="40"/>
      <c r="G184" s="33" t="s">
        <v>3</v>
      </c>
      <c r="I184" s="15"/>
      <c r="K184" s="15"/>
      <c r="M184" s="46" t="s">
        <v>56</v>
      </c>
      <c r="O184" s="64"/>
      <c r="Q184" s="16"/>
    </row>
    <row r="185" spans="2:17" x14ac:dyDescent="0.2">
      <c r="B185" s="4"/>
      <c r="G185" s="33" t="s">
        <v>3</v>
      </c>
      <c r="I185" s="15"/>
      <c r="K185" s="15"/>
      <c r="M185" s="46" t="s">
        <v>56</v>
      </c>
      <c r="O185" s="64"/>
      <c r="Q185" s="16"/>
    </row>
    <row r="186" spans="2:17" x14ac:dyDescent="0.2">
      <c r="B186" s="6"/>
      <c r="G186" s="33" t="s">
        <v>3</v>
      </c>
      <c r="I186" s="1"/>
      <c r="K186" s="1">
        <v>0</v>
      </c>
      <c r="M186" s="46" t="s">
        <v>56</v>
      </c>
      <c r="O186" s="64"/>
    </row>
    <row r="190" spans="2:17" x14ac:dyDescent="0.2">
      <c r="K190" s="38"/>
    </row>
  </sheetData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CCFFCC"/>
  </sheetPr>
  <dimension ref="B2:G23"/>
  <sheetViews>
    <sheetView showGridLines="0" zoomScale="85" zoomScaleNormal="85" workbookViewId="0">
      <pane xSplit="6" ySplit="6" topLeftCell="G7" activePane="bottomRight" state="frozen"/>
      <selection activeCell="B3" sqref="B3"/>
      <selection pane="topRight" activeCell="B3" sqref="B3"/>
      <selection pane="bottomLeft" activeCell="B3" sqref="B3"/>
      <selection pane="bottomRight" activeCell="G7" sqref="G7"/>
    </sheetView>
  </sheetViews>
  <sheetFormatPr defaultColWidth="9.140625" defaultRowHeight="12.75" x14ac:dyDescent="0.2"/>
  <cols>
    <col min="1" max="1" width="4" style="33" customWidth="1"/>
    <col min="2" max="2" width="41.42578125" style="33" customWidth="1"/>
    <col min="3" max="5" width="4.5703125" style="33" customWidth="1"/>
    <col min="6" max="6" width="13.7109375" style="33" customWidth="1"/>
    <col min="7" max="7" width="50.28515625" style="33" bestFit="1" customWidth="1"/>
    <col min="8" max="16" width="12.5703125" style="33" customWidth="1"/>
    <col min="17" max="17" width="2.7109375" style="33" customWidth="1"/>
    <col min="18" max="18" width="17.140625" style="33" customWidth="1"/>
    <col min="19" max="19" width="2.7109375" style="33" customWidth="1"/>
    <col min="20" max="20" width="13.7109375" style="33" customWidth="1"/>
    <col min="21" max="21" width="2.7109375" style="33" customWidth="1"/>
    <col min="22" max="36" width="13.7109375" style="33" customWidth="1"/>
    <col min="37" max="16384" width="9.140625" style="33"/>
  </cols>
  <sheetData>
    <row r="2" spans="2:7" s="35" customFormat="1" ht="18" x14ac:dyDescent="0.2">
      <c r="B2" s="45" t="s">
        <v>124</v>
      </c>
    </row>
    <row r="5" spans="2:7" s="37" customFormat="1" x14ac:dyDescent="0.2">
      <c r="B5" s="37" t="s">
        <v>60</v>
      </c>
      <c r="G5" s="37" t="s">
        <v>61</v>
      </c>
    </row>
    <row r="8" spans="2:7" s="37" customFormat="1" x14ac:dyDescent="0.2">
      <c r="B8" s="37" t="s">
        <v>62</v>
      </c>
    </row>
    <row r="10" spans="2:7" x14ac:dyDescent="0.2">
      <c r="B10" s="44" t="s">
        <v>63</v>
      </c>
    </row>
    <row r="12" spans="2:7" x14ac:dyDescent="0.2">
      <c r="B12" s="63" t="s">
        <v>7</v>
      </c>
      <c r="C12" s="34"/>
      <c r="D12" s="34"/>
      <c r="E12" s="34"/>
      <c r="F12" s="34"/>
      <c r="G12" s="81" t="s">
        <v>111</v>
      </c>
    </row>
    <row r="13" spans="2:7" x14ac:dyDescent="0.2">
      <c r="B13" s="62" t="s">
        <v>104</v>
      </c>
      <c r="G13" s="82" t="s">
        <v>111</v>
      </c>
    </row>
    <row r="14" spans="2:7" x14ac:dyDescent="0.2">
      <c r="B14" s="62" t="s">
        <v>13</v>
      </c>
      <c r="G14" s="82" t="s">
        <v>112</v>
      </c>
    </row>
    <row r="15" spans="2:7" x14ac:dyDescent="0.2">
      <c r="B15" s="62" t="s">
        <v>105</v>
      </c>
      <c r="G15" s="82" t="s">
        <v>112</v>
      </c>
    </row>
    <row r="16" spans="2:7" x14ac:dyDescent="0.2">
      <c r="B16" s="62" t="s">
        <v>15</v>
      </c>
      <c r="G16" s="82" t="s">
        <v>113</v>
      </c>
    </row>
    <row r="17" spans="2:7" x14ac:dyDescent="0.2">
      <c r="B17" s="61" t="s">
        <v>106</v>
      </c>
      <c r="C17" s="32"/>
      <c r="D17" s="32"/>
      <c r="E17" s="32"/>
      <c r="F17" s="32"/>
      <c r="G17" s="83" t="s">
        <v>113</v>
      </c>
    </row>
    <row r="19" spans="2:7" x14ac:dyDescent="0.2">
      <c r="B19" s="63" t="s">
        <v>107</v>
      </c>
      <c r="C19" s="34"/>
      <c r="D19" s="34"/>
      <c r="E19" s="34"/>
      <c r="F19" s="34"/>
      <c r="G19" s="81" t="s">
        <v>111</v>
      </c>
    </row>
    <row r="20" spans="2:7" x14ac:dyDescent="0.2">
      <c r="B20" s="62" t="s">
        <v>108</v>
      </c>
      <c r="G20" s="82" t="s">
        <v>114</v>
      </c>
    </row>
    <row r="21" spans="2:7" x14ac:dyDescent="0.2">
      <c r="B21" s="61" t="s">
        <v>23</v>
      </c>
      <c r="C21" s="32"/>
      <c r="D21" s="32"/>
      <c r="E21" s="32"/>
      <c r="F21" s="32"/>
      <c r="G21" s="83" t="s">
        <v>115</v>
      </c>
    </row>
    <row r="23" spans="2:7" x14ac:dyDescent="0.2">
      <c r="B23" s="60" t="s">
        <v>25</v>
      </c>
      <c r="C23" s="31"/>
      <c r="D23" s="31"/>
      <c r="E23" s="31"/>
      <c r="F23" s="31"/>
      <c r="G23" s="84" t="s">
        <v>116</v>
      </c>
    </row>
  </sheetData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CCFFCC"/>
  </sheetPr>
  <dimension ref="B2:S58"/>
  <sheetViews>
    <sheetView showGridLines="0" zoomScale="85" zoomScaleNormal="85" workbookViewId="0">
      <pane xSplit="2" ySplit="6" topLeftCell="C7" activePane="bottomRight" state="frozen"/>
      <selection activeCell="B3" sqref="B3"/>
      <selection pane="topRight" activeCell="B3" sqref="B3"/>
      <selection pane="bottomLeft" activeCell="B3" sqref="B3"/>
      <selection pane="bottomRight" activeCell="C7" sqref="C7"/>
    </sheetView>
  </sheetViews>
  <sheetFormatPr defaultColWidth="9.140625" defaultRowHeight="12.75" x14ac:dyDescent="0.2"/>
  <cols>
    <col min="1" max="1" width="4" style="33" customWidth="1"/>
    <col min="2" max="2" width="41.42578125" style="33" customWidth="1"/>
    <col min="3" max="3" width="16.85546875" style="33" bestFit="1" customWidth="1"/>
    <col min="4" max="5" width="13.7109375" style="33" customWidth="1"/>
    <col min="6" max="6" width="11" style="33" bestFit="1" customWidth="1"/>
    <col min="7" max="7" width="12.5703125" style="33" customWidth="1"/>
    <col min="8" max="8" width="17.140625" style="33" bestFit="1" customWidth="1"/>
    <col min="9" max="12" width="12.5703125" style="33" customWidth="1"/>
    <col min="13" max="13" width="16.85546875" style="33" bestFit="1" customWidth="1"/>
    <col min="14" max="16" width="12.5703125" style="33" customWidth="1"/>
    <col min="17" max="17" width="7.7109375" style="33" bestFit="1" customWidth="1"/>
    <col min="18" max="18" width="17.140625" style="33" customWidth="1"/>
    <col min="19" max="19" width="2.7109375" style="33" customWidth="1"/>
    <col min="20" max="20" width="13.7109375" style="33" customWidth="1"/>
    <col min="21" max="21" width="2.7109375" style="33" customWidth="1"/>
    <col min="22" max="36" width="13.7109375" style="33" customWidth="1"/>
    <col min="37" max="16384" width="9.140625" style="33"/>
  </cols>
  <sheetData>
    <row r="2" spans="2:19" s="35" customFormat="1" ht="18" x14ac:dyDescent="0.2">
      <c r="B2" s="45" t="s">
        <v>125</v>
      </c>
    </row>
    <row r="4" spans="2:19" x14ac:dyDescent="0.2">
      <c r="C4" s="30"/>
    </row>
    <row r="5" spans="2:19" s="37" customFormat="1" x14ac:dyDescent="0.2">
      <c r="B5" s="37" t="s">
        <v>60</v>
      </c>
      <c r="C5" s="37" t="s">
        <v>109</v>
      </c>
      <c r="D5" s="37" t="s">
        <v>64</v>
      </c>
      <c r="E5" s="37" t="s">
        <v>65</v>
      </c>
      <c r="F5" s="37" t="s">
        <v>66</v>
      </c>
      <c r="H5" s="37" t="s">
        <v>123</v>
      </c>
    </row>
    <row r="8" spans="2:19" s="37" customFormat="1" x14ac:dyDescent="0.2">
      <c r="B8" s="37" t="s">
        <v>67</v>
      </c>
    </row>
    <row r="10" spans="2:19" x14ac:dyDescent="0.2">
      <c r="B10" s="44" t="s">
        <v>67</v>
      </c>
    </row>
    <row r="11" spans="2:19" x14ac:dyDescent="0.2">
      <c r="B11" s="29" t="str">
        <f>'2a Tarieven'!B139</f>
        <v>EAV t/m 1*6A (per aansluiting)</v>
      </c>
      <c r="C11" s="28">
        <f>'2a Tarieven'!O139</f>
        <v>850</v>
      </c>
      <c r="D11" s="85">
        <v>323.36</v>
      </c>
      <c r="E11" s="85">
        <v>228.37</v>
      </c>
      <c r="F11" s="85">
        <v>298.27</v>
      </c>
      <c r="H11" s="85" t="s">
        <v>117</v>
      </c>
      <c r="Q11" s="3"/>
      <c r="R11" s="3"/>
      <c r="S11" s="3"/>
    </row>
    <row r="12" spans="2:19" x14ac:dyDescent="0.2">
      <c r="B12" s="27" t="str">
        <f>'2a Tarieven'!B142</f>
        <v>&gt; 1*6A t/m 3*25A</v>
      </c>
      <c r="C12" s="26">
        <f>'2a Tarieven'!O142</f>
        <v>1650</v>
      </c>
      <c r="D12" s="86">
        <v>496.25</v>
      </c>
      <c r="E12" s="86">
        <v>330</v>
      </c>
      <c r="F12" s="86">
        <v>823.75</v>
      </c>
      <c r="H12" s="86" t="s">
        <v>118</v>
      </c>
      <c r="Q12" s="3"/>
      <c r="R12" s="3"/>
      <c r="S12" s="3"/>
    </row>
    <row r="13" spans="2:19" x14ac:dyDescent="0.2">
      <c r="B13" s="27" t="str">
        <f>'2a Tarieven'!B143</f>
        <v>&gt; 3*25A t/m 3*35A</v>
      </c>
      <c r="C13" s="26">
        <f>'2a Tarieven'!O143</f>
        <v>2250</v>
      </c>
      <c r="D13" s="86">
        <v>675</v>
      </c>
      <c r="E13" s="86">
        <v>563.70000000000005</v>
      </c>
      <c r="F13" s="86">
        <v>1011.3</v>
      </c>
      <c r="H13" s="86" t="s">
        <v>118</v>
      </c>
      <c r="Q13" s="3"/>
      <c r="R13" s="3"/>
      <c r="S13" s="3"/>
    </row>
    <row r="14" spans="2:19" x14ac:dyDescent="0.2">
      <c r="B14" s="27" t="str">
        <f>'2a Tarieven'!B144</f>
        <v>&gt; 3*35A t/m 3*63A</v>
      </c>
      <c r="C14" s="26">
        <f>'2a Tarieven'!O144</f>
        <v>2275</v>
      </c>
      <c r="D14" s="86">
        <v>682.5</v>
      </c>
      <c r="E14" s="86">
        <v>569.75</v>
      </c>
      <c r="F14" s="86">
        <v>1022.75</v>
      </c>
      <c r="H14" s="86" t="s">
        <v>118</v>
      </c>
      <c r="Q14" s="3"/>
      <c r="R14" s="3"/>
      <c r="S14" s="3"/>
    </row>
    <row r="15" spans="2:19" x14ac:dyDescent="0.2">
      <c r="B15" s="27" t="str">
        <f>'2a Tarieven'!B145</f>
        <v>&gt; 3*63A t/m 3*80A</v>
      </c>
      <c r="C15" s="26">
        <f>'2a Tarieven'!O145</f>
        <v>2475</v>
      </c>
      <c r="D15" s="86">
        <v>742.5</v>
      </c>
      <c r="E15" s="86">
        <v>619.85</v>
      </c>
      <c r="F15" s="86">
        <v>1112.6500000000001</v>
      </c>
      <c r="H15" s="86" t="s">
        <v>118</v>
      </c>
      <c r="Q15" s="3"/>
      <c r="R15" s="3"/>
      <c r="S15" s="3"/>
    </row>
    <row r="16" spans="2:19" x14ac:dyDescent="0.2">
      <c r="B16" s="27" t="str">
        <f>'2a Tarieven'!B146</f>
        <v/>
      </c>
      <c r="C16" s="26"/>
      <c r="D16" s="86"/>
      <c r="E16" s="86"/>
      <c r="F16" s="86"/>
      <c r="H16" s="86"/>
      <c r="Q16" s="3"/>
      <c r="R16" s="3"/>
      <c r="S16" s="3"/>
    </row>
    <row r="17" spans="2:19" x14ac:dyDescent="0.2">
      <c r="B17" s="27" t="str">
        <f>'2a Tarieven'!B147</f>
        <v/>
      </c>
      <c r="C17" s="26"/>
      <c r="D17" s="86"/>
      <c r="E17" s="86"/>
      <c r="F17" s="86"/>
      <c r="H17" s="86"/>
      <c r="Q17" s="3"/>
      <c r="R17" s="3"/>
      <c r="S17" s="3"/>
    </row>
    <row r="18" spans="2:19" x14ac:dyDescent="0.2">
      <c r="B18" s="27" t="str">
        <f>'2a Tarieven'!B148</f>
        <v/>
      </c>
      <c r="C18" s="26"/>
      <c r="D18" s="86"/>
      <c r="E18" s="86"/>
      <c r="F18" s="86"/>
      <c r="H18" s="86"/>
      <c r="Q18" s="3"/>
      <c r="R18" s="3"/>
      <c r="S18" s="3"/>
    </row>
    <row r="19" spans="2:19" x14ac:dyDescent="0.2">
      <c r="B19" s="27"/>
      <c r="C19" s="26"/>
      <c r="D19" s="86"/>
      <c r="E19" s="86"/>
      <c r="F19" s="86"/>
      <c r="H19" s="86"/>
      <c r="Q19" s="3"/>
      <c r="R19" s="3"/>
      <c r="S19" s="3"/>
    </row>
    <row r="20" spans="2:19" x14ac:dyDescent="0.2">
      <c r="B20" s="27"/>
      <c r="C20" s="26"/>
      <c r="D20" s="86"/>
      <c r="E20" s="86"/>
      <c r="F20" s="86"/>
      <c r="H20" s="86"/>
      <c r="Q20" s="3"/>
      <c r="R20" s="3"/>
      <c r="S20" s="3"/>
    </row>
    <row r="21" spans="2:19" x14ac:dyDescent="0.2">
      <c r="B21" s="27" t="str">
        <f>'2a Tarieven'!B151</f>
        <v>&gt; 3*80 A t/m 3*125 A</v>
      </c>
      <c r="C21" s="26">
        <f>'2a Tarieven'!O151</f>
        <v>7100.05</v>
      </c>
      <c r="D21" s="86">
        <v>1864.32</v>
      </c>
      <c r="E21" s="86">
        <v>2485.73</v>
      </c>
      <c r="F21" s="86">
        <v>2750</v>
      </c>
      <c r="H21" s="86" t="s">
        <v>119</v>
      </c>
      <c r="Q21" s="3"/>
      <c r="R21" s="3"/>
      <c r="S21" s="3"/>
    </row>
    <row r="22" spans="2:19" x14ac:dyDescent="0.2">
      <c r="B22" s="27" t="str">
        <f>'2a Tarieven'!B152</f>
        <v>&gt; 3*125 A t/m 175 kVA</v>
      </c>
      <c r="C22" s="26">
        <f>'2a Tarieven'!O152</f>
        <v>8750</v>
      </c>
      <c r="D22" s="86">
        <v>2517.86</v>
      </c>
      <c r="E22" s="86">
        <v>3357.14</v>
      </c>
      <c r="F22" s="86">
        <v>2875</v>
      </c>
      <c r="H22" s="86" t="s">
        <v>119</v>
      </c>
      <c r="Q22" s="3"/>
      <c r="R22" s="3"/>
      <c r="S22" s="3"/>
    </row>
    <row r="23" spans="2:19" x14ac:dyDescent="0.2">
      <c r="B23" s="27" t="str">
        <f>'2a Tarieven'!B153</f>
        <v>&gt; 175 kVA t/m 630 kVA</v>
      </c>
      <c r="C23" s="26">
        <f>'2a Tarieven'!O153</f>
        <v>34002.1</v>
      </c>
      <c r="D23" s="86">
        <v>3902.28</v>
      </c>
      <c r="E23" s="86">
        <v>24974.82</v>
      </c>
      <c r="F23" s="86">
        <v>5125</v>
      </c>
      <c r="H23" s="86" t="s">
        <v>120</v>
      </c>
      <c r="Q23" s="3"/>
      <c r="R23" s="3"/>
      <c r="S23" s="3"/>
    </row>
    <row r="24" spans="2:19" x14ac:dyDescent="0.2">
      <c r="B24" s="27" t="str">
        <f>'2a Tarieven'!B154</f>
        <v>&gt; 630 kVA t/m 1.000 kVA</v>
      </c>
      <c r="C24" s="26">
        <f>'2a Tarieven'!O154</f>
        <v>36000</v>
      </c>
      <c r="D24" s="86">
        <v>4023.26</v>
      </c>
      <c r="E24" s="86">
        <v>26726.74</v>
      </c>
      <c r="F24" s="86">
        <v>5250</v>
      </c>
      <c r="H24" s="86" t="s">
        <v>120</v>
      </c>
      <c r="Q24" s="3"/>
      <c r="R24" s="3"/>
      <c r="S24" s="3"/>
    </row>
    <row r="25" spans="2:19" x14ac:dyDescent="0.2">
      <c r="B25" s="27" t="str">
        <f>'2a Tarieven'!B155</f>
        <v>&gt; 1.000 kVA t/m 1.750 kVA</v>
      </c>
      <c r="C25" s="26">
        <f>'2a Tarieven'!O155</f>
        <v>58000</v>
      </c>
      <c r="D25" s="86">
        <v>5046.28</v>
      </c>
      <c r="E25" s="86">
        <v>42866.22</v>
      </c>
      <c r="F25" s="86">
        <v>10087.5</v>
      </c>
      <c r="H25" s="86" t="s">
        <v>121</v>
      </c>
      <c r="Q25" s="3"/>
      <c r="R25" s="3"/>
      <c r="S25" s="3"/>
    </row>
    <row r="26" spans="2:19" x14ac:dyDescent="0.2">
      <c r="B26" s="27" t="str">
        <f>'2a Tarieven'!B156</f>
        <v>&gt; 1.750 kVA t/m 5.000 kVA</v>
      </c>
      <c r="C26" s="26">
        <f>'2a Tarieven'!O156</f>
        <v>330000</v>
      </c>
      <c r="D26" s="86">
        <v>226429.86</v>
      </c>
      <c r="E26" s="86">
        <v>90571.39</v>
      </c>
      <c r="F26" s="86">
        <v>12998.750000000002</v>
      </c>
      <c r="H26" s="86" t="s">
        <v>122</v>
      </c>
      <c r="Q26" s="3"/>
      <c r="R26" s="3"/>
      <c r="S26" s="3"/>
    </row>
    <row r="27" spans="2:19" x14ac:dyDescent="0.2">
      <c r="B27" s="27" t="str">
        <f>'2a Tarieven'!B157</f>
        <v>&gt; 5.000 kVA t/m 10.000 kVA</v>
      </c>
      <c r="C27" s="26">
        <f>'2a Tarieven'!O157</f>
        <v>445000</v>
      </c>
      <c r="D27" s="86">
        <v>307409.84999999998</v>
      </c>
      <c r="E27" s="86">
        <v>122962.65</v>
      </c>
      <c r="F27" s="86">
        <v>14627.5</v>
      </c>
      <c r="H27" s="86" t="s">
        <v>122</v>
      </c>
      <c r="Q27" s="3"/>
      <c r="R27" s="3"/>
      <c r="S27" s="3"/>
    </row>
    <row r="28" spans="2:19" x14ac:dyDescent="0.2">
      <c r="B28" s="27"/>
      <c r="C28" s="26"/>
      <c r="D28" s="86"/>
      <c r="E28" s="86"/>
      <c r="F28" s="86"/>
      <c r="H28" s="86"/>
    </row>
    <row r="29" spans="2:19" x14ac:dyDescent="0.2">
      <c r="B29" s="27" t="str">
        <f>'2a Tarieven'!B159</f>
        <v/>
      </c>
      <c r="C29" s="26"/>
      <c r="D29" s="86"/>
      <c r="E29" s="86"/>
      <c r="F29" s="86"/>
      <c r="H29" s="86"/>
    </row>
    <row r="30" spans="2:19" x14ac:dyDescent="0.2">
      <c r="B30" s="27" t="str">
        <f>'2a Tarieven'!B160</f>
        <v/>
      </c>
      <c r="C30" s="26"/>
      <c r="D30" s="86"/>
      <c r="E30" s="86"/>
      <c r="F30" s="86"/>
      <c r="H30" s="86"/>
    </row>
    <row r="31" spans="2:19" x14ac:dyDescent="0.2">
      <c r="B31" s="27" t="str">
        <f>'2a Tarieven'!B161</f>
        <v/>
      </c>
      <c r="C31" s="26"/>
      <c r="D31" s="86"/>
      <c r="E31" s="86"/>
      <c r="F31" s="86"/>
      <c r="H31" s="86"/>
    </row>
    <row r="32" spans="2:19" x14ac:dyDescent="0.2">
      <c r="B32" s="27" t="str">
        <f>'2a Tarieven'!B162</f>
        <v/>
      </c>
      <c r="C32" s="26"/>
      <c r="D32" s="86"/>
      <c r="E32" s="86"/>
      <c r="F32" s="86"/>
      <c r="H32" s="86"/>
    </row>
    <row r="33" spans="2:8" x14ac:dyDescent="0.2">
      <c r="B33" s="27" t="str">
        <f>'2a Tarieven'!B163</f>
        <v/>
      </c>
      <c r="C33" s="26"/>
      <c r="D33" s="86"/>
      <c r="E33" s="86"/>
      <c r="F33" s="86"/>
      <c r="H33" s="86"/>
    </row>
    <row r="34" spans="2:8" x14ac:dyDescent="0.2">
      <c r="B34" s="27" t="str">
        <f>'2a Tarieven'!B164</f>
        <v/>
      </c>
      <c r="C34" s="26"/>
      <c r="D34" s="86"/>
      <c r="E34" s="86"/>
      <c r="F34" s="86"/>
      <c r="H34" s="86"/>
    </row>
    <row r="35" spans="2:8" x14ac:dyDescent="0.2">
      <c r="B35" s="27" t="str">
        <f>'2a Tarieven'!B165</f>
        <v/>
      </c>
      <c r="C35" s="26"/>
      <c r="D35" s="86"/>
      <c r="E35" s="86"/>
      <c r="F35" s="86"/>
      <c r="H35" s="86"/>
    </row>
    <row r="36" spans="2:8" x14ac:dyDescent="0.2">
      <c r="B36" s="25" t="str">
        <f>'2a Tarieven'!B166</f>
        <v/>
      </c>
      <c r="C36" s="24"/>
      <c r="D36" s="87"/>
      <c r="E36" s="87"/>
      <c r="F36" s="87"/>
      <c r="H36" s="87"/>
    </row>
    <row r="38" spans="2:8" s="37" customFormat="1" x14ac:dyDescent="0.2">
      <c r="B38" s="37" t="s">
        <v>68</v>
      </c>
    </row>
    <row r="40" spans="2:8" x14ac:dyDescent="0.2">
      <c r="B40" s="44" t="s">
        <v>68</v>
      </c>
    </row>
    <row r="41" spans="2:8" x14ac:dyDescent="0.2">
      <c r="B41" s="29" t="str">
        <f>'2a Tarieven'!B169</f>
        <v xml:space="preserve">t/m 1*6A </v>
      </c>
      <c r="C41" s="28">
        <f>'2a Tarieven'!O169</f>
        <v>43</v>
      </c>
      <c r="D41" s="85"/>
      <c r="E41" s="85"/>
      <c r="F41" s="85">
        <v>43</v>
      </c>
    </row>
    <row r="42" spans="2:8" x14ac:dyDescent="0.2">
      <c r="B42" s="27" t="str">
        <f>'2a Tarieven'!B170</f>
        <v>&gt; 1*6A t/m 3*25A</v>
      </c>
      <c r="C42" s="26">
        <f>'2a Tarieven'!O170</f>
        <v>75</v>
      </c>
      <c r="D42" s="86"/>
      <c r="E42" s="86"/>
      <c r="F42" s="86">
        <v>75</v>
      </c>
    </row>
    <row r="43" spans="2:8" x14ac:dyDescent="0.2">
      <c r="B43" s="27" t="str">
        <f>'2a Tarieven'!B171</f>
        <v>&gt; 3*25A t/m 3*35A</v>
      </c>
      <c r="C43" s="26">
        <f>'2a Tarieven'!O171</f>
        <v>80</v>
      </c>
      <c r="D43" s="86"/>
      <c r="E43" s="86"/>
      <c r="F43" s="86">
        <v>80</v>
      </c>
    </row>
    <row r="44" spans="2:8" x14ac:dyDescent="0.2">
      <c r="B44" s="27" t="str">
        <f>'2a Tarieven'!B172</f>
        <v>&gt; 3*35A t/m 3*63A</v>
      </c>
      <c r="C44" s="26">
        <f>'2a Tarieven'!O172</f>
        <v>81.95</v>
      </c>
      <c r="D44" s="86"/>
      <c r="E44" s="86"/>
      <c r="F44" s="86">
        <v>81.95</v>
      </c>
    </row>
    <row r="45" spans="2:8" x14ac:dyDescent="0.2">
      <c r="B45" s="27" t="str">
        <f>'2a Tarieven'!B173</f>
        <v>&gt; 3*63A t/m 3*80A</v>
      </c>
      <c r="C45" s="26">
        <f>'2a Tarieven'!O173</f>
        <v>86.2</v>
      </c>
      <c r="D45" s="86"/>
      <c r="E45" s="86"/>
      <c r="F45" s="86">
        <v>86.2</v>
      </c>
    </row>
    <row r="46" spans="2:8" x14ac:dyDescent="0.2">
      <c r="B46" s="27" t="str">
        <f>'2a Tarieven'!B174</f>
        <v>&gt; 3*80 A t/m 3*125 A</v>
      </c>
      <c r="C46" s="26">
        <f>'2a Tarieven'!O174</f>
        <v>110</v>
      </c>
      <c r="D46" s="86"/>
      <c r="E46" s="86"/>
      <c r="F46" s="86">
        <v>110</v>
      </c>
    </row>
    <row r="47" spans="2:8" x14ac:dyDescent="0.2">
      <c r="B47" s="27" t="str">
        <f>'2a Tarieven'!B175</f>
        <v>&gt; 3*125 A t/m 175 kVA</v>
      </c>
      <c r="C47" s="26">
        <f>'2a Tarieven'!O175</f>
        <v>115</v>
      </c>
      <c r="D47" s="86"/>
      <c r="E47" s="86"/>
      <c r="F47" s="86">
        <v>115</v>
      </c>
    </row>
    <row r="48" spans="2:8" x14ac:dyDescent="0.2">
      <c r="B48" s="27" t="str">
        <f>'2a Tarieven'!B176</f>
        <v>&gt; 175 kVA t/m 630 kVA</v>
      </c>
      <c r="C48" s="26">
        <f>'2a Tarieven'!O176</f>
        <v>205</v>
      </c>
      <c r="D48" s="86"/>
      <c r="E48" s="86"/>
      <c r="F48" s="86">
        <v>205</v>
      </c>
    </row>
    <row r="49" spans="2:6" x14ac:dyDescent="0.2">
      <c r="B49" s="27" t="str">
        <f>'2a Tarieven'!B177</f>
        <v>&gt; 630 kVA t/m 1.000 kVA</v>
      </c>
      <c r="C49" s="26">
        <f>'2a Tarieven'!O177</f>
        <v>210</v>
      </c>
      <c r="D49" s="86"/>
      <c r="E49" s="86"/>
      <c r="F49" s="86">
        <v>210</v>
      </c>
    </row>
    <row r="50" spans="2:6" x14ac:dyDescent="0.2">
      <c r="B50" s="27" t="str">
        <f>'2a Tarieven'!B178</f>
        <v>&gt; 1.000 kVA t/m 1.750 kVA</v>
      </c>
      <c r="C50" s="26">
        <f>'2a Tarieven'!O178</f>
        <v>403.5</v>
      </c>
      <c r="D50" s="86"/>
      <c r="E50" s="86"/>
      <c r="F50" s="86">
        <v>403.5</v>
      </c>
    </row>
    <row r="51" spans="2:6" x14ac:dyDescent="0.2">
      <c r="B51" s="27" t="str">
        <f>'2a Tarieven'!B179</f>
        <v>&gt; 1.750 kVA t/m 5.000 kVA</v>
      </c>
      <c r="C51" s="26">
        <f>'2a Tarieven'!O179</f>
        <v>519.95000000000005</v>
      </c>
      <c r="D51" s="86"/>
      <c r="E51" s="86"/>
      <c r="F51" s="86">
        <v>519.95000000000005</v>
      </c>
    </row>
    <row r="52" spans="2:6" x14ac:dyDescent="0.2">
      <c r="B52" s="27" t="str">
        <f>'2a Tarieven'!B180</f>
        <v>&gt; 5.000 kVA t/m 10.000 kVA</v>
      </c>
      <c r="C52" s="26">
        <f>'2a Tarieven'!O180</f>
        <v>585.1</v>
      </c>
      <c r="D52" s="86"/>
      <c r="E52" s="86"/>
      <c r="F52" s="86">
        <v>585.1</v>
      </c>
    </row>
    <row r="53" spans="2:6" x14ac:dyDescent="0.2">
      <c r="B53" s="27"/>
      <c r="C53" s="26"/>
      <c r="D53" s="86"/>
      <c r="E53" s="86"/>
      <c r="F53" s="86"/>
    </row>
    <row r="54" spans="2:6" x14ac:dyDescent="0.2">
      <c r="B54" s="27" t="str">
        <f>'2a Tarieven'!B182</f>
        <v/>
      </c>
      <c r="C54" s="26"/>
      <c r="D54" s="86"/>
      <c r="E54" s="86"/>
      <c r="F54" s="86"/>
    </row>
    <row r="55" spans="2:6" x14ac:dyDescent="0.2">
      <c r="B55" s="27" t="str">
        <f>'2a Tarieven'!B183</f>
        <v/>
      </c>
      <c r="C55" s="26"/>
      <c r="D55" s="86"/>
      <c r="E55" s="86"/>
      <c r="F55" s="86"/>
    </row>
    <row r="56" spans="2:6" x14ac:dyDescent="0.2">
      <c r="B56" s="27"/>
      <c r="C56" s="26"/>
      <c r="D56" s="86"/>
      <c r="E56" s="86"/>
      <c r="F56" s="86"/>
    </row>
    <row r="57" spans="2:6" x14ac:dyDescent="0.2">
      <c r="B57" s="27"/>
      <c r="C57" s="26"/>
      <c r="D57" s="86"/>
      <c r="E57" s="86"/>
      <c r="F57" s="86"/>
    </row>
    <row r="58" spans="2:6" x14ac:dyDescent="0.2">
      <c r="B58" s="25"/>
      <c r="C58" s="24"/>
      <c r="D58" s="87"/>
      <c r="E58" s="87"/>
      <c r="F58" s="87"/>
    </row>
  </sheetData>
  <pageMargins left="0.7" right="0.7" top="0.75" bottom="0.75" header="0.3" footer="0.3"/>
  <pageSetup paperSize="9" orientation="portrait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604cbdeb-6728-4034-97dc-7aa7c91a6516" ContentTypeId="0x01010050A0D7467D640B4A90298761CEAB2DBF" PreviousValue="false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Stedin Document" ma:contentTypeID="0x01010050A0D7467D640B4A90298761CEAB2DBF0009A666F5857AC544A6F39DE63DB594B7" ma:contentTypeVersion="25" ma:contentTypeDescription="" ma:contentTypeScope="" ma:versionID="1b755040618330c910db5445b40e081c">
  <xsd:schema xmlns:xsd="http://www.w3.org/2001/XMLSchema" xmlns:xs="http://www.w3.org/2001/XMLSchema" xmlns:p="http://schemas.microsoft.com/office/2006/metadata/properties" xmlns:ns2="b5bd485c-512e-407d-a6ea-42f029331c51" xmlns:ns3="b4bd75fb-20a7-4f5e-8cd2-1196e2a15875" xmlns:ns4="68e89773-518a-472d-9e81-66c6dcb47e4d" targetNamespace="http://schemas.microsoft.com/office/2006/metadata/properties" ma:root="true" ma:fieldsID="f892533d26fed7ab7b04bb660c1fb6ea" ns2:_="" ns3:_="" ns4:_="">
    <xsd:import namespace="b5bd485c-512e-407d-a6ea-42f029331c51"/>
    <xsd:import namespace="b4bd75fb-20a7-4f5e-8cd2-1196e2a15875"/>
    <xsd:import namespace="68e89773-518a-472d-9e81-66c6dcb47e4d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TaxKeywordTaxHTField" minOccurs="0"/>
                <xsd:element ref="ns2:j3c504f879c44879af5a0eca98c44af3" minOccurs="0"/>
                <xsd:element ref="ns2:h1845a6a99cf4df984d158b50ac94251" minOccurs="0"/>
                <xsd:element ref="ns3:_dlc_DocId" minOccurs="0"/>
                <xsd:element ref="ns3:_dlc_DocIdUrl" minOccurs="0"/>
                <xsd:element ref="ns3:_dlc_DocIdPersistId" minOccurs="0"/>
                <xsd:element ref="ns2:nebeaeaf2a114e259f3c847eeaed1a9a" minOccurs="0"/>
                <xsd:element ref="ns2:oec226ff7b0649b1a381986076f21f40" minOccurs="0"/>
                <xsd:element ref="ns3:SharedWithUsers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bd485c-512e-407d-a6ea-42f029331c51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f868f704-2be0-4be8-8d71-e7c25a4f692a}" ma:internalName="TaxCatchAll" ma:showField="CatchAllData" ma:web="b4bd75fb-20a7-4f5e-8cd2-1196e2a158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f868f704-2be0-4be8-8d71-e7c25a4f692a}" ma:internalName="TaxCatchAllLabel" ma:readOnly="true" ma:showField="CatchAllDataLabel" ma:web="b4bd75fb-20a7-4f5e-8cd2-1196e2a158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0" nillable="true" ma:taxonomy="true" ma:internalName="TaxKeywordTaxHTField" ma:taxonomyFieldName="TaxKeyword" ma:displayName="Tags" ma:fieldId="{23f27201-bee3-471e-b2e7-b64fd8b7ca38}" ma:taxonomyMulti="true" ma:sspId="604cbdeb-6728-4034-97dc-7aa7c91a651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j3c504f879c44879af5a0eca98c44af3" ma:index="12" nillable="true" ma:taxonomy="true" ma:internalName="j3c504f879c44879af5a0eca98c44af3" ma:taxonomyFieldName="DocumentsoortSTD" ma:displayName="Documentsoort" ma:indexed="true" ma:readOnly="false" ma:default="" ma:fieldId="{33c504f8-79c4-4879-af5a-0eca98c44af3}" ma:sspId="604cbdeb-6728-4034-97dc-7aa7c91a6516" ma:termSetId="c1637769-c6cc-4185-8151-08b503c1cf1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1845a6a99cf4df984d158b50ac94251" ma:index="14" nillable="true" ma:taxonomy="true" ma:internalName="h1845a6a99cf4df984d158b50ac94251" ma:taxonomyFieldName="Onderwerp_x002f_ThemaSTD" ma:displayName="Onderwerp" ma:indexed="true" ma:readOnly="false" ma:default="" ma:fieldId="{11845a6a-99cf-4df9-84d1-58b50ac94251}" ma:sspId="604cbdeb-6728-4034-97dc-7aa7c91a6516" ma:termSetId="d8a946e3-8f4f-4667-946f-705c596cde1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ebeaeaf2a114e259f3c847eeaed1a9a" ma:index="20" nillable="true" ma:taxonomy="true" ma:internalName="nebeaeaf2a114e259f3c847eeaed1a9a" ma:taxonomyFieldName="SgStatus" ma:displayName="Status" ma:indexed="true" ma:default="" ma:fieldId="{7ebeaeaf-2a11-4e25-9f3c-847eeaed1a9a}" ma:sspId="604cbdeb-6728-4034-97dc-7aa7c91a6516" ma:termSetId="e59d2208-eb95-486d-824d-be281a4fb47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ec226ff7b0649b1a381986076f21f40" ma:index="22" nillable="true" ma:taxonomy="true" ma:internalName="oec226ff7b0649b1a381986076f21f40" ma:taxonomyFieldName="Dossierkenmerk_x0020_2" ma:displayName="Sub-Onderwerp" ma:indexed="true" ma:readOnly="false" ma:default="" ma:fieldId="{8ec226ff-7b06-49b1-a381-986076f21f40}" ma:sspId="604cbdeb-6728-4034-97dc-7aa7c91a6516" ma:termSetId="d8a946e3-8f4f-4667-946f-705c596cde1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bd75fb-20a7-4f5e-8cd2-1196e2a15875" elementFormDefault="qualified">
    <xsd:import namespace="http://schemas.microsoft.com/office/2006/documentManagement/types"/>
    <xsd:import namespace="http://schemas.microsoft.com/office/infopath/2007/PartnerControls"/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e89773-518a-472d-9e81-66c6dcb47e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9" nillable="true" ma:displayName="Tags" ma:internalName="MediaServiceAutoTags" ma:readOnly="true">
      <xsd:simpleType>
        <xsd:restriction base="dms:Text"/>
      </xsd:simple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4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3c504f879c44879af5a0eca98c44af3 xmlns="b5bd485c-512e-407d-a6ea-42f029331c51">
      <Terms xmlns="http://schemas.microsoft.com/office/infopath/2007/PartnerControls"/>
    </j3c504f879c44879af5a0eca98c44af3>
    <h1845a6a99cf4df984d158b50ac94251 xmlns="b5bd485c-512e-407d-a6ea-42f029331c51">
      <Terms xmlns="http://schemas.microsoft.com/office/infopath/2007/PartnerControls"/>
    </h1845a6a99cf4df984d158b50ac94251>
    <oec226ff7b0649b1a381986076f21f40 xmlns="b5bd485c-512e-407d-a6ea-42f029331c51">
      <Terms xmlns="http://schemas.microsoft.com/office/infopath/2007/PartnerControls"/>
    </oec226ff7b0649b1a381986076f21f40>
    <TaxKeywordTaxHTField xmlns="b5bd485c-512e-407d-a6ea-42f029331c51">
      <Terms xmlns="http://schemas.microsoft.com/office/infopath/2007/PartnerControls"/>
    </TaxKeywordTaxHTField>
    <nebeaeaf2a114e259f3c847eeaed1a9a xmlns="b5bd485c-512e-407d-a6ea-42f029331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Actief</TermName>
          <TermId xmlns="http://schemas.microsoft.com/office/infopath/2007/PartnerControls">daf86166-a937-43c2-91a7-afc7697ebaa9</TermId>
        </TermInfo>
      </Terms>
    </nebeaeaf2a114e259f3c847eeaed1a9a>
    <TaxCatchAll xmlns="b5bd485c-512e-407d-a6ea-42f029331c51">
      <Value>2</Value>
    </TaxCatchAll>
    <_dlc_DocId xmlns="b4bd75fb-20a7-4f5e-8cd2-1196e2a15875">STT-ER001-1375655646-61721</_dlc_DocId>
    <_dlc_DocIdUrl xmlns="b4bd75fb-20a7-4f5e-8cd2-1196e2a15875">
      <Url>https://stedingroep.sharepoint.com/teams/stt-er001/_layouts/15/DocIdRedir.aspx?ID=STT-ER001-1375655646-61721</Url>
      <Description>STT-ER001-1375655646-61721</Description>
    </_dlc_DocIdUrl>
  </documentManagement>
</p:properties>
</file>

<file path=customXml/itemProps1.xml><?xml version="1.0" encoding="utf-8"?>
<ds:datastoreItem xmlns:ds="http://schemas.openxmlformats.org/officeDocument/2006/customXml" ds:itemID="{5B6A9940-8DD0-4E51-87CF-305D728DED4E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4A01C2F8-75CC-47FD-BE9B-91260E7BA5A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39DAE4D-771A-47F8-B1AB-7C60DB4917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bd485c-512e-407d-a6ea-42f029331c51"/>
    <ds:schemaRef ds:uri="b4bd75fb-20a7-4f5e-8cd2-1196e2a15875"/>
    <ds:schemaRef ds:uri="68e89773-518a-472d-9e81-66c6dcb47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AD5E579-EDEB-42CD-B662-5E3E21C16D27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9CDAB9D1-B815-4B0E-93E7-4496A7FE99F6}">
  <ds:schemaRefs>
    <ds:schemaRef ds:uri="http://schemas.microsoft.com/office/2006/metadata/properties"/>
    <ds:schemaRef ds:uri="68e89773-518a-472d-9e81-66c6dcb47e4d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b5bd485c-512e-407d-a6ea-42f029331c51"/>
    <ds:schemaRef ds:uri="b4bd75fb-20a7-4f5e-8cd2-1196e2a15875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2a Tarieven</vt:lpstr>
      <vt:lpstr>2b Deelmarktgrenzen Transport</vt:lpstr>
      <vt:lpstr>2c Elementen EAV tarieven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Heerenveen, Tyronne</dc:creator>
  <cp:lastModifiedBy>Emma Kruijswijk</cp:lastModifiedBy>
  <dcterms:created xsi:type="dcterms:W3CDTF">2018-05-15T11:27:11Z</dcterms:created>
  <dcterms:modified xsi:type="dcterms:W3CDTF">2024-11-19T16:01:15Z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0x01010050A0D7467D640B4A90298761CEAB2DBF0009A666F5857AC544A6F39DE63DB594B7</vt:lpwstr>
  </property>
  <property fmtid="{D5CDD505-2E9C-101B-9397-08002B2CF9AE}" pid="3" name="SgStatus">
    <vt:lpwstr>2;#Actief|daf86166-a937-43c2-91a7-afc7697ebaa9</vt:lpwstr>
  </property>
  <property fmtid="{D5CDD505-2E9C-101B-9397-08002B2CF9AE}" pid="4" name="Dossierkenmerk 2">
    <vt:lpwstr/>
  </property>
  <property fmtid="{D5CDD505-2E9C-101B-9397-08002B2CF9AE}" pid="5" name="TaxKeyword">
    <vt:lpwstr/>
  </property>
  <property fmtid="{D5CDD505-2E9C-101B-9397-08002B2CF9AE}" pid="6" name="Onderwerp/ThemaSTD">
    <vt:lpwstr/>
  </property>
  <property fmtid="{D5CDD505-2E9C-101B-9397-08002B2CF9AE}" pid="7" name="DocumentsoortSTD">
    <vt:lpwstr/>
  </property>
  <property fmtid="{D5CDD505-2E9C-101B-9397-08002B2CF9AE}" pid="8" name="_dlc_DocIdItemGuid">
    <vt:lpwstr>d7746d13-aeff-42b2-bcd0-6e2447774fc8</vt:lpwstr>
  </property>
</Properties>
</file>