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rieven RNB 2026\Verzendmap besluiten\Liander\"/>
    </mc:Choice>
  </mc:AlternateContent>
  <xr:revisionPtr revIDLastSave="0" documentId="8_{C44AA0B4-1C0C-4244-8ED2-780444FC844A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4" i="18" l="1"/>
  <c r="O85" i="18"/>
  <c r="O86" i="18"/>
  <c r="O87" i="18"/>
  <c r="O88" i="18"/>
  <c r="O89" i="18"/>
  <c r="O83" i="18"/>
  <c r="B43" i="31"/>
  <c r="B44" i="31"/>
  <c r="B45" i="31"/>
  <c r="B46" i="31"/>
  <c r="B47" i="31"/>
  <c r="B48" i="31"/>
  <c r="B49" i="31"/>
  <c r="B50" i="31"/>
  <c r="B51" i="31"/>
  <c r="B42" i="31"/>
  <c r="B41" i="31"/>
  <c r="B13" i="31"/>
  <c r="B14" i="31"/>
  <c r="B21" i="31"/>
  <c r="B22" i="31"/>
  <c r="B23" i="31"/>
  <c r="B24" i="31"/>
  <c r="B25" i="31"/>
  <c r="B26" i="31"/>
  <c r="B27" i="31"/>
  <c r="B12" i="31"/>
  <c r="B11" i="31"/>
</calcChain>
</file>

<file path=xl/sharedStrings.xml><?xml version="1.0" encoding="utf-8"?>
<sst xmlns="http://schemas.openxmlformats.org/spreadsheetml/2006/main" count="457" uniqueCount="137">
  <si>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</si>
  <si>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</si>
  <si>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</si>
  <si>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</si>
  <si>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</si>
  <si>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</si>
  <si>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</si>
  <si>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</si>
  <si>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</si>
  <si>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</si>
  <si>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</si>
  <si>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</si>
  <si>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</si>
  <si>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</si>
  <si>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</si>
  <si>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</si>
  <si>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</si>
  <si>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</si>
  <si>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</si>
  <si>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</si>
  <si>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</si>
  <si>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</si>
  <si>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</si>
  <si>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</si>
  <si>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</si>
  <si>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</si>
  <si>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</si>
  <si>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</si>
  <si>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</si>
  <si>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</si>
  <si>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</si>
  <si>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</si>
  <si>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</si>
  <si>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</si>
  <si>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</si>
  <si>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</si>
  <si>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</si>
  <si>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</si>
  <si>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</si>
  <si>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</si>
  <si>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</si>
  <si>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</si>
  <si>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</si>
  <si>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</si>
  <si>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</si>
  <si>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</si>
  <si>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</si>
  <si>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</si>
  <si>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</si>
  <si>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</si>
  <si>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</si>
  <si>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</si>
  <si>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</si>
  <si>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</si>
  <si>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</si>
  <si>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</si>
  <si>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</si>
  <si>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</si>
  <si>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</si>
  <si>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</si>
  <si>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</si>
  <si>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</si>
  <si>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</si>
  <si>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</si>
  <si>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</si>
  <si>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</si>
  <si>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</si>
  <si>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</si>
  <si>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</si>
  <si>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</si>
  <si>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</si>
  <si>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</si>
  <si>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t/m 3*25A</t>
  </si>
  <si>
    <t>&gt;3*25A en t/m 3*50A</t>
  </si>
  <si>
    <t>&gt;3*50A en t/m 3*80A</t>
  </si>
  <si>
    <t>&gt; afnemers LS</t>
  </si>
  <si>
    <t>Vastrecht transportdienst 1-fase t/m 1x10 A</t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</si>
  <si>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</si>
  <si>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</si>
  <si>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</si>
  <si>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</si>
  <si>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</si>
  <si>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</si>
  <si>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</si>
  <si>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&gt;3 MVA en t/m 10,0 MVA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</si>
  <si>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</si>
  <si>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</si>
  <si>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</si>
  <si>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</si>
  <si>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&gt;160 kVA t/m 630 kVA met LS meting </t>
  </si>
  <si>
    <t xml:space="preserve">&gt;630 kVA t/m 1000 kVA met LS meting </t>
  </si>
  <si>
    <t xml:space="preserve">&gt;1000 kVA t/m 2 MVA  *) </t>
  </si>
  <si>
    <t>&gt;2 MVA t/m 5,0 MVA</t>
  </si>
  <si>
    <t>&gt;5 MVA t/m 10,0 MVA</t>
  </si>
  <si>
    <t xml:space="preserve">t/m 1*6A </t>
  </si>
  <si>
    <t>&gt;3*80A t/m 100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</si>
  <si>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</si>
  <si>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</si>
  <si>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</si>
  <si>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</si>
  <si>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</si>
  <si>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</si>
  <si>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</si>
  <si>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</si>
  <si>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</si>
  <si>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</si>
  <si>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</si>
  <si>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</si>
  <si>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</si>
  <si>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</si>
  <si>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</si>
  <si>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</si>
  <si>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</si>
  <si>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</si>
  <si>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</si>
  <si>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&gt; 136 kW t/m 2 MW</t>
  </si>
  <si>
    <t>&gt;  50 kW t/m 136 kW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</si>
  <si>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</si>
  <si>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</si>
  <si>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</si>
  <si>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</si>
  <si>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</si>
  <si>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/>
  </si>
  <si>
    <t>Rekenvolumina Eenmalige Aansluitvergoeding 2022-2026</t>
  </si>
  <si>
    <t>Tarief (EUR)</t>
  </si>
  <si>
    <t>&gt; 2 MW, Fysieke aansluitwijze,  25-50 kV</t>
  </si>
  <si>
    <t>&gt; 2 MW, Fysieke aansluitwijze,  1-25 kV</t>
  </si>
  <si>
    <t xml:space="preserve">  1 t/m 50 kW </t>
  </si>
  <si>
    <t>&lt; 1 kV</t>
  </si>
  <si>
    <t>&lt; 1 kV of MS</t>
  </si>
  <si>
    <t>MS</t>
  </si>
  <si>
    <t>Spanningsniveau</t>
  </si>
  <si>
    <t>Bijlage 2a bij Tarievenbesluit Elektriciteit 2026 Liander</t>
  </si>
  <si>
    <t>N.V.T.</t>
  </si>
  <si>
    <t>Bijlage 2b bij Tarievenbesluit Elektriciteit 2026 Liander</t>
  </si>
  <si>
    <t>MS, TS</t>
  </si>
  <si>
    <t>Bijlage 2c bij Tarievenbesluit Elektriciteit 2026 Liander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</si>
</sst>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0_ ;_ * \-#,##0.00000_ ;_ * &quot;-&quot;????_ ;_ @_ "/>
    <numFmt numFmtId="170" formatCode="_ * #,##0.000_ ;_ * \-#,##0.000_ ;_ * &quot;-&quot;??_ ;_ @_ "/>
    <numFmt numFmtId="171" formatCode="_ * #,##0.0000_ ;_ * \-#,##0.0000_ ;_ * &quot;-&quot;??_ ;_ @_ "/>
    <numFmt numFmtId="172" formatCode="0.000000"/>
    <numFmt numFmtId="173" formatCode="_ * #,##0.0000_ ;_ * \-#,##0.0000_ ;_ * &quot;-&quot;??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4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7" fillId="0" borderId="0"/>
  </cellStyleXfs>
  <cellXfs count="95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43" fontId="7" fillId="46" borderId="23" xfId="84" applyBorder="1">
      <alignment vertical="top"/>
    </xf>
    <xf numFmtId="43" fontId="7" fillId="46" borderId="14" xfId="84" applyBorder="1">
      <alignment vertical="top"/>
    </xf>
    <xf numFmtId="43" fontId="7" fillId="46" borderId="20" xfId="84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26" xfId="73" applyBorder="1">
      <alignment vertical="top"/>
    </xf>
    <xf numFmtId="0" fontId="7" fillId="0" borderId="0" xfId="73">
      <alignment vertical="top"/>
    </xf>
    <xf numFmtId="0" fontId="7" fillId="0" borderId="21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0" borderId="14" xfId="0" applyFont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4" fontId="7" fillId="0" borderId="0" xfId="7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169" fontId="7" fillId="0" borderId="0" xfId="73" applyNumberFormat="1">
      <alignment vertical="top"/>
    </xf>
    <xf numFmtId="170" fontId="7" fillId="0" borderId="0" xfId="73" applyNumberFormat="1">
      <alignment vertical="top"/>
    </xf>
    <xf numFmtId="43" fontId="7" fillId="46" borderId="0" xfId="84">
      <alignment vertical="top"/>
    </xf>
    <xf numFmtId="39" fontId="8" fillId="0" borderId="0" xfId="85" applyNumberFormat="1" applyFont="1"/>
    <xf numFmtId="165" fontId="3" fillId="0" borderId="0" xfId="69" applyFont="1" applyAlignment="1">
      <alignment horizontal="center"/>
    </xf>
    <xf numFmtId="171" fontId="7" fillId="46" borderId="0" xfId="84" applyNumberFormat="1">
      <alignment vertical="top"/>
    </xf>
    <xf numFmtId="164" fontId="7" fillId="46" borderId="0" xfId="84" applyNumberFormat="1">
      <alignment vertical="top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1" fontId="7" fillId="10" borderId="0" xfId="83" applyNumberFormat="1">
      <alignment vertical="top"/>
    </xf>
    <xf numFmtId="0" fontId="3" fillId="0" borderId="23" xfId="0" applyFont="1" applyBorder="1" applyAlignment="1"/>
    <xf numFmtId="0" fontId="7" fillId="0" borderId="22" xfId="73" applyBorder="1">
      <alignment vertical="top"/>
    </xf>
    <xf numFmtId="0" fontId="7" fillId="0" borderId="18" xfId="73" applyBorder="1">
      <alignment vertical="top"/>
    </xf>
    <xf numFmtId="0" fontId="7" fillId="0" borderId="25" xfId="73" applyBorder="1">
      <alignment vertical="top"/>
    </xf>
    <xf numFmtId="0" fontId="7" fillId="0" borderId="3" xfId="73" applyBorder="1">
      <alignment vertical="top"/>
    </xf>
    <xf numFmtId="49" fontId="7" fillId="12" borderId="22" xfId="75" applyNumberFormat="1" applyBorder="1">
      <alignment vertical="top"/>
    </xf>
    <xf numFmtId="172" fontId="7" fillId="0" borderId="0" xfId="73" applyNumberFormat="1">
      <alignment vertical="top"/>
    </xf>
    <xf numFmtId="173" fontId="7" fillId="0" borderId="0" xfId="73" applyNumberFormat="1">
      <alignment vertical="top"/>
    </xf>
    <xf numFmtId="43" fontId="3" fillId="0" borderId="0" xfId="69" applyNumberFormat="1" applyFont="1"/>
    <xf numFmtId="43" fontId="7" fillId="0" borderId="20" xfId="71" applyNumberFormat="1" applyFont="1" applyFill="1" applyBorder="1" applyAlignment="1"/>
  </cellXfs>
  <cellStyles count="124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2 2" xfId="123" xr:uid="{FB2BF705-A645-469D-A4C4-69A98150E866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T190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4" customFormat="1" ht="18" x14ac:dyDescent="0.2">
      <c r="B2" s="54" t="s">
        <v>132</v>
      </c>
    </row>
    <row r="5" spans="2:17" s="52" customFormat="1" x14ac:dyDescent="0.2">
      <c r="B5" s="52" t="s">
        <v>69</v>
      </c>
      <c r="G5" s="52" t="s">
        <v>0</v>
      </c>
      <c r="I5" s="52" t="s">
        <v>59</v>
      </c>
      <c r="K5" s="52" t="s">
        <v>1</v>
      </c>
      <c r="M5" s="52" t="s">
        <v>0</v>
      </c>
      <c r="O5" s="52" t="s">
        <v>2</v>
      </c>
    </row>
    <row r="7" spans="2:17" x14ac:dyDescent="0.2">
      <c r="K7" s="70"/>
    </row>
    <row r="8" spans="2:17" s="52" customFormat="1" x14ac:dyDescent="0.2">
      <c r="B8" s="52" t="s">
        <v>69</v>
      </c>
    </row>
    <row r="10" spans="2:17" x14ac:dyDescent="0.2">
      <c r="B10" s="27" t="s">
        <v>6</v>
      </c>
      <c r="M10" s="26"/>
    </row>
    <row r="11" spans="2:17" x14ac:dyDescent="0.2">
      <c r="B11" s="25"/>
      <c r="K11" s="24"/>
      <c r="M11" s="26"/>
      <c r="Q11" s="23"/>
    </row>
    <row r="12" spans="2:17" x14ac:dyDescent="0.2">
      <c r="B12" s="78" t="s">
        <v>7</v>
      </c>
      <c r="K12" s="24"/>
      <c r="M12" s="26"/>
      <c r="Q12" s="22"/>
    </row>
    <row r="13" spans="2:17" x14ac:dyDescent="0.2">
      <c r="B13" s="21" t="s">
        <v>8</v>
      </c>
      <c r="G13" s="42" t="s">
        <v>3</v>
      </c>
      <c r="K13" s="94">
        <v>1.9843007246376811</v>
      </c>
      <c r="M13" s="21" t="s">
        <v>4</v>
      </c>
      <c r="O13" s="81"/>
      <c r="Q13" s="20"/>
    </row>
    <row r="14" spans="2:17" x14ac:dyDescent="0.2">
      <c r="B14" s="21" t="s">
        <v>9</v>
      </c>
      <c r="G14" s="42" t="s">
        <v>3</v>
      </c>
      <c r="K14" s="19">
        <v>916238.97250859102</v>
      </c>
      <c r="M14" s="21" t="s">
        <v>43</v>
      </c>
      <c r="O14" s="80"/>
      <c r="Q14" s="20"/>
    </row>
    <row r="15" spans="2:17" x14ac:dyDescent="0.2">
      <c r="B15" s="21" t="s">
        <v>10</v>
      </c>
      <c r="G15" s="42" t="s">
        <v>3</v>
      </c>
      <c r="K15" s="18">
        <v>8878696.6016260162</v>
      </c>
      <c r="M15" s="21" t="s">
        <v>44</v>
      </c>
      <c r="O15" s="80"/>
      <c r="Q15" s="20"/>
    </row>
    <row r="16" spans="2:17" x14ac:dyDescent="0.2">
      <c r="B16" s="26"/>
      <c r="K16" s="17"/>
      <c r="M16" s="26"/>
      <c r="O16" s="79"/>
      <c r="Q16" s="22"/>
    </row>
    <row r="17" spans="2:17" x14ac:dyDescent="0.2">
      <c r="B17" s="25" t="s">
        <v>11</v>
      </c>
      <c r="K17" s="17"/>
      <c r="M17" s="26"/>
      <c r="O17" s="79"/>
    </row>
    <row r="18" spans="2:17" x14ac:dyDescent="0.2">
      <c r="B18" s="21" t="s">
        <v>8</v>
      </c>
      <c r="G18" s="42" t="s">
        <v>3</v>
      </c>
      <c r="K18" s="28">
        <v>2.5153115942028985</v>
      </c>
      <c r="M18" s="21" t="s">
        <v>4</v>
      </c>
      <c r="O18" s="81"/>
      <c r="Q18" s="20"/>
    </row>
    <row r="19" spans="2:17" x14ac:dyDescent="0.2">
      <c r="B19" s="21" t="s">
        <v>9</v>
      </c>
      <c r="G19" s="42" t="s">
        <v>3</v>
      </c>
      <c r="K19" s="19">
        <v>20811.323024054986</v>
      </c>
      <c r="M19" s="21" t="s">
        <v>43</v>
      </c>
      <c r="O19" s="80"/>
      <c r="Q19" s="20"/>
    </row>
    <row r="20" spans="2:17" x14ac:dyDescent="0.2">
      <c r="B20" s="21" t="s">
        <v>12</v>
      </c>
      <c r="G20" s="42" t="s">
        <v>3</v>
      </c>
      <c r="K20" s="18">
        <v>369575.61904761911</v>
      </c>
      <c r="M20" s="21" t="s">
        <v>45</v>
      </c>
      <c r="O20" s="80"/>
      <c r="Q20" s="20"/>
    </row>
    <row r="21" spans="2:17" x14ac:dyDescent="0.2">
      <c r="B21" s="26"/>
      <c r="K21" s="17"/>
      <c r="M21" s="26"/>
      <c r="O21" s="79"/>
      <c r="Q21" s="3"/>
    </row>
    <row r="22" spans="2:17" x14ac:dyDescent="0.2">
      <c r="B22" s="25" t="s">
        <v>13</v>
      </c>
      <c r="K22" s="17"/>
      <c r="M22" s="26"/>
      <c r="O22" s="79"/>
      <c r="Q22" s="3"/>
    </row>
    <row r="23" spans="2:17" x14ac:dyDescent="0.2">
      <c r="B23" s="21" t="s">
        <v>8</v>
      </c>
      <c r="G23" s="42" t="s">
        <v>3</v>
      </c>
      <c r="K23" s="28">
        <v>7</v>
      </c>
      <c r="M23" s="21" t="s">
        <v>4</v>
      </c>
      <c r="O23" s="77">
        <v>2760</v>
      </c>
      <c r="Q23" s="20"/>
    </row>
    <row r="24" spans="2:17" x14ac:dyDescent="0.2">
      <c r="B24" s="21" t="s">
        <v>9</v>
      </c>
      <c r="G24" s="42" t="s">
        <v>3</v>
      </c>
      <c r="K24" s="19">
        <v>95292.5</v>
      </c>
      <c r="M24" s="21" t="s">
        <v>43</v>
      </c>
      <c r="O24" s="77">
        <v>47.160000000000004</v>
      </c>
      <c r="Q24" s="20"/>
    </row>
    <row r="25" spans="2:17" x14ac:dyDescent="0.2">
      <c r="B25" s="21" t="s">
        <v>10</v>
      </c>
      <c r="G25" s="42" t="s">
        <v>3</v>
      </c>
      <c r="K25" s="18">
        <v>833304.89</v>
      </c>
      <c r="M25" s="21" t="s">
        <v>44</v>
      </c>
      <c r="O25" s="77">
        <v>5.39</v>
      </c>
      <c r="Q25" s="20"/>
    </row>
    <row r="26" spans="2:17" x14ac:dyDescent="0.2">
      <c r="B26" s="26"/>
      <c r="K26" s="17"/>
      <c r="M26" s="26"/>
      <c r="O26" s="79"/>
    </row>
    <row r="27" spans="2:17" x14ac:dyDescent="0.2">
      <c r="B27" s="25" t="s">
        <v>14</v>
      </c>
      <c r="K27" s="17"/>
      <c r="M27" s="26"/>
      <c r="O27" s="79"/>
    </row>
    <row r="28" spans="2:17" x14ac:dyDescent="0.2">
      <c r="B28" s="21" t="s">
        <v>8</v>
      </c>
      <c r="G28" s="42" t="s">
        <v>3</v>
      </c>
      <c r="K28" s="28">
        <v>8</v>
      </c>
      <c r="M28" s="21" t="s">
        <v>4</v>
      </c>
      <c r="O28" s="77">
        <v>2760</v>
      </c>
      <c r="Q28" s="20"/>
    </row>
    <row r="29" spans="2:17" x14ac:dyDescent="0.2">
      <c r="B29" s="21" t="s">
        <v>9</v>
      </c>
      <c r="G29" s="42" t="s">
        <v>3</v>
      </c>
      <c r="K29" s="19">
        <v>76590.583333333328</v>
      </c>
      <c r="M29" s="21" t="s">
        <v>43</v>
      </c>
      <c r="O29" s="77">
        <v>23.58</v>
      </c>
      <c r="Q29" s="20"/>
    </row>
    <row r="30" spans="2:17" x14ac:dyDescent="0.2">
      <c r="B30" s="21" t="s">
        <v>12</v>
      </c>
      <c r="G30" s="42" t="s">
        <v>3</v>
      </c>
      <c r="K30" s="18">
        <v>1179048.27</v>
      </c>
      <c r="M30" s="21" t="s">
        <v>45</v>
      </c>
      <c r="O30" s="80">
        <v>1.8656999999999999</v>
      </c>
      <c r="Q30" s="20"/>
    </row>
    <row r="31" spans="2:17" x14ac:dyDescent="0.2">
      <c r="B31" s="26"/>
      <c r="K31" s="17"/>
      <c r="M31" s="26"/>
      <c r="O31" s="79"/>
    </row>
    <row r="32" spans="2:17" x14ac:dyDescent="0.2">
      <c r="B32" s="25" t="s">
        <v>15</v>
      </c>
      <c r="K32" s="17"/>
      <c r="M32" s="26"/>
      <c r="O32" s="79"/>
    </row>
    <row r="33" spans="2:17" x14ac:dyDescent="0.2">
      <c r="B33" s="21" t="s">
        <v>8</v>
      </c>
      <c r="G33" s="42" t="s">
        <v>3</v>
      </c>
      <c r="K33" s="28">
        <v>341.85083333333336</v>
      </c>
      <c r="M33" s="21" t="s">
        <v>4</v>
      </c>
      <c r="O33" s="77">
        <v>2760</v>
      </c>
      <c r="Q33" s="20"/>
    </row>
    <row r="34" spans="2:17" x14ac:dyDescent="0.2">
      <c r="B34" s="21" t="s">
        <v>9</v>
      </c>
      <c r="G34" s="42" t="s">
        <v>3</v>
      </c>
      <c r="K34" s="19">
        <v>1771817.2216666669</v>
      </c>
      <c r="M34" s="21" t="s">
        <v>43</v>
      </c>
      <c r="O34" s="77">
        <v>47.88</v>
      </c>
      <c r="Q34" s="20"/>
    </row>
    <row r="35" spans="2:17" x14ac:dyDescent="0.2">
      <c r="B35" s="21" t="s">
        <v>10</v>
      </c>
      <c r="G35" s="42" t="s">
        <v>3</v>
      </c>
      <c r="K35" s="18">
        <v>13596006.517500002</v>
      </c>
      <c r="M35" s="21" t="s">
        <v>44</v>
      </c>
      <c r="O35" s="77">
        <v>6.24</v>
      </c>
      <c r="Q35" s="20"/>
    </row>
    <row r="36" spans="2:17" x14ac:dyDescent="0.2">
      <c r="B36" s="26"/>
      <c r="K36" s="17"/>
      <c r="M36" s="26"/>
      <c r="O36" s="79"/>
    </row>
    <row r="37" spans="2:17" x14ac:dyDescent="0.2">
      <c r="B37" s="25" t="s">
        <v>16</v>
      </c>
      <c r="K37" s="16"/>
      <c r="M37" s="26"/>
      <c r="O37" s="15"/>
    </row>
    <row r="38" spans="2:17" x14ac:dyDescent="0.2">
      <c r="B38" s="21" t="s">
        <v>8</v>
      </c>
      <c r="G38" s="42" t="s">
        <v>3</v>
      </c>
      <c r="K38" s="28">
        <v>5</v>
      </c>
      <c r="M38" s="21" t="s">
        <v>4</v>
      </c>
      <c r="O38" s="77">
        <v>2760</v>
      </c>
      <c r="Q38" s="20"/>
    </row>
    <row r="39" spans="2:17" x14ac:dyDescent="0.2">
      <c r="B39" s="21" t="s">
        <v>9</v>
      </c>
      <c r="G39" s="42" t="s">
        <v>3</v>
      </c>
      <c r="K39" s="19">
        <v>30426.25</v>
      </c>
      <c r="M39" s="21" t="s">
        <v>43</v>
      </c>
      <c r="O39" s="77">
        <v>23.94</v>
      </c>
      <c r="Q39" s="20"/>
    </row>
    <row r="40" spans="2:17" x14ac:dyDescent="0.2">
      <c r="B40" s="21" t="s">
        <v>12</v>
      </c>
      <c r="G40" s="42" t="s">
        <v>3</v>
      </c>
      <c r="K40" s="18">
        <v>242971.74</v>
      </c>
      <c r="M40" s="21" t="s">
        <v>45</v>
      </c>
      <c r="O40" s="77">
        <v>2.16</v>
      </c>
      <c r="Q40" s="20"/>
    </row>
    <row r="41" spans="2:17" x14ac:dyDescent="0.2">
      <c r="B41" s="26"/>
      <c r="K41" s="17"/>
      <c r="M41" s="26"/>
    </row>
    <row r="42" spans="2:17" x14ac:dyDescent="0.2">
      <c r="B42" s="26"/>
      <c r="K42" s="17"/>
      <c r="M42" s="26"/>
    </row>
    <row r="43" spans="2:17" x14ac:dyDescent="0.2">
      <c r="B43" s="27" t="s">
        <v>17</v>
      </c>
      <c r="K43" s="17"/>
      <c r="M43" s="26"/>
    </row>
    <row r="44" spans="2:17" x14ac:dyDescent="0.2">
      <c r="B44" s="26"/>
      <c r="K44" s="17"/>
      <c r="M44" s="26"/>
    </row>
    <row r="45" spans="2:17" x14ac:dyDescent="0.2">
      <c r="B45" s="25" t="s">
        <v>18</v>
      </c>
      <c r="K45" s="17"/>
      <c r="M45" s="26"/>
    </row>
    <row r="46" spans="2:17" x14ac:dyDescent="0.2">
      <c r="B46" s="21" t="s">
        <v>8</v>
      </c>
      <c r="G46" s="42" t="s">
        <v>3</v>
      </c>
      <c r="K46" s="28">
        <v>0</v>
      </c>
      <c r="M46" s="21" t="s">
        <v>4</v>
      </c>
      <c r="O46" s="81"/>
      <c r="Q46" s="20"/>
    </row>
    <row r="47" spans="2:17" x14ac:dyDescent="0.2">
      <c r="B47" s="21" t="s">
        <v>19</v>
      </c>
      <c r="G47" s="42" t="s">
        <v>3</v>
      </c>
      <c r="K47" s="19">
        <v>0</v>
      </c>
      <c r="M47" s="21" t="s">
        <v>43</v>
      </c>
      <c r="O47" s="80"/>
      <c r="Q47" s="20"/>
    </row>
    <row r="48" spans="2:17" x14ac:dyDescent="0.2">
      <c r="B48" s="21" t="s">
        <v>10</v>
      </c>
      <c r="G48" s="42" t="s">
        <v>3</v>
      </c>
      <c r="K48" s="19">
        <v>0</v>
      </c>
      <c r="M48" s="21" t="s">
        <v>44</v>
      </c>
      <c r="O48" s="80"/>
      <c r="Q48" s="20"/>
    </row>
    <row r="49" spans="2:17" x14ac:dyDescent="0.2">
      <c r="B49" s="21" t="s">
        <v>20</v>
      </c>
      <c r="G49" s="42" t="s">
        <v>3</v>
      </c>
      <c r="K49" s="18">
        <v>0</v>
      </c>
      <c r="M49" s="21" t="s">
        <v>46</v>
      </c>
      <c r="O49" s="80"/>
      <c r="Q49" s="20"/>
    </row>
    <row r="50" spans="2:17" x14ac:dyDescent="0.2">
      <c r="B50" s="26"/>
      <c r="K50" s="17"/>
      <c r="M50" s="26"/>
      <c r="O50" s="82"/>
    </row>
    <row r="51" spans="2:17" x14ac:dyDescent="0.2">
      <c r="B51" s="25" t="s">
        <v>21</v>
      </c>
      <c r="K51" s="17"/>
      <c r="M51" s="26"/>
      <c r="O51" s="82"/>
    </row>
    <row r="52" spans="2:17" x14ac:dyDescent="0.2">
      <c r="B52" s="21" t="s">
        <v>8</v>
      </c>
      <c r="G52" s="42" t="s">
        <v>3</v>
      </c>
      <c r="K52" s="28">
        <v>0</v>
      </c>
      <c r="M52" s="21" t="s">
        <v>4</v>
      </c>
      <c r="O52" s="81"/>
      <c r="Q52" s="20"/>
    </row>
    <row r="53" spans="2:17" x14ac:dyDescent="0.2">
      <c r="B53" s="21" t="s">
        <v>19</v>
      </c>
      <c r="G53" s="42" t="s">
        <v>3</v>
      </c>
      <c r="K53" s="19">
        <v>0</v>
      </c>
      <c r="M53" s="21" t="s">
        <v>43</v>
      </c>
      <c r="O53" s="80"/>
      <c r="Q53" s="20"/>
    </row>
    <row r="54" spans="2:17" x14ac:dyDescent="0.2">
      <c r="B54" s="21" t="s">
        <v>10</v>
      </c>
      <c r="G54" s="42" t="s">
        <v>3</v>
      </c>
      <c r="K54" s="19">
        <v>0</v>
      </c>
      <c r="M54" s="21" t="s">
        <v>44</v>
      </c>
      <c r="O54" s="80"/>
      <c r="Q54" s="20"/>
    </row>
    <row r="55" spans="2:17" x14ac:dyDescent="0.2">
      <c r="B55" s="21" t="s">
        <v>20</v>
      </c>
      <c r="G55" s="42" t="s">
        <v>3</v>
      </c>
      <c r="K55" s="18">
        <v>0</v>
      </c>
      <c r="M55" s="21" t="s">
        <v>46</v>
      </c>
      <c r="O55" s="80"/>
      <c r="Q55" s="20"/>
    </row>
    <row r="56" spans="2:17" x14ac:dyDescent="0.2">
      <c r="B56" s="26"/>
      <c r="K56" s="17"/>
      <c r="M56" s="26"/>
      <c r="O56" s="82"/>
      <c r="Q56" s="3"/>
    </row>
    <row r="57" spans="2:17" x14ac:dyDescent="0.2">
      <c r="B57" s="25" t="s">
        <v>22</v>
      </c>
      <c r="K57" s="17"/>
      <c r="M57" s="26"/>
      <c r="O57" s="82"/>
    </row>
    <row r="58" spans="2:17" x14ac:dyDescent="0.2">
      <c r="B58" s="21" t="s">
        <v>8</v>
      </c>
      <c r="G58" s="42" t="s">
        <v>3</v>
      </c>
      <c r="K58" s="28">
        <v>9290.2931235827673</v>
      </c>
      <c r="M58" s="21" t="s">
        <v>4</v>
      </c>
      <c r="O58" s="77">
        <v>441</v>
      </c>
      <c r="Q58" s="20"/>
    </row>
    <row r="59" spans="2:17" x14ac:dyDescent="0.2">
      <c r="B59" s="21" t="s">
        <v>19</v>
      </c>
      <c r="G59" s="42" t="s">
        <v>3</v>
      </c>
      <c r="K59" s="19">
        <v>3449822.6768495939</v>
      </c>
      <c r="M59" s="21" t="s">
        <v>43</v>
      </c>
      <c r="O59" s="77">
        <v>27.48</v>
      </c>
      <c r="Q59" s="20"/>
    </row>
    <row r="60" spans="2:17" x14ac:dyDescent="0.2">
      <c r="B60" s="21" t="s">
        <v>10</v>
      </c>
      <c r="G60" s="42" t="s">
        <v>3</v>
      </c>
      <c r="K60" s="19">
        <v>26552416.374026433</v>
      </c>
      <c r="M60" s="21" t="s">
        <v>44</v>
      </c>
      <c r="O60" s="77">
        <v>3.57</v>
      </c>
      <c r="Q60" s="20"/>
    </row>
    <row r="61" spans="2:17" x14ac:dyDescent="0.2">
      <c r="B61" s="21" t="s">
        <v>20</v>
      </c>
      <c r="G61" s="42" t="s">
        <v>3</v>
      </c>
      <c r="K61" s="18">
        <v>8341918997.5338097</v>
      </c>
      <c r="M61" s="21" t="s">
        <v>46</v>
      </c>
      <c r="O61" s="80">
        <v>2.2600000000000002E-2</v>
      </c>
      <c r="Q61" s="20"/>
    </row>
    <row r="62" spans="2:17" x14ac:dyDescent="0.2">
      <c r="B62" s="26"/>
      <c r="K62" s="14"/>
      <c r="M62" s="26"/>
      <c r="O62" s="83"/>
    </row>
    <row r="63" spans="2:17" x14ac:dyDescent="0.2">
      <c r="B63" s="25" t="s">
        <v>23</v>
      </c>
      <c r="K63" s="17"/>
      <c r="M63" s="26"/>
      <c r="O63" s="82"/>
    </row>
    <row r="64" spans="2:17" x14ac:dyDescent="0.2">
      <c r="B64" s="21" t="s">
        <v>8</v>
      </c>
      <c r="G64" s="42" t="s">
        <v>3</v>
      </c>
      <c r="K64" s="28">
        <v>16182.951666666668</v>
      </c>
      <c r="M64" s="21" t="s">
        <v>4</v>
      </c>
      <c r="O64" s="77">
        <v>441</v>
      </c>
      <c r="Q64" s="20"/>
    </row>
    <row r="65" spans="2:17" x14ac:dyDescent="0.2">
      <c r="B65" s="21" t="s">
        <v>19</v>
      </c>
      <c r="G65" s="42" t="s">
        <v>3</v>
      </c>
      <c r="K65" s="19">
        <v>1321400.3141666667</v>
      </c>
      <c r="M65" s="21" t="s">
        <v>43</v>
      </c>
      <c r="O65" s="77">
        <v>44.88</v>
      </c>
      <c r="Q65" s="20"/>
    </row>
    <row r="66" spans="2:17" x14ac:dyDescent="0.2">
      <c r="B66" s="21" t="s">
        <v>10</v>
      </c>
      <c r="G66" s="42" t="s">
        <v>3</v>
      </c>
      <c r="K66" s="19">
        <v>9599146.8720800001</v>
      </c>
      <c r="M66" s="21" t="s">
        <v>44</v>
      </c>
      <c r="O66" s="77">
        <v>3.57</v>
      </c>
      <c r="Q66" s="20"/>
    </row>
    <row r="67" spans="2:17" x14ac:dyDescent="0.2">
      <c r="B67" s="21" t="s">
        <v>20</v>
      </c>
      <c r="G67" s="42" t="s">
        <v>3</v>
      </c>
      <c r="K67" s="18">
        <v>2399534594.5079999</v>
      </c>
      <c r="M67" s="21" t="s">
        <v>46</v>
      </c>
      <c r="O67" s="80">
        <v>2.2600000000000002E-2</v>
      </c>
      <c r="Q67" s="20"/>
    </row>
    <row r="68" spans="2:17" x14ac:dyDescent="0.2">
      <c r="B68" s="26"/>
      <c r="K68" s="17"/>
      <c r="M68" s="26"/>
    </row>
    <row r="69" spans="2:17" x14ac:dyDescent="0.2">
      <c r="B69" s="26"/>
      <c r="K69" s="17"/>
      <c r="M69" s="26"/>
    </row>
    <row r="70" spans="2:17" x14ac:dyDescent="0.2">
      <c r="B70" s="27" t="s">
        <v>24</v>
      </c>
      <c r="K70" s="17"/>
      <c r="M70" s="26"/>
    </row>
    <row r="71" spans="2:17" x14ac:dyDescent="0.2">
      <c r="B71" s="26"/>
      <c r="K71" s="17"/>
      <c r="M71" s="26"/>
    </row>
    <row r="72" spans="2:17" x14ac:dyDescent="0.2">
      <c r="B72" s="25" t="s">
        <v>25</v>
      </c>
      <c r="K72" s="17"/>
      <c r="M72" s="26"/>
    </row>
    <row r="73" spans="2:17" x14ac:dyDescent="0.2">
      <c r="B73" s="21" t="s">
        <v>8</v>
      </c>
      <c r="G73" s="42" t="s">
        <v>3</v>
      </c>
      <c r="K73" s="28">
        <v>8280.8150000000005</v>
      </c>
      <c r="M73" s="21" t="s">
        <v>4</v>
      </c>
      <c r="O73" s="77">
        <v>18</v>
      </c>
      <c r="Q73" s="20"/>
    </row>
    <row r="74" spans="2:17" x14ac:dyDescent="0.2">
      <c r="B74" s="21" t="s">
        <v>19</v>
      </c>
      <c r="G74" s="42" t="s">
        <v>3</v>
      </c>
      <c r="K74" s="19">
        <v>255760.24250000002</v>
      </c>
      <c r="M74" s="21" t="s">
        <v>43</v>
      </c>
      <c r="O74" s="77">
        <v>17.88</v>
      </c>
      <c r="Q74" s="20"/>
    </row>
    <row r="75" spans="2:17" x14ac:dyDescent="0.2">
      <c r="B75" s="21" t="s">
        <v>26</v>
      </c>
      <c r="G75" s="42" t="s">
        <v>3</v>
      </c>
      <c r="K75" s="19">
        <v>156950044.56799999</v>
      </c>
      <c r="M75" s="21" t="s">
        <v>46</v>
      </c>
      <c r="O75" s="80">
        <v>4.2999999999999997E-2</v>
      </c>
      <c r="Q75" s="20"/>
    </row>
    <row r="76" spans="2:17" x14ac:dyDescent="0.2">
      <c r="B76" s="21" t="s">
        <v>20</v>
      </c>
      <c r="G76" s="42" t="s">
        <v>3</v>
      </c>
      <c r="K76" s="18">
        <v>214389242.62400001</v>
      </c>
      <c r="M76" s="21" t="s">
        <v>46</v>
      </c>
      <c r="O76" s="80">
        <v>8.0600000000000005E-2</v>
      </c>
      <c r="Q76" s="20"/>
    </row>
    <row r="77" spans="2:17" x14ac:dyDescent="0.2">
      <c r="B77" s="26"/>
      <c r="K77" s="17"/>
      <c r="M77" s="26"/>
      <c r="O77" s="82"/>
    </row>
    <row r="78" spans="2:17" x14ac:dyDescent="0.2">
      <c r="B78" s="25" t="s">
        <v>27</v>
      </c>
      <c r="K78" s="17"/>
      <c r="M78" s="26"/>
      <c r="O78" s="82"/>
    </row>
    <row r="79" spans="2:17" x14ac:dyDescent="0.2">
      <c r="B79" s="21" t="s">
        <v>28</v>
      </c>
      <c r="G79" s="42" t="s">
        <v>3</v>
      </c>
      <c r="K79" s="28">
        <v>786448.166803653</v>
      </c>
      <c r="M79" s="21" t="s">
        <v>4</v>
      </c>
      <c r="O79" s="80">
        <v>0.51100000000000001</v>
      </c>
      <c r="Q79" s="20"/>
    </row>
    <row r="80" spans="2:17" x14ac:dyDescent="0.2">
      <c r="B80" s="21" t="s">
        <v>29</v>
      </c>
      <c r="G80" s="42" t="s">
        <v>3</v>
      </c>
      <c r="K80" s="18">
        <v>3230617.4382335572</v>
      </c>
      <c r="M80" s="21" t="s">
        <v>4</v>
      </c>
      <c r="O80" s="80">
        <v>17.994499999999999</v>
      </c>
      <c r="Q80" s="20"/>
    </row>
    <row r="81" spans="2:20" x14ac:dyDescent="0.2">
      <c r="B81" s="26"/>
      <c r="K81" s="13"/>
      <c r="M81" s="26"/>
    </row>
    <row r="82" spans="2:20" x14ac:dyDescent="0.2">
      <c r="B82" s="25" t="s">
        <v>30</v>
      </c>
      <c r="K82" s="17"/>
      <c r="M82" s="26"/>
    </row>
    <row r="83" spans="2:20" x14ac:dyDescent="0.2">
      <c r="B83" s="21" t="s">
        <v>31</v>
      </c>
      <c r="G83" s="42" t="s">
        <v>3</v>
      </c>
      <c r="K83" s="28">
        <v>23645.553744292232</v>
      </c>
      <c r="M83" s="21" t="s">
        <v>4</v>
      </c>
      <c r="O83" s="84">
        <f>R83*$O$92</f>
        <v>3723.0000000000005</v>
      </c>
      <c r="Q83" s="20"/>
      <c r="R83" s="28">
        <v>50</v>
      </c>
    </row>
    <row r="84" spans="2:20" x14ac:dyDescent="0.2">
      <c r="B84" s="21" t="s">
        <v>32</v>
      </c>
      <c r="G84" s="42" t="s">
        <v>3</v>
      </c>
      <c r="K84" s="19">
        <v>22862.926621004561</v>
      </c>
      <c r="M84" s="21" t="s">
        <v>4</v>
      </c>
      <c r="O84" s="84">
        <f t="shared" ref="O84:O89" si="0">R84*$O$92</f>
        <v>2978.4000000000005</v>
      </c>
      <c r="Q84" s="20"/>
      <c r="R84" s="19">
        <v>40</v>
      </c>
    </row>
    <row r="85" spans="2:20" x14ac:dyDescent="0.2">
      <c r="B85" s="21" t="s">
        <v>33</v>
      </c>
      <c r="G85" s="42" t="s">
        <v>3</v>
      </c>
      <c r="K85" s="19">
        <v>27313.474315068492</v>
      </c>
      <c r="M85" s="21" t="s">
        <v>4</v>
      </c>
      <c r="O85" s="84">
        <f t="shared" si="0"/>
        <v>2233.8000000000002</v>
      </c>
      <c r="Q85" s="20"/>
      <c r="R85" s="19">
        <v>30</v>
      </c>
    </row>
    <row r="86" spans="2:20" x14ac:dyDescent="0.2">
      <c r="B86" s="21" t="s">
        <v>34</v>
      </c>
      <c r="G86" s="42" t="s">
        <v>3</v>
      </c>
      <c r="K86" s="19">
        <v>65984.819417808219</v>
      </c>
      <c r="M86" s="21" t="s">
        <v>4</v>
      </c>
      <c r="O86" s="84">
        <f t="shared" si="0"/>
        <v>1489.2000000000003</v>
      </c>
      <c r="Q86" s="20"/>
      <c r="R86" s="19">
        <v>20</v>
      </c>
    </row>
    <row r="87" spans="2:20" x14ac:dyDescent="0.2">
      <c r="B87" s="21" t="s">
        <v>35</v>
      </c>
      <c r="G87" s="42" t="s">
        <v>3</v>
      </c>
      <c r="K87" s="19">
        <v>3081690.6259259256</v>
      </c>
      <c r="M87" s="21" t="s">
        <v>4</v>
      </c>
      <c r="O87" s="84">
        <f t="shared" si="0"/>
        <v>297.84000000000003</v>
      </c>
      <c r="Q87" s="20"/>
      <c r="R87" s="19">
        <v>4</v>
      </c>
    </row>
    <row r="88" spans="2:20" ht="12" customHeight="1" x14ac:dyDescent="0.2">
      <c r="B88" s="21" t="s">
        <v>36</v>
      </c>
      <c r="G88" s="42" t="s">
        <v>3</v>
      </c>
      <c r="K88" s="19">
        <v>8850.8948198883809</v>
      </c>
      <c r="M88" s="21" t="s">
        <v>4</v>
      </c>
      <c r="O88" s="84">
        <f t="shared" si="0"/>
        <v>37.230000000000004</v>
      </c>
      <c r="Q88" s="20"/>
      <c r="R88" s="12">
        <v>0.5</v>
      </c>
    </row>
    <row r="89" spans="2:20" x14ac:dyDescent="0.2">
      <c r="B89" s="21" t="s">
        <v>37</v>
      </c>
      <c r="G89" s="42" t="s">
        <v>3</v>
      </c>
      <c r="K89" s="18">
        <v>786448.09577371902</v>
      </c>
      <c r="M89" s="21" t="s">
        <v>4</v>
      </c>
      <c r="O89" s="84">
        <f t="shared" si="0"/>
        <v>3.7230000000000008</v>
      </c>
      <c r="Q89" s="20"/>
      <c r="R89" s="11">
        <v>0.05</v>
      </c>
      <c r="T89" s="75"/>
    </row>
    <row r="90" spans="2:20" x14ac:dyDescent="0.2">
      <c r="B90" s="21" t="s">
        <v>38</v>
      </c>
      <c r="M90" s="26"/>
    </row>
    <row r="91" spans="2:20" x14ac:dyDescent="0.2">
      <c r="B91" s="26"/>
      <c r="M91" s="26"/>
    </row>
    <row r="92" spans="2:20" x14ac:dyDescent="0.2">
      <c r="B92" s="10" t="s">
        <v>39</v>
      </c>
      <c r="G92" s="42" t="s">
        <v>3</v>
      </c>
      <c r="M92" s="9" t="s">
        <v>47</v>
      </c>
      <c r="O92" s="80">
        <v>74.460000000000008</v>
      </c>
    </row>
    <row r="93" spans="2:20" x14ac:dyDescent="0.2">
      <c r="B93" s="26"/>
      <c r="M93" s="26"/>
      <c r="O93" s="91"/>
    </row>
    <row r="94" spans="2:20" x14ac:dyDescent="0.2">
      <c r="B94" s="27" t="s">
        <v>40</v>
      </c>
      <c r="M94" s="26"/>
      <c r="O94" s="92"/>
    </row>
    <row r="95" spans="2:20" x14ac:dyDescent="0.2">
      <c r="B95" s="26"/>
      <c r="M95" s="26"/>
    </row>
    <row r="96" spans="2:20" x14ac:dyDescent="0.2">
      <c r="B96" s="21" t="s">
        <v>41</v>
      </c>
      <c r="G96" s="42" t="s">
        <v>3</v>
      </c>
      <c r="K96" s="28">
        <v>382217968</v>
      </c>
      <c r="M96" s="21" t="s">
        <v>48</v>
      </c>
      <c r="O96" s="80">
        <v>0</v>
      </c>
      <c r="Q96" s="20"/>
    </row>
    <row r="97" spans="2:17" x14ac:dyDescent="0.2">
      <c r="B97" s="21" t="s">
        <v>42</v>
      </c>
      <c r="G97" s="42" t="s">
        <v>3</v>
      </c>
      <c r="K97" s="18">
        <v>18955157</v>
      </c>
      <c r="M97" s="21" t="s">
        <v>48</v>
      </c>
      <c r="O97" s="80">
        <v>0</v>
      </c>
      <c r="Q97" s="20"/>
    </row>
    <row r="99" spans="2:17" s="52" customFormat="1" x14ac:dyDescent="0.2">
      <c r="B99" s="52" t="s">
        <v>70</v>
      </c>
    </row>
    <row r="101" spans="2:17" x14ac:dyDescent="0.2">
      <c r="B101" s="53" t="s">
        <v>71</v>
      </c>
    </row>
    <row r="102" spans="2:17" x14ac:dyDescent="0.2">
      <c r="B102" s="53"/>
    </row>
    <row r="103" spans="2:17" x14ac:dyDescent="0.2">
      <c r="B103" s="53" t="s">
        <v>51</v>
      </c>
      <c r="G103" s="42" t="s">
        <v>3</v>
      </c>
      <c r="I103" s="56" t="s">
        <v>99</v>
      </c>
      <c r="K103" s="29">
        <v>786448.08211087761</v>
      </c>
      <c r="M103" s="42" t="s">
        <v>4</v>
      </c>
      <c r="O103" s="80">
        <v>16.060000000000002</v>
      </c>
      <c r="Q103" s="20"/>
    </row>
    <row r="104" spans="2:17" x14ac:dyDescent="0.2">
      <c r="B104" s="51"/>
      <c r="I104" s="21"/>
      <c r="K104" s="16"/>
      <c r="O104" s="26"/>
    </row>
    <row r="105" spans="2:17" x14ac:dyDescent="0.2">
      <c r="B105" s="53" t="s">
        <v>49</v>
      </c>
      <c r="I105" s="21"/>
      <c r="K105" s="16"/>
      <c r="O105" s="26"/>
    </row>
    <row r="106" spans="2:17" x14ac:dyDescent="0.2">
      <c r="B106" s="50" t="s">
        <v>76</v>
      </c>
      <c r="G106" s="42" t="s">
        <v>3</v>
      </c>
      <c r="I106" s="57" t="s">
        <v>100</v>
      </c>
      <c r="K106" s="28">
        <v>8850.8945864145135</v>
      </c>
      <c r="M106" s="42" t="s">
        <v>4</v>
      </c>
      <c r="O106" s="80">
        <v>41.171999999999997</v>
      </c>
      <c r="Q106" s="20"/>
    </row>
    <row r="107" spans="2:17" x14ac:dyDescent="0.2">
      <c r="B107" s="49" t="s">
        <v>72</v>
      </c>
      <c r="G107" s="42" t="s">
        <v>3</v>
      </c>
      <c r="I107" s="69" t="s">
        <v>100</v>
      </c>
      <c r="K107" s="19">
        <v>3081702.6314411843</v>
      </c>
      <c r="M107" s="42" t="s">
        <v>4</v>
      </c>
      <c r="O107" s="80">
        <v>41.171999999999997</v>
      </c>
      <c r="Q107" s="20"/>
    </row>
    <row r="108" spans="2:17" x14ac:dyDescent="0.2">
      <c r="B108" s="49" t="s">
        <v>73</v>
      </c>
      <c r="G108" s="42" t="s">
        <v>3</v>
      </c>
      <c r="I108" s="58" t="s">
        <v>101</v>
      </c>
      <c r="K108" s="19">
        <v>93327.524161915047</v>
      </c>
      <c r="M108" s="42" t="s">
        <v>4</v>
      </c>
      <c r="O108" s="80">
        <v>54.859499999999997</v>
      </c>
      <c r="Q108" s="20"/>
    </row>
    <row r="109" spans="2:17" x14ac:dyDescent="0.2">
      <c r="B109" s="49" t="s">
        <v>74</v>
      </c>
      <c r="G109" s="42" t="s">
        <v>3</v>
      </c>
      <c r="I109" s="58" t="s">
        <v>101</v>
      </c>
      <c r="K109" s="19">
        <v>46736.387082753405</v>
      </c>
      <c r="M109" s="42" t="s">
        <v>4</v>
      </c>
      <c r="O109" s="80">
        <v>61.867500000000007</v>
      </c>
      <c r="Q109" s="20"/>
    </row>
    <row r="110" spans="2:17" x14ac:dyDescent="0.2">
      <c r="B110" s="49" t="s">
        <v>75</v>
      </c>
      <c r="G110" s="42" t="s">
        <v>3</v>
      </c>
      <c r="I110" s="58" t="s">
        <v>101</v>
      </c>
      <c r="K110" s="19">
        <v>896.53083333333336</v>
      </c>
      <c r="M110" s="42" t="s">
        <v>4</v>
      </c>
      <c r="O110" s="80">
        <v>61.867500000000007</v>
      </c>
      <c r="Q110" s="20"/>
    </row>
    <row r="111" spans="2:17" x14ac:dyDescent="0.2">
      <c r="B111" s="49" t="s">
        <v>122</v>
      </c>
      <c r="G111" s="42" t="s">
        <v>3</v>
      </c>
      <c r="I111" s="59"/>
      <c r="K111" s="19"/>
      <c r="M111" s="42" t="s">
        <v>4</v>
      </c>
      <c r="O111" s="80"/>
      <c r="Q111" s="20"/>
    </row>
    <row r="112" spans="2:17" x14ac:dyDescent="0.2">
      <c r="B112" s="48" t="s">
        <v>122</v>
      </c>
      <c r="G112" s="42" t="s">
        <v>3</v>
      </c>
      <c r="I112" s="60"/>
      <c r="K112" s="18"/>
      <c r="M112" s="42" t="s">
        <v>4</v>
      </c>
      <c r="O112" s="80"/>
      <c r="Q112" s="20"/>
    </row>
    <row r="113" spans="2:18" x14ac:dyDescent="0.2">
      <c r="B113" s="51"/>
      <c r="I113" s="21"/>
      <c r="K113" s="16"/>
      <c r="O113" s="26"/>
    </row>
    <row r="114" spans="2:18" x14ac:dyDescent="0.2">
      <c r="B114" s="53" t="s">
        <v>57</v>
      </c>
      <c r="I114" s="21"/>
      <c r="K114" s="16"/>
      <c r="O114" s="26"/>
    </row>
    <row r="115" spans="2:18" x14ac:dyDescent="0.2">
      <c r="B115" s="50" t="s">
        <v>77</v>
      </c>
      <c r="G115" s="42" t="s">
        <v>3</v>
      </c>
      <c r="I115" s="61" t="s">
        <v>102</v>
      </c>
      <c r="K115" s="28">
        <v>8741.8700000000026</v>
      </c>
      <c r="M115" s="42" t="s">
        <v>4</v>
      </c>
      <c r="O115" s="77">
        <v>265.08</v>
      </c>
      <c r="Q115" s="20"/>
    </row>
    <row r="116" spans="2:18" x14ac:dyDescent="0.2">
      <c r="B116" s="49" t="s">
        <v>78</v>
      </c>
      <c r="G116" s="42" t="s">
        <v>3</v>
      </c>
      <c r="I116" s="62" t="s">
        <v>102</v>
      </c>
      <c r="K116" s="19">
        <v>9911.7391666666681</v>
      </c>
      <c r="M116" s="42" t="s">
        <v>4</v>
      </c>
      <c r="O116" s="77">
        <v>297.48</v>
      </c>
      <c r="Q116" s="20"/>
    </row>
    <row r="117" spans="2:18" x14ac:dyDescent="0.2">
      <c r="B117" s="49" t="s">
        <v>79</v>
      </c>
      <c r="G117" s="42" t="s">
        <v>3</v>
      </c>
      <c r="I117" s="63" t="s">
        <v>103</v>
      </c>
      <c r="K117" s="19">
        <v>10864.252500000001</v>
      </c>
      <c r="M117" s="42" t="s">
        <v>4</v>
      </c>
      <c r="O117" s="77">
        <v>1063.44</v>
      </c>
      <c r="Q117" s="20"/>
    </row>
    <row r="118" spans="2:18" x14ac:dyDescent="0.2">
      <c r="B118" s="49" t="s">
        <v>80</v>
      </c>
      <c r="G118" s="42" t="s">
        <v>3</v>
      </c>
      <c r="I118" s="63" t="s">
        <v>103</v>
      </c>
      <c r="K118" s="19">
        <v>982.21833333333336</v>
      </c>
      <c r="M118" s="42" t="s">
        <v>4</v>
      </c>
      <c r="O118" s="77">
        <v>1063.44</v>
      </c>
      <c r="Q118" s="20"/>
    </row>
    <row r="119" spans="2:18" x14ac:dyDescent="0.2">
      <c r="B119" s="49" t="s">
        <v>81</v>
      </c>
      <c r="G119" s="42" t="s">
        <v>3</v>
      </c>
      <c r="I119" s="63" t="s">
        <v>103</v>
      </c>
      <c r="K119" s="19">
        <v>2419.5825</v>
      </c>
      <c r="M119" s="42" t="s">
        <v>4</v>
      </c>
      <c r="O119" s="77">
        <v>1946.0400000000002</v>
      </c>
      <c r="Q119" s="20"/>
    </row>
    <row r="120" spans="2:18" x14ac:dyDescent="0.2">
      <c r="B120" s="49" t="s">
        <v>82</v>
      </c>
      <c r="G120" s="42" t="s">
        <v>3</v>
      </c>
      <c r="I120" s="64" t="s">
        <v>104</v>
      </c>
      <c r="K120" s="19">
        <v>355.01583333333338</v>
      </c>
      <c r="M120" s="42" t="s">
        <v>4</v>
      </c>
      <c r="O120" s="77">
        <v>13284</v>
      </c>
      <c r="Q120" s="20"/>
      <c r="R120" s="76"/>
    </row>
    <row r="121" spans="2:18" x14ac:dyDescent="0.2">
      <c r="B121" s="49" t="s">
        <v>83</v>
      </c>
      <c r="G121" s="42" t="s">
        <v>3</v>
      </c>
      <c r="I121" s="64" t="s">
        <v>104</v>
      </c>
      <c r="K121" s="19">
        <v>171.17083333333335</v>
      </c>
      <c r="M121" s="42" t="s">
        <v>4</v>
      </c>
      <c r="O121" s="77">
        <v>15900</v>
      </c>
      <c r="Q121" s="20"/>
      <c r="R121" s="76"/>
    </row>
    <row r="122" spans="2:18" x14ac:dyDescent="0.2">
      <c r="B122" s="49" t="s">
        <v>122</v>
      </c>
      <c r="G122" s="42" t="s">
        <v>3</v>
      </c>
      <c r="I122" s="59"/>
      <c r="K122" s="19"/>
      <c r="M122" s="42" t="s">
        <v>4</v>
      </c>
      <c r="O122" s="80"/>
      <c r="Q122" s="20"/>
    </row>
    <row r="123" spans="2:18" x14ac:dyDescent="0.2">
      <c r="B123" s="49" t="s">
        <v>122</v>
      </c>
      <c r="G123" s="42" t="s">
        <v>3</v>
      </c>
      <c r="I123" s="59"/>
      <c r="K123" s="19"/>
      <c r="M123" s="42" t="s">
        <v>4</v>
      </c>
      <c r="O123" s="80"/>
      <c r="Q123" s="20"/>
    </row>
    <row r="124" spans="2:18" x14ac:dyDescent="0.2">
      <c r="B124" s="49" t="s">
        <v>122</v>
      </c>
      <c r="G124" s="42" t="s">
        <v>3</v>
      </c>
      <c r="I124" s="59"/>
      <c r="K124" s="19"/>
      <c r="M124" s="42" t="s">
        <v>4</v>
      </c>
      <c r="O124" s="80"/>
      <c r="Q124" s="20"/>
    </row>
    <row r="125" spans="2:18" x14ac:dyDescent="0.2">
      <c r="B125" s="49" t="s">
        <v>122</v>
      </c>
      <c r="G125" s="42" t="s">
        <v>3</v>
      </c>
      <c r="I125" s="59"/>
      <c r="K125" s="19"/>
      <c r="M125" s="42" t="s">
        <v>4</v>
      </c>
      <c r="O125" s="80"/>
      <c r="Q125" s="20"/>
    </row>
    <row r="126" spans="2:18" x14ac:dyDescent="0.2">
      <c r="B126" s="49" t="s">
        <v>122</v>
      </c>
      <c r="G126" s="42" t="s">
        <v>3</v>
      </c>
      <c r="I126" s="59"/>
      <c r="K126" s="19"/>
      <c r="M126" s="42" t="s">
        <v>4</v>
      </c>
      <c r="O126" s="80"/>
      <c r="Q126" s="20"/>
    </row>
    <row r="127" spans="2:18" x14ac:dyDescent="0.2">
      <c r="B127" s="49" t="s">
        <v>122</v>
      </c>
      <c r="G127" s="42" t="s">
        <v>3</v>
      </c>
      <c r="I127" s="59"/>
      <c r="K127" s="19"/>
      <c r="M127" s="42" t="s">
        <v>4</v>
      </c>
      <c r="O127" s="80"/>
      <c r="Q127" s="20"/>
    </row>
    <row r="128" spans="2:18" x14ac:dyDescent="0.2">
      <c r="B128" s="49" t="s">
        <v>122</v>
      </c>
      <c r="G128" s="42" t="s">
        <v>3</v>
      </c>
      <c r="I128" s="59"/>
      <c r="K128" s="19"/>
      <c r="M128" s="42" t="s">
        <v>4</v>
      </c>
      <c r="O128" s="80"/>
      <c r="Q128" s="20"/>
    </row>
    <row r="129" spans="2:17" x14ac:dyDescent="0.2">
      <c r="B129" s="49" t="s">
        <v>122</v>
      </c>
      <c r="G129" s="42" t="s">
        <v>3</v>
      </c>
      <c r="I129" s="59"/>
      <c r="K129" s="19"/>
      <c r="M129" s="42" t="s">
        <v>4</v>
      </c>
      <c r="O129" s="80"/>
      <c r="Q129" s="20"/>
    </row>
    <row r="130" spans="2:17" x14ac:dyDescent="0.2">
      <c r="B130" s="48" t="s">
        <v>122</v>
      </c>
      <c r="G130" s="42" t="s">
        <v>3</v>
      </c>
      <c r="I130" s="60"/>
      <c r="K130" s="18"/>
      <c r="M130" s="42" t="s">
        <v>4</v>
      </c>
      <c r="O130" s="80"/>
      <c r="Q130" s="20"/>
    </row>
    <row r="131" spans="2:17" x14ac:dyDescent="0.2">
      <c r="B131" s="51"/>
      <c r="I131" s="21"/>
      <c r="K131" s="16"/>
      <c r="O131" s="26"/>
    </row>
    <row r="132" spans="2:17" x14ac:dyDescent="0.2">
      <c r="B132" s="53" t="s">
        <v>50</v>
      </c>
      <c r="I132" s="21"/>
      <c r="K132" s="16"/>
      <c r="O132" s="26"/>
    </row>
    <row r="133" spans="2:17" x14ac:dyDescent="0.2">
      <c r="B133" s="8" t="s">
        <v>84</v>
      </c>
      <c r="G133" s="42" t="s">
        <v>3</v>
      </c>
      <c r="I133" s="65" t="s">
        <v>105</v>
      </c>
      <c r="K133" s="28">
        <v>1313078.7016666667</v>
      </c>
      <c r="M133" s="42" t="s">
        <v>58</v>
      </c>
      <c r="O133" s="77">
        <v>3.4799999999999995</v>
      </c>
      <c r="Q133" s="20"/>
    </row>
    <row r="134" spans="2:17" x14ac:dyDescent="0.2">
      <c r="B134" s="7"/>
      <c r="G134" s="42" t="s">
        <v>3</v>
      </c>
      <c r="I134" s="59"/>
      <c r="K134" s="19"/>
      <c r="M134" s="42" t="s">
        <v>58</v>
      </c>
      <c r="O134" s="80"/>
      <c r="Q134" s="20"/>
    </row>
    <row r="135" spans="2:17" x14ac:dyDescent="0.2">
      <c r="B135" s="48"/>
      <c r="G135" s="42" t="s">
        <v>3</v>
      </c>
      <c r="I135" s="60"/>
      <c r="K135" s="6"/>
      <c r="M135" s="42" t="s">
        <v>58</v>
      </c>
      <c r="O135" s="80"/>
      <c r="Q135" s="20"/>
    </row>
    <row r="136" spans="2:17" x14ac:dyDescent="0.2">
      <c r="B136" s="53"/>
      <c r="Q136" s="20"/>
    </row>
    <row r="137" spans="2:17" x14ac:dyDescent="0.2">
      <c r="B137" s="53" t="s">
        <v>123</v>
      </c>
    </row>
    <row r="138" spans="2:17" x14ac:dyDescent="0.2">
      <c r="B138" s="53"/>
    </row>
    <row r="139" spans="2:17" x14ac:dyDescent="0.2">
      <c r="B139" s="53" t="s">
        <v>52</v>
      </c>
      <c r="G139" s="42" t="s">
        <v>3</v>
      </c>
      <c r="I139" s="56" t="s">
        <v>99</v>
      </c>
      <c r="K139" s="29">
        <v>8667.4834398686908</v>
      </c>
      <c r="M139" s="55" t="s">
        <v>5</v>
      </c>
      <c r="O139" s="77">
        <v>701</v>
      </c>
      <c r="Q139" s="20"/>
    </row>
    <row r="140" spans="2:17" x14ac:dyDescent="0.2">
      <c r="I140" s="21"/>
      <c r="K140" s="16"/>
      <c r="O140" s="93"/>
    </row>
    <row r="141" spans="2:17" x14ac:dyDescent="0.2">
      <c r="B141" s="53" t="s">
        <v>53</v>
      </c>
      <c r="I141" s="21"/>
      <c r="K141" s="16"/>
      <c r="O141" s="93"/>
    </row>
    <row r="142" spans="2:17" x14ac:dyDescent="0.2">
      <c r="B142" s="5" t="s">
        <v>72</v>
      </c>
      <c r="G142" s="42" t="s">
        <v>3</v>
      </c>
      <c r="I142" s="57" t="s">
        <v>100</v>
      </c>
      <c r="K142" s="28">
        <v>37518.874485093162</v>
      </c>
      <c r="M142" s="55" t="s">
        <v>5</v>
      </c>
      <c r="O142" s="77">
        <v>1373.5</v>
      </c>
      <c r="Q142" s="20"/>
    </row>
    <row r="143" spans="2:17" x14ac:dyDescent="0.2">
      <c r="B143" s="4" t="s">
        <v>85</v>
      </c>
      <c r="G143" s="42" t="s">
        <v>3</v>
      </c>
      <c r="I143" s="58" t="s">
        <v>101</v>
      </c>
      <c r="K143" s="19">
        <v>3051.1329545823387</v>
      </c>
      <c r="M143" s="55" t="s">
        <v>5</v>
      </c>
      <c r="O143" s="77">
        <v>1829</v>
      </c>
      <c r="Q143" s="20"/>
    </row>
    <row r="144" spans="2:17" x14ac:dyDescent="0.2">
      <c r="B144" s="4" t="s">
        <v>86</v>
      </c>
      <c r="G144" s="42" t="s">
        <v>3</v>
      </c>
      <c r="I144" s="58" t="s">
        <v>101</v>
      </c>
      <c r="K144" s="19">
        <v>1276.4836523830838</v>
      </c>
      <c r="M144" s="55" t="s">
        <v>5</v>
      </c>
      <c r="O144" s="77">
        <v>2060</v>
      </c>
      <c r="Q144" s="20"/>
    </row>
    <row r="145" spans="2:17" x14ac:dyDescent="0.2">
      <c r="B145" s="49"/>
      <c r="G145" s="42" t="s">
        <v>3</v>
      </c>
      <c r="I145" s="66"/>
      <c r="K145" s="19"/>
      <c r="M145" s="55" t="s">
        <v>5</v>
      </c>
      <c r="O145" s="80"/>
      <c r="Q145" s="20"/>
    </row>
    <row r="146" spans="2:17" x14ac:dyDescent="0.2">
      <c r="B146" s="49"/>
      <c r="G146" s="42" t="s">
        <v>3</v>
      </c>
      <c r="I146" s="66"/>
      <c r="K146" s="19"/>
      <c r="M146" s="55" t="s">
        <v>5</v>
      </c>
      <c r="O146" s="80"/>
      <c r="Q146" s="20"/>
    </row>
    <row r="147" spans="2:17" x14ac:dyDescent="0.2">
      <c r="B147" s="49"/>
      <c r="G147" s="42" t="s">
        <v>3</v>
      </c>
      <c r="I147" s="66"/>
      <c r="K147" s="19"/>
      <c r="M147" s="55" t="s">
        <v>5</v>
      </c>
      <c r="O147" s="80"/>
      <c r="Q147" s="20"/>
    </row>
    <row r="148" spans="2:17" x14ac:dyDescent="0.2">
      <c r="B148" s="6"/>
      <c r="G148" s="42" t="s">
        <v>3</v>
      </c>
      <c r="I148" s="60"/>
      <c r="K148" s="18"/>
      <c r="M148" s="55" t="s">
        <v>5</v>
      </c>
      <c r="O148" s="80"/>
      <c r="Q148" s="20"/>
    </row>
    <row r="149" spans="2:17" x14ac:dyDescent="0.2">
      <c r="I149" s="21"/>
      <c r="K149" s="16"/>
      <c r="M149" s="55"/>
      <c r="O149" s="26"/>
      <c r="Q149" s="3"/>
    </row>
    <row r="150" spans="2:17" x14ac:dyDescent="0.2">
      <c r="B150" s="45" t="s">
        <v>54</v>
      </c>
      <c r="I150" s="21"/>
      <c r="K150" s="16"/>
      <c r="M150" s="55"/>
      <c r="O150" s="26"/>
    </row>
    <row r="151" spans="2:17" x14ac:dyDescent="0.2">
      <c r="B151" s="5" t="s">
        <v>87</v>
      </c>
      <c r="G151" s="42" t="s">
        <v>3</v>
      </c>
      <c r="I151" s="61" t="s">
        <v>102</v>
      </c>
      <c r="K151" s="28">
        <v>439.29496374103343</v>
      </c>
      <c r="M151" s="55" t="s">
        <v>5</v>
      </c>
      <c r="O151" s="77">
        <v>8883</v>
      </c>
      <c r="Q151" s="20"/>
    </row>
    <row r="152" spans="2:17" x14ac:dyDescent="0.2">
      <c r="B152" s="4" t="s">
        <v>88</v>
      </c>
      <c r="G152" s="42" t="s">
        <v>3</v>
      </c>
      <c r="I152" s="62" t="s">
        <v>102</v>
      </c>
      <c r="K152" s="19">
        <v>192.00971925104776</v>
      </c>
      <c r="M152" s="55" t="s">
        <v>5</v>
      </c>
      <c r="O152" s="77">
        <v>9916</v>
      </c>
      <c r="Q152" s="20"/>
    </row>
    <row r="153" spans="2:17" x14ac:dyDescent="0.2">
      <c r="B153" s="49" t="s">
        <v>89</v>
      </c>
      <c r="G153" s="42" t="s">
        <v>3</v>
      </c>
      <c r="I153" s="67" t="s">
        <v>106</v>
      </c>
      <c r="K153" s="19">
        <v>135.81458622836902</v>
      </c>
      <c r="M153" s="55" t="s">
        <v>5</v>
      </c>
      <c r="O153" s="77">
        <v>35644</v>
      </c>
      <c r="Q153" s="20"/>
    </row>
    <row r="154" spans="2:17" x14ac:dyDescent="0.2">
      <c r="B154" s="4" t="s">
        <v>90</v>
      </c>
      <c r="G154" s="42" t="s">
        <v>3</v>
      </c>
      <c r="I154" s="63" t="s">
        <v>107</v>
      </c>
      <c r="K154" s="19">
        <v>33.953646557092263</v>
      </c>
      <c r="M154" s="55" t="s">
        <v>5</v>
      </c>
      <c r="O154" s="77">
        <v>45237</v>
      </c>
      <c r="Q154" s="20"/>
    </row>
    <row r="155" spans="2:17" x14ac:dyDescent="0.2">
      <c r="B155" s="49" t="s">
        <v>91</v>
      </c>
      <c r="G155" s="42" t="s">
        <v>3</v>
      </c>
      <c r="I155" s="63" t="s">
        <v>107</v>
      </c>
      <c r="K155" s="19">
        <v>97.333786796997799</v>
      </c>
      <c r="M155" s="55" t="s">
        <v>5</v>
      </c>
      <c r="O155" s="77">
        <v>64485</v>
      </c>
      <c r="Q155" s="20"/>
    </row>
    <row r="156" spans="2:17" x14ac:dyDescent="0.2">
      <c r="B156" s="4" t="s">
        <v>92</v>
      </c>
      <c r="G156" s="42" t="s">
        <v>3</v>
      </c>
      <c r="I156" s="64" t="s">
        <v>104</v>
      </c>
      <c r="K156" s="19">
        <v>10.952700056021303</v>
      </c>
      <c r="M156" s="55" t="s">
        <v>5</v>
      </c>
      <c r="O156" s="77">
        <v>442982</v>
      </c>
      <c r="Q156" s="20"/>
    </row>
    <row r="157" spans="2:17" x14ac:dyDescent="0.2">
      <c r="B157" s="4" t="s">
        <v>93</v>
      </c>
      <c r="G157" s="42" t="s">
        <v>3</v>
      </c>
      <c r="I157" s="64" t="s">
        <v>104</v>
      </c>
      <c r="K157" s="19">
        <v>17.341775088700395</v>
      </c>
      <c r="M157" s="55" t="s">
        <v>5</v>
      </c>
      <c r="O157" s="77">
        <v>530091</v>
      </c>
      <c r="Q157" s="20"/>
    </row>
    <row r="158" spans="2:17" x14ac:dyDescent="0.2">
      <c r="B158" s="49"/>
      <c r="G158" s="42" t="s">
        <v>3</v>
      </c>
      <c r="I158" s="59"/>
      <c r="K158" s="19"/>
      <c r="M158" s="55" t="s">
        <v>5</v>
      </c>
      <c r="O158" s="80"/>
      <c r="Q158" s="20"/>
    </row>
    <row r="159" spans="2:17" x14ac:dyDescent="0.2">
      <c r="B159" s="49"/>
      <c r="G159" s="42" t="s">
        <v>3</v>
      </c>
      <c r="I159" s="59"/>
      <c r="K159" s="19"/>
      <c r="M159" s="55" t="s">
        <v>5</v>
      </c>
      <c r="O159" s="80"/>
      <c r="Q159" s="20"/>
    </row>
    <row r="160" spans="2:17" x14ac:dyDescent="0.2">
      <c r="B160" s="49"/>
      <c r="G160" s="42" t="s">
        <v>3</v>
      </c>
      <c r="I160" s="59"/>
      <c r="K160" s="19"/>
      <c r="M160" s="55" t="s">
        <v>5</v>
      </c>
      <c r="O160" s="80"/>
      <c r="Q160" s="20"/>
    </row>
    <row r="161" spans="2:17" x14ac:dyDescent="0.2">
      <c r="B161" s="49"/>
      <c r="G161" s="42" t="s">
        <v>3</v>
      </c>
      <c r="I161" s="59"/>
      <c r="K161" s="19"/>
      <c r="M161" s="55" t="s">
        <v>5</v>
      </c>
      <c r="O161" s="80"/>
      <c r="Q161" s="20"/>
    </row>
    <row r="162" spans="2:17" x14ac:dyDescent="0.2">
      <c r="B162" s="49"/>
      <c r="G162" s="42" t="s">
        <v>3</v>
      </c>
      <c r="I162" s="59"/>
      <c r="K162" s="19"/>
      <c r="M162" s="55" t="s">
        <v>5</v>
      </c>
      <c r="O162" s="80"/>
      <c r="Q162" s="20"/>
    </row>
    <row r="163" spans="2:17" x14ac:dyDescent="0.2">
      <c r="B163" s="49"/>
      <c r="G163" s="42" t="s">
        <v>3</v>
      </c>
      <c r="I163" s="59"/>
      <c r="K163" s="19"/>
      <c r="M163" s="55" t="s">
        <v>5</v>
      </c>
      <c r="O163" s="80"/>
      <c r="Q163" s="20"/>
    </row>
    <row r="164" spans="2:17" x14ac:dyDescent="0.2">
      <c r="B164" s="49"/>
      <c r="G164" s="42" t="s">
        <v>3</v>
      </c>
      <c r="I164" s="59"/>
      <c r="K164" s="19"/>
      <c r="M164" s="55" t="s">
        <v>5</v>
      </c>
      <c r="O164" s="80"/>
      <c r="Q164" s="20"/>
    </row>
    <row r="165" spans="2:17" x14ac:dyDescent="0.2">
      <c r="B165" s="49"/>
      <c r="G165" s="42" t="s">
        <v>3</v>
      </c>
      <c r="I165" s="59"/>
      <c r="K165" s="19"/>
      <c r="M165" s="55" t="s">
        <v>5</v>
      </c>
      <c r="O165" s="80"/>
      <c r="Q165" s="20"/>
    </row>
    <row r="166" spans="2:17" x14ac:dyDescent="0.2">
      <c r="B166" s="6"/>
      <c r="G166" s="42" t="s">
        <v>3</v>
      </c>
      <c r="I166" s="60"/>
      <c r="K166" s="18"/>
      <c r="M166" s="55" t="s">
        <v>5</v>
      </c>
      <c r="O166" s="80"/>
      <c r="Q166" s="20"/>
    </row>
    <row r="167" spans="2:17" x14ac:dyDescent="0.2">
      <c r="B167" s="53"/>
      <c r="I167" s="21"/>
      <c r="K167" s="16"/>
      <c r="M167" s="55"/>
      <c r="O167" s="26"/>
      <c r="P167" s="2"/>
    </row>
    <row r="168" spans="2:17" x14ac:dyDescent="0.2">
      <c r="B168" s="45" t="s">
        <v>55</v>
      </c>
      <c r="I168" s="21"/>
      <c r="K168" s="16"/>
      <c r="M168" s="55"/>
      <c r="O168" s="26"/>
      <c r="Q168" s="2"/>
    </row>
    <row r="169" spans="2:17" x14ac:dyDescent="0.2">
      <c r="B169" s="5" t="s">
        <v>94</v>
      </c>
      <c r="G169" s="42" t="s">
        <v>3</v>
      </c>
      <c r="I169" s="68" t="s">
        <v>108</v>
      </c>
      <c r="K169" s="28">
        <v>1805.6287649229807</v>
      </c>
      <c r="M169" s="55" t="s">
        <v>56</v>
      </c>
      <c r="O169" s="80">
        <v>35.799999999999997</v>
      </c>
      <c r="Q169" s="20"/>
    </row>
    <row r="170" spans="2:17" x14ac:dyDescent="0.2">
      <c r="B170" s="4" t="s">
        <v>72</v>
      </c>
      <c r="G170" s="42" t="s">
        <v>3</v>
      </c>
      <c r="I170" s="69" t="s">
        <v>109</v>
      </c>
      <c r="K170" s="19">
        <v>35926.953079318635</v>
      </c>
      <c r="M170" s="55" t="s">
        <v>56</v>
      </c>
      <c r="O170" s="80">
        <v>48.5</v>
      </c>
      <c r="Q170" s="20"/>
    </row>
    <row r="171" spans="2:17" x14ac:dyDescent="0.2">
      <c r="B171" s="4" t="s">
        <v>85</v>
      </c>
      <c r="G171" s="42" t="s">
        <v>3</v>
      </c>
      <c r="I171" s="58" t="s">
        <v>110</v>
      </c>
      <c r="K171" s="19">
        <v>7637.8378276255162</v>
      </c>
      <c r="M171" s="55" t="s">
        <v>56</v>
      </c>
      <c r="O171" s="80">
        <v>61.2</v>
      </c>
      <c r="Q171" s="20"/>
    </row>
    <row r="172" spans="2:17" x14ac:dyDescent="0.2">
      <c r="B172" s="4" t="s">
        <v>86</v>
      </c>
      <c r="G172" s="42" t="s">
        <v>3</v>
      </c>
      <c r="I172" s="58" t="s">
        <v>110</v>
      </c>
      <c r="K172" s="19">
        <v>7729.4666046530147</v>
      </c>
      <c r="M172" s="55" t="s">
        <v>56</v>
      </c>
      <c r="O172" s="80">
        <v>63.7</v>
      </c>
      <c r="Q172" s="20"/>
    </row>
    <row r="173" spans="2:17" x14ac:dyDescent="0.2">
      <c r="B173" s="4" t="s">
        <v>95</v>
      </c>
      <c r="G173" s="42" t="s">
        <v>3</v>
      </c>
      <c r="I173" s="62" t="s">
        <v>111</v>
      </c>
      <c r="K173" s="19">
        <v>44874.998779506241</v>
      </c>
      <c r="M173" s="55" t="s">
        <v>56</v>
      </c>
      <c r="O173" s="80">
        <v>87.6</v>
      </c>
      <c r="Q173" s="20"/>
    </row>
    <row r="174" spans="2:17" x14ac:dyDescent="0.2">
      <c r="B174" s="4" t="s">
        <v>88</v>
      </c>
      <c r="G174" s="42" t="s">
        <v>3</v>
      </c>
      <c r="I174" s="62" t="s">
        <v>111</v>
      </c>
      <c r="K174" s="19">
        <v>21871.652565596622</v>
      </c>
      <c r="M174" s="55" t="s">
        <v>56</v>
      </c>
      <c r="O174" s="80">
        <v>101.3</v>
      </c>
      <c r="Q174" s="20"/>
    </row>
    <row r="175" spans="2:17" x14ac:dyDescent="0.2">
      <c r="B175" s="4" t="s">
        <v>96</v>
      </c>
      <c r="G175" s="42" t="s">
        <v>3</v>
      </c>
      <c r="I175" s="67" t="s">
        <v>112</v>
      </c>
      <c r="K175" s="19">
        <v>17236.002780598599</v>
      </c>
      <c r="M175" s="55" t="s">
        <v>56</v>
      </c>
      <c r="O175" s="80">
        <v>202</v>
      </c>
      <c r="Q175" s="20"/>
    </row>
    <row r="176" spans="2:17" x14ac:dyDescent="0.2">
      <c r="B176" s="4" t="s">
        <v>97</v>
      </c>
      <c r="G176" s="42" t="s">
        <v>3</v>
      </c>
      <c r="I176" s="63" t="s">
        <v>113</v>
      </c>
      <c r="K176" s="19">
        <v>5944.1517239282848</v>
      </c>
      <c r="M176" s="55" t="s">
        <v>56</v>
      </c>
      <c r="O176" s="80">
        <v>202</v>
      </c>
      <c r="Q176" s="20"/>
    </row>
    <row r="177" spans="2:17" x14ac:dyDescent="0.2">
      <c r="B177" s="4" t="s">
        <v>98</v>
      </c>
      <c r="G177" s="42" t="s">
        <v>3</v>
      </c>
      <c r="I177" s="63" t="s">
        <v>113</v>
      </c>
      <c r="K177" s="19">
        <v>22218.134518742605</v>
      </c>
      <c r="M177" s="55" t="s">
        <v>56</v>
      </c>
      <c r="O177" s="80">
        <v>219</v>
      </c>
      <c r="Q177" s="20"/>
    </row>
    <row r="178" spans="2:17" x14ac:dyDescent="0.2">
      <c r="B178" s="4" t="s">
        <v>92</v>
      </c>
      <c r="G178" s="42" t="s">
        <v>3</v>
      </c>
      <c r="I178" s="64" t="s">
        <v>114</v>
      </c>
      <c r="K178" s="19">
        <v>15840.342456020808</v>
      </c>
      <c r="M178" s="55" t="s">
        <v>56</v>
      </c>
      <c r="O178" s="80">
        <v>236</v>
      </c>
      <c r="Q178" s="20"/>
    </row>
    <row r="179" spans="2:17" x14ac:dyDescent="0.2">
      <c r="B179" s="4" t="s">
        <v>93</v>
      </c>
      <c r="G179" s="42" t="s">
        <v>3</v>
      </c>
      <c r="I179" s="64" t="s">
        <v>114</v>
      </c>
      <c r="K179" s="19">
        <v>62295.307018630498</v>
      </c>
      <c r="M179" s="55" t="s">
        <v>56</v>
      </c>
      <c r="O179" s="80">
        <v>384</v>
      </c>
      <c r="Q179" s="20"/>
    </row>
    <row r="180" spans="2:17" x14ac:dyDescent="0.2">
      <c r="B180" s="4" t="s">
        <v>122</v>
      </c>
      <c r="G180" s="42" t="s">
        <v>3</v>
      </c>
      <c r="I180" s="19"/>
      <c r="K180" s="19"/>
      <c r="M180" s="55" t="s">
        <v>56</v>
      </c>
      <c r="O180" s="80"/>
      <c r="Q180" s="20"/>
    </row>
    <row r="181" spans="2:17" x14ac:dyDescent="0.2">
      <c r="B181" s="4" t="s">
        <v>122</v>
      </c>
      <c r="G181" s="42" t="s">
        <v>3</v>
      </c>
      <c r="I181" s="19"/>
      <c r="K181" s="19"/>
      <c r="M181" s="55" t="s">
        <v>56</v>
      </c>
      <c r="O181" s="80"/>
      <c r="Q181" s="20"/>
    </row>
    <row r="182" spans="2:17" x14ac:dyDescent="0.2">
      <c r="B182" s="4" t="s">
        <v>122</v>
      </c>
      <c r="G182" s="42" t="s">
        <v>3</v>
      </c>
      <c r="I182" s="19"/>
      <c r="K182" s="19"/>
      <c r="M182" s="55" t="s">
        <v>56</v>
      </c>
      <c r="O182" s="80"/>
      <c r="Q182" s="20"/>
    </row>
    <row r="183" spans="2:17" x14ac:dyDescent="0.2">
      <c r="B183" s="4" t="s">
        <v>122</v>
      </c>
      <c r="G183" s="42" t="s">
        <v>3</v>
      </c>
      <c r="I183" s="19"/>
      <c r="K183" s="19"/>
      <c r="M183" s="55" t="s">
        <v>56</v>
      </c>
      <c r="O183" s="80"/>
      <c r="Q183" s="20"/>
    </row>
    <row r="184" spans="2:17" x14ac:dyDescent="0.2">
      <c r="B184" s="4"/>
      <c r="G184" s="42" t="s">
        <v>3</v>
      </c>
      <c r="I184" s="19"/>
      <c r="K184" s="19"/>
      <c r="M184" s="55" t="s">
        <v>56</v>
      </c>
      <c r="O184" s="80"/>
      <c r="Q184" s="20"/>
    </row>
    <row r="185" spans="2:17" x14ac:dyDescent="0.2">
      <c r="B185" s="4"/>
      <c r="G185" s="42" t="s">
        <v>3</v>
      </c>
      <c r="I185" s="19"/>
      <c r="K185" s="19"/>
      <c r="M185" s="55" t="s">
        <v>56</v>
      </c>
      <c r="O185" s="80"/>
      <c r="Q185" s="20"/>
    </row>
    <row r="186" spans="2:17" x14ac:dyDescent="0.2">
      <c r="B186" s="6"/>
      <c r="G186" s="42" t="s">
        <v>3</v>
      </c>
      <c r="I186" s="85"/>
      <c r="K186" s="19"/>
      <c r="M186" s="55" t="s">
        <v>56</v>
      </c>
      <c r="O186" s="80"/>
      <c r="Q186" s="20"/>
    </row>
    <row r="187" spans="2:17" x14ac:dyDescent="0.2">
      <c r="K187" s="1"/>
      <c r="M187" s="55" t="s">
        <v>56</v>
      </c>
      <c r="O187" s="80"/>
    </row>
    <row r="188" spans="2:17" x14ac:dyDescent="0.2">
      <c r="K188" s="2"/>
      <c r="M188" s="55"/>
      <c r="O188" s="2"/>
    </row>
    <row r="190" spans="2:17" x14ac:dyDescent="0.2">
      <c r="K190" s="4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45.7109375" style="42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4" customFormat="1" ht="18" x14ac:dyDescent="0.2">
      <c r="B2" s="54" t="s">
        <v>134</v>
      </c>
    </row>
    <row r="5" spans="2:7" s="46" customFormat="1" x14ac:dyDescent="0.2">
      <c r="B5" s="46" t="s">
        <v>60</v>
      </c>
      <c r="G5" s="46" t="s">
        <v>61</v>
      </c>
    </row>
    <row r="8" spans="2:7" s="46" customFormat="1" x14ac:dyDescent="0.2">
      <c r="B8" s="46" t="s">
        <v>62</v>
      </c>
    </row>
    <row r="10" spans="2:7" x14ac:dyDescent="0.2">
      <c r="B10" s="53" t="s">
        <v>63</v>
      </c>
    </row>
    <row r="12" spans="2:7" x14ac:dyDescent="0.2">
      <c r="B12" s="86" t="s">
        <v>7</v>
      </c>
      <c r="C12" s="43"/>
      <c r="D12" s="43"/>
      <c r="E12" s="43"/>
      <c r="F12" s="43"/>
      <c r="G12" s="71" t="s">
        <v>133</v>
      </c>
    </row>
    <row r="13" spans="2:7" x14ac:dyDescent="0.2">
      <c r="B13" s="87" t="s">
        <v>117</v>
      </c>
      <c r="G13" s="72" t="s">
        <v>133</v>
      </c>
    </row>
    <row r="14" spans="2:7" x14ac:dyDescent="0.2">
      <c r="B14" s="87" t="s">
        <v>13</v>
      </c>
      <c r="G14" s="72" t="s">
        <v>125</v>
      </c>
    </row>
    <row r="15" spans="2:7" x14ac:dyDescent="0.2">
      <c r="B15" s="87" t="s">
        <v>118</v>
      </c>
      <c r="G15" s="72" t="s">
        <v>125</v>
      </c>
    </row>
    <row r="16" spans="2:7" x14ac:dyDescent="0.2">
      <c r="B16" s="87" t="s">
        <v>15</v>
      </c>
      <c r="G16" s="72" t="s">
        <v>126</v>
      </c>
    </row>
    <row r="17" spans="2:7" x14ac:dyDescent="0.2">
      <c r="B17" s="88" t="s">
        <v>119</v>
      </c>
      <c r="C17" s="41"/>
      <c r="D17" s="41"/>
      <c r="E17" s="41"/>
      <c r="F17" s="41"/>
      <c r="G17" s="73" t="s">
        <v>126</v>
      </c>
    </row>
    <row r="19" spans="2:7" x14ac:dyDescent="0.2">
      <c r="B19" s="86" t="s">
        <v>120</v>
      </c>
      <c r="C19" s="43"/>
      <c r="D19" s="43"/>
      <c r="E19" s="43"/>
      <c r="F19" s="43"/>
      <c r="G19" s="71" t="s">
        <v>133</v>
      </c>
    </row>
    <row r="20" spans="2:7" x14ac:dyDescent="0.2">
      <c r="B20" s="87" t="s">
        <v>121</v>
      </c>
      <c r="G20" s="72" t="s">
        <v>115</v>
      </c>
    </row>
    <row r="21" spans="2:7" x14ac:dyDescent="0.2">
      <c r="B21" s="88" t="s">
        <v>23</v>
      </c>
      <c r="C21" s="41"/>
      <c r="D21" s="41"/>
      <c r="E21" s="41"/>
      <c r="F21" s="41"/>
      <c r="G21" s="73" t="s">
        <v>116</v>
      </c>
    </row>
    <row r="23" spans="2:7" x14ac:dyDescent="0.2">
      <c r="B23" s="89" t="s">
        <v>25</v>
      </c>
      <c r="C23" s="40"/>
      <c r="D23" s="40"/>
      <c r="E23" s="40"/>
      <c r="F23" s="40"/>
      <c r="G23" s="74" t="s">
        <v>127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6.710937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4" customFormat="1" ht="18" x14ac:dyDescent="0.2">
      <c r="B2" s="54" t="s">
        <v>136</v>
      </c>
    </row>
    <row r="4" spans="2:8" x14ac:dyDescent="0.2">
      <c r="C4" s="39"/>
    </row>
    <row r="5" spans="2:8" s="46" customFormat="1" x14ac:dyDescent="0.2">
      <c r="B5" s="46" t="s">
        <v>60</v>
      </c>
      <c r="C5" s="46" t="s">
        <v>124</v>
      </c>
      <c r="D5" s="46" t="s">
        <v>64</v>
      </c>
      <c r="E5" s="46" t="s">
        <v>65</v>
      </c>
      <c r="F5" s="46" t="s">
        <v>66</v>
      </c>
      <c r="H5" s="46" t="s">
        <v>131</v>
      </c>
    </row>
    <row r="8" spans="2:8" s="46" customFormat="1" x14ac:dyDescent="0.2">
      <c r="B8" s="46" t="s">
        <v>67</v>
      </c>
    </row>
    <row r="10" spans="2:8" x14ac:dyDescent="0.2">
      <c r="B10" s="53" t="s">
        <v>67</v>
      </c>
    </row>
    <row r="11" spans="2:8" x14ac:dyDescent="0.2">
      <c r="B11" s="90" t="str">
        <f>'2a Tarieven'!B139</f>
        <v>EAV t/m 1*6A (per aansluiting)</v>
      </c>
      <c r="C11" s="34">
        <v>701</v>
      </c>
      <c r="D11" s="38">
        <v>245</v>
      </c>
      <c r="E11" s="38">
        <v>139</v>
      </c>
      <c r="F11" s="38">
        <v>317</v>
      </c>
      <c r="H11" s="38" t="s">
        <v>128</v>
      </c>
    </row>
    <row r="12" spans="2:8" x14ac:dyDescent="0.2">
      <c r="B12" s="33" t="str">
        <f>'2a Tarieven'!B142</f>
        <v>t/m 3*25A</v>
      </c>
      <c r="C12" s="32">
        <v>1373.5</v>
      </c>
      <c r="D12" s="37">
        <v>412</v>
      </c>
      <c r="E12" s="37">
        <v>275</v>
      </c>
      <c r="F12" s="37">
        <v>686.5</v>
      </c>
      <c r="H12" s="37"/>
    </row>
    <row r="13" spans="2:8" x14ac:dyDescent="0.2">
      <c r="B13" s="33" t="str">
        <f>'2a Tarieven'!B143</f>
        <v>&gt; 3*25A t/m 3*50A</v>
      </c>
      <c r="C13" s="32">
        <v>1829</v>
      </c>
      <c r="D13" s="37">
        <v>549</v>
      </c>
      <c r="E13" s="37">
        <v>457</v>
      </c>
      <c r="F13" s="37">
        <v>823</v>
      </c>
      <c r="H13" s="37" t="s">
        <v>128</v>
      </c>
    </row>
    <row r="14" spans="2:8" x14ac:dyDescent="0.2">
      <c r="B14" s="33" t="str">
        <f>'2a Tarieven'!B144</f>
        <v>&gt; 3*50A t/m 3*80A</v>
      </c>
      <c r="C14" s="32">
        <v>2060</v>
      </c>
      <c r="D14" s="37">
        <v>618</v>
      </c>
      <c r="E14" s="37">
        <v>515</v>
      </c>
      <c r="F14" s="37">
        <v>927</v>
      </c>
      <c r="H14" s="37" t="s">
        <v>128</v>
      </c>
    </row>
    <row r="15" spans="2:8" x14ac:dyDescent="0.2">
      <c r="B15" s="33"/>
      <c r="C15" s="32"/>
      <c r="D15" s="37"/>
      <c r="E15" s="37"/>
      <c r="F15" s="37"/>
      <c r="H15" s="37"/>
    </row>
    <row r="16" spans="2:8" x14ac:dyDescent="0.2">
      <c r="B16" s="33"/>
      <c r="C16" s="32"/>
      <c r="D16" s="37"/>
      <c r="E16" s="37"/>
      <c r="F16" s="37"/>
      <c r="H16" s="37"/>
    </row>
    <row r="17" spans="2:8" x14ac:dyDescent="0.2">
      <c r="B17" s="33"/>
      <c r="C17" s="32"/>
      <c r="D17" s="37"/>
      <c r="E17" s="37"/>
      <c r="F17" s="37"/>
      <c r="H17" s="37"/>
    </row>
    <row r="18" spans="2:8" x14ac:dyDescent="0.2">
      <c r="B18" s="33"/>
      <c r="C18" s="32"/>
      <c r="D18" s="37"/>
      <c r="E18" s="37"/>
      <c r="F18" s="37"/>
      <c r="H18" s="37"/>
    </row>
    <row r="19" spans="2:8" x14ac:dyDescent="0.2">
      <c r="B19" s="33"/>
      <c r="C19" s="32"/>
      <c r="D19" s="37"/>
      <c r="E19" s="37"/>
      <c r="F19" s="37"/>
      <c r="H19" s="37"/>
    </row>
    <row r="20" spans="2:8" x14ac:dyDescent="0.2">
      <c r="B20" s="33"/>
      <c r="C20" s="32"/>
      <c r="D20" s="37"/>
      <c r="E20" s="37"/>
      <c r="F20" s="37"/>
      <c r="H20" s="37"/>
    </row>
    <row r="21" spans="2:8" x14ac:dyDescent="0.2">
      <c r="B21" s="33" t="str">
        <f>'2a Tarieven'!B151</f>
        <v xml:space="preserve">&gt;3*80A t/m 100 kVA af sec zijde trafo </v>
      </c>
      <c r="C21" s="32">
        <v>8883</v>
      </c>
      <c r="D21" s="37">
        <v>2665</v>
      </c>
      <c r="E21" s="37">
        <v>3553</v>
      </c>
      <c r="F21" s="37">
        <v>2665</v>
      </c>
      <c r="H21" s="37" t="s">
        <v>128</v>
      </c>
    </row>
    <row r="22" spans="2:8" x14ac:dyDescent="0.2">
      <c r="B22" s="33" t="str">
        <f>'2a Tarieven'!B152</f>
        <v>&gt;100 kVA t/m 160 kVA af sec zijde trafo</v>
      </c>
      <c r="C22" s="32">
        <v>9916</v>
      </c>
      <c r="D22" s="37">
        <v>2975</v>
      </c>
      <c r="E22" s="37">
        <v>3966</v>
      </c>
      <c r="F22" s="37">
        <v>2975</v>
      </c>
      <c r="H22" s="37" t="s">
        <v>128</v>
      </c>
    </row>
    <row r="23" spans="2:8" x14ac:dyDescent="0.2">
      <c r="B23" s="33" t="str">
        <f>'2a Tarieven'!B153</f>
        <v xml:space="preserve">&gt;160 kVA t/m 630 kVA met LS meting </v>
      </c>
      <c r="C23" s="32">
        <v>35644</v>
      </c>
      <c r="D23" s="37">
        <v>5347</v>
      </c>
      <c r="E23" s="37">
        <v>24950</v>
      </c>
      <c r="F23" s="37">
        <v>5347</v>
      </c>
      <c r="H23" s="37" t="s">
        <v>129</v>
      </c>
    </row>
    <row r="24" spans="2:8" x14ac:dyDescent="0.2">
      <c r="B24" s="33" t="str">
        <f>'2a Tarieven'!B154</f>
        <v xml:space="preserve">&gt;630 kVA t/m 1000 kVA met LS meting </v>
      </c>
      <c r="C24" s="32">
        <v>45237</v>
      </c>
      <c r="D24" s="37">
        <v>5347</v>
      </c>
      <c r="E24" s="37">
        <v>34543</v>
      </c>
      <c r="F24" s="37">
        <v>5347</v>
      </c>
      <c r="H24" s="37" t="s">
        <v>130</v>
      </c>
    </row>
    <row r="25" spans="2:8" x14ac:dyDescent="0.2">
      <c r="B25" s="33" t="str">
        <f>'2a Tarieven'!B155</f>
        <v xml:space="preserve">&gt;1000 kVA t/m 2 MVA  *) </v>
      </c>
      <c r="C25" s="32">
        <v>64485</v>
      </c>
      <c r="D25" s="37">
        <v>6448.5</v>
      </c>
      <c r="E25" s="37">
        <v>51588</v>
      </c>
      <c r="F25" s="37">
        <v>6448.5</v>
      </c>
      <c r="H25" s="37" t="s">
        <v>130</v>
      </c>
    </row>
    <row r="26" spans="2:8" x14ac:dyDescent="0.2">
      <c r="B26" s="33" t="str">
        <f>'2a Tarieven'!B156</f>
        <v>&gt;2 MVA t/m 5,0 MVA</v>
      </c>
      <c r="C26" s="32">
        <v>442982</v>
      </c>
      <c r="D26" s="37">
        <v>301227</v>
      </c>
      <c r="E26" s="37">
        <v>132895</v>
      </c>
      <c r="F26" s="37">
        <v>8860</v>
      </c>
      <c r="H26" s="37" t="s">
        <v>135</v>
      </c>
    </row>
    <row r="27" spans="2:8" x14ac:dyDescent="0.2">
      <c r="B27" s="33" t="str">
        <f>'2a Tarieven'!B157</f>
        <v>&gt;5 MVA t/m 10,0 MVA</v>
      </c>
      <c r="C27" s="32">
        <v>530091</v>
      </c>
      <c r="D27" s="37">
        <v>360462</v>
      </c>
      <c r="E27" s="37">
        <v>159027</v>
      </c>
      <c r="F27" s="37">
        <v>10602</v>
      </c>
      <c r="H27" s="37" t="s">
        <v>135</v>
      </c>
    </row>
    <row r="28" spans="2:8" x14ac:dyDescent="0.2">
      <c r="B28" s="33"/>
      <c r="C28" s="32"/>
      <c r="D28" s="37"/>
      <c r="E28" s="37"/>
      <c r="F28" s="37"/>
      <c r="H28" s="37"/>
    </row>
    <row r="29" spans="2:8" x14ac:dyDescent="0.2">
      <c r="B29" s="33"/>
      <c r="C29" s="32"/>
      <c r="D29" s="37"/>
      <c r="E29" s="37"/>
      <c r="F29" s="37"/>
      <c r="H29" s="37"/>
    </row>
    <row r="30" spans="2:8" x14ac:dyDescent="0.2">
      <c r="B30" s="33"/>
      <c r="C30" s="32"/>
      <c r="D30" s="37"/>
      <c r="E30" s="37"/>
      <c r="F30" s="37"/>
      <c r="H30" s="37"/>
    </row>
    <row r="31" spans="2:8" x14ac:dyDescent="0.2">
      <c r="B31" s="33"/>
      <c r="C31" s="32"/>
      <c r="D31" s="37"/>
      <c r="E31" s="37"/>
      <c r="F31" s="37"/>
      <c r="H31" s="37"/>
    </row>
    <row r="32" spans="2:8" x14ac:dyDescent="0.2">
      <c r="B32" s="33"/>
      <c r="C32" s="32"/>
      <c r="D32" s="37"/>
      <c r="E32" s="37"/>
      <c r="F32" s="37"/>
      <c r="H32" s="37"/>
    </row>
    <row r="33" spans="2:8" x14ac:dyDescent="0.2">
      <c r="B33" s="33"/>
      <c r="C33" s="32"/>
      <c r="D33" s="37"/>
      <c r="E33" s="37"/>
      <c r="F33" s="37"/>
      <c r="H33" s="37"/>
    </row>
    <row r="34" spans="2:8" x14ac:dyDescent="0.2">
      <c r="B34" s="33"/>
      <c r="C34" s="32"/>
      <c r="D34" s="37"/>
      <c r="E34" s="37"/>
      <c r="F34" s="37"/>
      <c r="H34" s="37"/>
    </row>
    <row r="35" spans="2:8" x14ac:dyDescent="0.2">
      <c r="B35" s="33"/>
      <c r="C35" s="32"/>
      <c r="D35" s="37"/>
      <c r="E35" s="37"/>
      <c r="F35" s="37"/>
      <c r="H35" s="37"/>
    </row>
    <row r="36" spans="2:8" x14ac:dyDescent="0.2">
      <c r="B36" s="31"/>
      <c r="C36" s="30"/>
      <c r="D36" s="36"/>
      <c r="E36" s="36"/>
      <c r="F36" s="36"/>
      <c r="H36" s="36"/>
    </row>
    <row r="38" spans="2:8" s="46" customFormat="1" x14ac:dyDescent="0.2">
      <c r="B38" s="46" t="s">
        <v>68</v>
      </c>
    </row>
    <row r="40" spans="2:8" x14ac:dyDescent="0.2">
      <c r="B40" s="53" t="s">
        <v>68</v>
      </c>
    </row>
    <row r="41" spans="2:8" x14ac:dyDescent="0.2">
      <c r="B41" s="35" t="str">
        <f>'2a Tarieven'!B169</f>
        <v xml:space="preserve">t/m 1*6A </v>
      </c>
      <c r="C41" s="34">
        <v>35.799999999999997</v>
      </c>
      <c r="D41" s="38"/>
      <c r="E41" s="38"/>
      <c r="F41" s="38">
        <v>35.799999999999997</v>
      </c>
    </row>
    <row r="42" spans="2:8" x14ac:dyDescent="0.2">
      <c r="B42" s="33" t="str">
        <f>'2a Tarieven'!B170</f>
        <v>t/m 3*25A</v>
      </c>
      <c r="C42" s="32">
        <v>48.5</v>
      </c>
      <c r="D42" s="37"/>
      <c r="E42" s="37"/>
      <c r="F42" s="37">
        <v>48.5</v>
      </c>
    </row>
    <row r="43" spans="2:8" x14ac:dyDescent="0.2">
      <c r="B43" s="33" t="str">
        <f>'2a Tarieven'!B171</f>
        <v>&gt; 3*25A t/m 3*50A</v>
      </c>
      <c r="C43" s="32">
        <v>61.2</v>
      </c>
      <c r="D43" s="37"/>
      <c r="E43" s="37"/>
      <c r="F43" s="37">
        <v>61.2</v>
      </c>
    </row>
    <row r="44" spans="2:8" x14ac:dyDescent="0.2">
      <c r="B44" s="33" t="str">
        <f>'2a Tarieven'!B172</f>
        <v>&gt; 3*50A t/m 3*80A</v>
      </c>
      <c r="C44" s="32">
        <v>63.7</v>
      </c>
      <c r="D44" s="37"/>
      <c r="E44" s="37"/>
      <c r="F44" s="37">
        <v>63.7</v>
      </c>
    </row>
    <row r="45" spans="2:8" x14ac:dyDescent="0.2">
      <c r="B45" s="33" t="str">
        <f>'2a Tarieven'!B173</f>
        <v>&gt;3*80A t/m 100 kVA af sec zijde trafo</v>
      </c>
      <c r="C45" s="32">
        <v>87.6</v>
      </c>
      <c r="D45" s="37"/>
      <c r="E45" s="37"/>
      <c r="F45" s="37">
        <v>87.6</v>
      </c>
    </row>
    <row r="46" spans="2:8" x14ac:dyDescent="0.2">
      <c r="B46" s="33" t="str">
        <f>'2a Tarieven'!B174</f>
        <v>&gt;100 kVA t/m 160 kVA af sec zijde trafo</v>
      </c>
      <c r="C46" s="32">
        <v>101.3</v>
      </c>
      <c r="D46" s="37"/>
      <c r="E46" s="37"/>
      <c r="F46" s="37">
        <v>101.3</v>
      </c>
    </row>
    <row r="47" spans="2:8" x14ac:dyDescent="0.2">
      <c r="B47" s="33" t="str">
        <f>'2a Tarieven'!B175</f>
        <v xml:space="preserve"> &gt;160 kVA t/m 630 kVA met LS meting </v>
      </c>
      <c r="C47" s="32">
        <v>202</v>
      </c>
      <c r="D47" s="37"/>
      <c r="E47" s="37"/>
      <c r="F47" s="37">
        <v>202</v>
      </c>
    </row>
    <row r="48" spans="2:8" x14ac:dyDescent="0.2">
      <c r="B48" s="33" t="str">
        <f>'2a Tarieven'!B176</f>
        <v xml:space="preserve"> &gt;630 kVA t/m 1000 kVA met LS meting </v>
      </c>
      <c r="C48" s="32">
        <v>202</v>
      </c>
      <c r="D48" s="37"/>
      <c r="E48" s="37"/>
      <c r="F48" s="37">
        <v>202</v>
      </c>
    </row>
    <row r="49" spans="2:6" x14ac:dyDescent="0.2">
      <c r="B49" s="33" t="str">
        <f>'2a Tarieven'!B177</f>
        <v xml:space="preserve"> &gt;1000 kVA t/m 2 MVA  *) </v>
      </c>
      <c r="C49" s="32">
        <v>219</v>
      </c>
      <c r="D49" s="37"/>
      <c r="E49" s="37"/>
      <c r="F49" s="37">
        <v>219</v>
      </c>
    </row>
    <row r="50" spans="2:6" x14ac:dyDescent="0.2">
      <c r="B50" s="33" t="str">
        <f>'2a Tarieven'!B178</f>
        <v>&gt;2 MVA t/m 5,0 MVA</v>
      </c>
      <c r="C50" s="32">
        <v>236</v>
      </c>
      <c r="D50" s="37"/>
      <c r="E50" s="37"/>
      <c r="F50" s="37">
        <v>236</v>
      </c>
    </row>
    <row r="51" spans="2:6" x14ac:dyDescent="0.2">
      <c r="B51" s="33" t="str">
        <f>'2a Tarieven'!B179</f>
        <v>&gt;5 MVA t/m 10,0 MVA</v>
      </c>
      <c r="C51" s="32">
        <v>384</v>
      </c>
      <c r="D51" s="37"/>
      <c r="E51" s="37"/>
      <c r="F51" s="37">
        <v>384</v>
      </c>
    </row>
    <row r="52" spans="2:6" x14ac:dyDescent="0.2">
      <c r="B52" s="33"/>
      <c r="C52" s="32"/>
      <c r="D52" s="37"/>
      <c r="E52" s="37"/>
      <c r="F52" s="37"/>
    </row>
    <row r="53" spans="2:6" x14ac:dyDescent="0.2">
      <c r="B53" s="33"/>
      <c r="C53" s="32"/>
      <c r="D53" s="37"/>
      <c r="E53" s="37"/>
      <c r="F53" s="37"/>
    </row>
    <row r="54" spans="2:6" x14ac:dyDescent="0.2">
      <c r="B54" s="33"/>
      <c r="C54" s="32"/>
      <c r="D54" s="37"/>
      <c r="E54" s="37"/>
      <c r="F54" s="37"/>
    </row>
    <row r="55" spans="2:6" x14ac:dyDescent="0.2">
      <c r="B55" s="33"/>
      <c r="C55" s="32"/>
      <c r="D55" s="37"/>
      <c r="E55" s="37"/>
      <c r="F55" s="37"/>
    </row>
    <row r="56" spans="2:6" x14ac:dyDescent="0.2">
      <c r="B56" s="33"/>
      <c r="C56" s="32"/>
      <c r="D56" s="37"/>
      <c r="E56" s="37"/>
      <c r="F56" s="37"/>
    </row>
    <row r="57" spans="2:6" x14ac:dyDescent="0.2">
      <c r="B57" s="33"/>
      <c r="C57" s="32"/>
      <c r="D57" s="37"/>
      <c r="E57" s="37"/>
      <c r="F57" s="37"/>
    </row>
    <row r="58" spans="2:6" x14ac:dyDescent="0.2">
      <c r="B58" s="31"/>
      <c r="C58" s="30"/>
      <c r="D58" s="36"/>
      <c r="E58" s="36"/>
      <c r="F58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ECT67VDXDTCW-337030353-443</_dlc_DocId>
    <_dlc_DocIdUrl xmlns="5e7bef76-b888-41a2-a261-5f525b37d47e">
      <Url>https://intranet.acm.local/project/tarievenbesluiten/_layouts/15/DocIdRedir.aspx?ID=ECT67VDXDTCW-337030353-443</Url>
      <Description>ECT67VDXDTCW-337030353-443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dcecd6dbf9c4cebff006a35b275a84a9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d7a411fdcd1ad4a1d5ecfdfe44759372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98706-04CD-432D-B987-6FFE0365E2E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901FF88-592E-489F-8338-83DEF2A9D1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purl.org/dc/dcmitype/"/>
    <ds:schemaRef ds:uri="5e7bef76-b888-41a2-a261-5f525b37d47e"/>
    <ds:schemaRef ds:uri="http://schemas.microsoft.com/office/2006/metadata/properties"/>
    <ds:schemaRef ds:uri="de7ae6dc-ac48-4e23-b5f4-085091b96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CFAB071-F0CF-4414-850E-71635EBC2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Hoek, Dion</cp:lastModifiedBy>
  <dcterms:created xsi:type="dcterms:W3CDTF">2018-05-15T11:27:11Z</dcterms:created>
  <dcterms:modified xsi:type="dcterms:W3CDTF">2025-11-18T10:46:34Z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50304814-68ac-4050-a8e9-d1adc767b56f</vt:lpwstr>
  </property>
  <property fmtid="{D5CDD505-2E9C-101B-9397-08002B2CF9AE}" pid="4" name="TaxKeyword">
    <vt:lpwstr/>
  </property>
</Properties>
</file>