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Tarieven RNB 2026\Verzendmap besluiten\Coteq\"/>
    </mc:Choice>
  </mc:AlternateContent>
  <xr:revisionPtr revIDLastSave="0" documentId="8_{751B0E89-7596-44B9-BE83-CF679B40E0B5}" xr6:coauthVersionLast="47" xr6:coauthVersionMax="47" xr10:uidLastSave="{00000000-0000-0000-0000-000000000000}"/>
  <bookViews>
    <workbookView xWindow="14295" yWindow="-15" windowWidth="14640" windowHeight="15900" tabRatio="868" xr2:uid="{00000000-000D-0000-FFFF-FFFF00000000}"/>
  </bookViews>
  <sheets>
    <sheet name="2a Tarieven" sheetId="18" r:id="rId1"/>
    <sheet name="2b Deelmarktgrenzen Transport" sheetId="30" r:id="rId2"/>
    <sheet name="2c Elementen EAV tarieven" sheetId="31" r:id="rId3"/>
  </sheets>
  <externalReferences>
    <externalReference r:id="rId4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3" i="31" l="1"/>
  <c r="B44" i="31"/>
  <c r="B45" i="31"/>
  <c r="B46" i="31"/>
  <c r="B47" i="31"/>
  <c r="B48" i="31"/>
  <c r="B49" i="31"/>
  <c r="B50" i="31"/>
  <c r="B51" i="31"/>
  <c r="B52" i="31"/>
  <c r="B53" i="31"/>
  <c r="B54" i="31"/>
  <c r="B55" i="31"/>
  <c r="B56" i="31"/>
  <c r="B57" i="31"/>
  <c r="B58" i="31"/>
  <c r="B42" i="31"/>
  <c r="B41" i="31"/>
  <c r="B13" i="31"/>
  <c r="B14" i="31"/>
  <c r="B15" i="31"/>
  <c r="B16" i="31"/>
  <c r="B21" i="31"/>
  <c r="B22" i="31"/>
  <c r="B23" i="31"/>
  <c r="B24" i="31"/>
  <c r="B25" i="31"/>
  <c r="B26" i="31"/>
  <c r="B27" i="31"/>
  <c r="B28" i="31"/>
  <c r="B29" i="31"/>
  <c r="B30" i="31"/>
  <c r="B31" i="31"/>
  <c r="B32" i="31"/>
  <c r="B11" i="31"/>
  <c r="B12" i="31"/>
</calcChain>
</file>

<file path=xl/sharedStrings.xml><?xml version="1.0" encoding="utf-8"?>
<sst xmlns="http://schemas.openxmlformats.org/spreadsheetml/2006/main" count="485" uniqueCount="134">
  <si>
    <t>Eenheid</t>
  </si>
  <si>
    <t>Rekenvolume</t>
  </si>
  <si>
    <t>Tarief</t>
  </si>
  <si>
    <t>#</t>
  </si>
  <si>
    <t>EUR/jaar</t>
  </si>
  <si>
    <t>EUR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</si>
  <si>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</si>
  <si>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</si>
  <si>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</si>
  <si>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</si>
  <si>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</si>
  <si>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</si>
  <si>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</si>
  <si>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</si>
  <si>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</si>
  <si>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</si>
  <si>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</si>
  <si>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</si>
  <si>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</si>
  <si>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</si>
  <si>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</si>
  <si>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</si>
  <si>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</si>
  <si>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</si>
  <si>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</si>
  <si>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</si>
  <si>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</si>
  <si>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</si>
  <si>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</si>
  <si>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</si>
  <si>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</si>
  <si>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</si>
  <si>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</si>
  <si>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</si>
  <si>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</si>
  <si>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1-fase &gt;1*10A en 3-fase t/m 3*25A</t>
  </si>
  <si>
    <t>1-fase aansluitingen t/m 1*10A (1)</t>
  </si>
  <si>
    <t>t/m 1*6A geschakeld</t>
  </si>
  <si>
    <t>(1) Met uitzondering van aansluitingen t/m 1*6A geschakeld</t>
  </si>
  <si>
    <t>kW tarief</t>
  </si>
  <si>
    <t>D. BLINDVERMOGEN</t>
  </si>
  <si>
    <t>kVArh blindvermogen MS en hoger</t>
  </si>
  <si>
    <t>kVArh blindvermogen lager dan MS</t>
  </si>
  <si>
    <t>EUR/kW/jaar</t>
  </si>
  <si>
    <t>EUR/kW/maand</t>
  </si>
  <si>
    <t>EUR/kW/week</t>
  </si>
  <si>
    <t>EUR/kWh</t>
  </si>
  <si>
    <t>EUR/rekencap./jaar</t>
  </si>
  <si>
    <t>EUR/kVArh</t>
  </si>
  <si>
    <t>PAV &gt; 1*6A en &lt;= 3*80A (per aansluiting)</t>
  </si>
  <si>
    <t>Periodieke aansluitvergoeding meerlengte per meter &gt; 25 meter</t>
  </si>
  <si>
    <t>PAV t/m 1*6A (per aansluiting)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</si>
  <si>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</si>
  <si>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</si>
  <si>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</si>
  <si>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</si>
  <si>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EUR/meter</t>
  </si>
  <si>
    <t>PAV &gt; 3*80A (per aansluiting)</t>
  </si>
  <si>
    <t xml:space="preserve">  </t>
  </si>
  <si>
    <t>EUR/jaar/meter</t>
  </si>
  <si>
    <t>Indeling technische codes</t>
  </si>
  <si>
    <t>Omschrijving</t>
  </si>
  <si>
    <t>Deelmarktgrens</t>
  </si>
  <si>
    <t>Deelmarkt en deelmarktgrenzen</t>
  </si>
  <si>
    <t>Deelmarkt</t>
  </si>
  <si>
    <t>Knip</t>
  </si>
  <si>
    <t>Beveiliging</t>
  </si>
  <si>
    <t>Verbinding</t>
  </si>
  <si>
    <t>Eénmalige aansluitvergoeding t/m 25 meter</t>
  </si>
  <si>
    <t>Eénmalige aansluitvergoeding &gt; 25 meter</t>
  </si>
  <si>
    <t>Rekenvolumes 2022-2026 en tarieven</t>
  </si>
  <si>
    <t>Rekenvolumes Aansluitdienst 2022-2026 en tarieven</t>
  </si>
  <si>
    <t>Rekenvolumina Periodieke Aansluitvergoeding 2022-2026</t>
  </si>
  <si>
    <t xml:space="preserve"> Afnemers &gt;  1* 6A  t/m 3* 25A  </t>
  </si>
  <si>
    <t xml:space="preserve"> Afnemers &gt; 3*25A t/m 3*35A </t>
  </si>
  <si>
    <t xml:space="preserve"> Afnemers &gt; 3*35A t/m 3*50A </t>
  </si>
  <si>
    <t xml:space="preserve"> Afnemers &gt; 3*50A t/m 3*63A </t>
  </si>
  <si>
    <t xml:space="preserve"> Afnemers &gt; 3*63A  t/m  3*80A  </t>
  </si>
  <si>
    <t xml:space="preserve"> Afnemers LS (&gt;3*80A  t/m  3*225A) </t>
  </si>
  <si>
    <t xml:space="preserve"> Afnemers Trafo MS/LS (&gt;0,15 MVA t/m 1,2 MVA) </t>
  </si>
  <si>
    <t xml:space="preserve"> Afnemers MS (1-20 kV) - Distributie (&gt; 1,2 MVA t/m 3,0  MVA) </t>
  </si>
  <si>
    <t xml:space="preserve"> Afnemers MS (1-20 kV) - Distributie (&gt; 3,0 MVA t/m 6,0  MVA) </t>
  </si>
  <si>
    <t xml:space="preserve"> Afnemers MS (1-20 kV) - Distributie (&gt; 6,0 MVA t/m 10,0 MVA) </t>
  </si>
  <si>
    <t xml:space="preserve"> Afnemers MS (1-20 kV) - Distributie (&gt; 3,0 MVA t/m 6,0 MVA) </t>
  </si>
  <si>
    <t xml:space="preserve"> &gt; 1*6A  en t/m 3*25A </t>
  </si>
  <si>
    <t xml:space="preserve"> &gt;3*25A en t/m 3*35A </t>
  </si>
  <si>
    <t xml:space="preserve"> &gt;3*35A en t/m 3*50A </t>
  </si>
  <si>
    <t xml:space="preserve"> &gt;3*50A en t/m 3*63A </t>
  </si>
  <si>
    <t xml:space="preserve"> &gt;3*63A en t/m 3*80A </t>
  </si>
  <si>
    <t xml:space="preserve"> &gt;3*80A en t/m 3*100A af sec. zijde LS-transformator </t>
  </si>
  <si>
    <t xml:space="preserve"> &gt;3*100A en t/m 3*125A af sec.zijde LS-transformator </t>
  </si>
  <si>
    <t xml:space="preserve"> &gt;3*125A en t/m 3*160A af sec.zijde LS-transformator </t>
  </si>
  <si>
    <t xml:space="preserve"> &gt;3*160A en t/m 3*200A af sec.zijde LS-transformator </t>
  </si>
  <si>
    <t xml:space="preserve"> &gt;3*200A en t/m 3*225A af sec.zijde LS-transformator </t>
  </si>
  <si>
    <t xml:space="preserve"> &gt;0,15 MVA en t/m 0,63 MVA MS met  LS meting </t>
  </si>
  <si>
    <t xml:space="preserve"> &gt;0,63 MVA en t/m 1,2 MVA MS met LS meting </t>
  </si>
  <si>
    <t xml:space="preserve"> &gt;1,2 MVA en t/m 1,8 MVA MS met  MS meting </t>
  </si>
  <si>
    <t xml:space="preserve"> &gt;1,8 MVA en t/m 2,4 MVA MS met  MS meting </t>
  </si>
  <si>
    <t xml:space="preserve"> &gt;2,4 MVA en t/m 3,0 MVA MS met  MS meting </t>
  </si>
  <si>
    <t xml:space="preserve"> &gt;3,0 MVA en t/m 6,0 MVA MS met  MS meting </t>
  </si>
  <si>
    <t xml:space="preserve"> &gt; 6,0 MVA en t/m 10,0 MVA MS met MS meting </t>
  </si>
  <si>
    <t xml:space="preserve"> 0 t/m 1*6A  (OV) </t>
  </si>
  <si>
    <t>A1</t>
  </si>
  <si>
    <t>A2.1</t>
  </si>
  <si>
    <t>A2.2</t>
  </si>
  <si>
    <t>A3</t>
  </si>
  <si>
    <t>A3, A4, A5</t>
  </si>
  <si>
    <t>A6</t>
  </si>
  <si>
    <t>PAV Meerlengte 3-10 MVA</t>
  </si>
  <si>
    <t>A3, A5</t>
  </si>
  <si>
    <t>A4, A5</t>
  </si>
  <si>
    <t>A1 Meerlengte</t>
  </si>
  <si>
    <t>A2.1 Meerlengte</t>
  </si>
  <si>
    <t>A2.2 Meerlengte</t>
  </si>
  <si>
    <t>A3 Meerlengte</t>
  </si>
  <si>
    <t>A3, A5 Meerlengte</t>
  </si>
  <si>
    <t>A4, A5 Meerlengte</t>
  </si>
  <si>
    <t>Afnemers HS (110-150 kV) maximaal 600 uur p/jr</t>
  </si>
  <si>
    <t>Afnemers TS (25-50 kV) maximaal 600 uur p/jr</t>
  </si>
  <si>
    <t>Afnemers Trafo HS+TS/MS maximaal 600 uur p/jr</t>
  </si>
  <si>
    <t>Afnemers MS (1-20 kV) MS-Transport</t>
  </si>
  <si>
    <t>Afnemers MS (1-20 kV) MS en MS-Distributie</t>
  </si>
  <si>
    <t>&gt;3*225A t/m 1,2 MVA</t>
  </si>
  <si>
    <t>&gt; 3*80A t/m 3*225A</t>
  </si>
  <si>
    <t>Rekenvolumina Eenmalige Aansluitvergoeding 2022-2026</t>
  </si>
  <si>
    <t>Tarief (EUR)</t>
  </si>
  <si>
    <t>0,4 kV</t>
  </si>
  <si>
    <t>MS</t>
  </si>
  <si>
    <t>Spanningsniveau</t>
  </si>
  <si>
    <t/>
  </si>
  <si>
    <t>&gt; 1,2 MVA t/m 10 MVA en fysieke aansluitwijze conform MS distributie</t>
  </si>
  <si>
    <t>Bijlage 2a bij Tarievenbesluit Elektriciteit 2026 Coteq</t>
  </si>
  <si>
    <t>Bijlage 2b bij Tarievenbesluit Elektriciteit 2026 Coteq</t>
  </si>
  <si>
    <t>Bijlage 2c bij Tarievenbesluit Elektriciteit 2026 Coteq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</si>
</sst>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-* #,##0_-;_-* #,##0\-;_-* &quot;-&quot;??_-;_-@_-"/>
    <numFmt numFmtId="167" formatCode="_(* #,##0_);_(* \(#,##0\);_(* &quot;-&quot;_);_(@_)"/>
    <numFmt numFmtId="168" formatCode="&quot;£ &quot;#,##0;\-&quot;£ &quot;#,##0"/>
    <numFmt numFmtId="169" formatCode="0.000%"/>
    <numFmt numFmtId="170" formatCode="#,##0.0000"/>
    <numFmt numFmtId="171" formatCode="_ * #,##0.0000_ ;_ * \-#,##0.0000_ ;_ * &quot;-&quot;??_ ;_ @_ "/>
  </numFmts>
  <fonts count="4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99FF99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3">
    <xf numFmtId="0" fontId="0" fillId="0" borderId="0">
      <alignment vertical="top"/>
    </xf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15" fillId="13" borderId="5" applyNumberFormat="0" applyAlignment="0" applyProtection="0"/>
    <xf numFmtId="0" fontId="16" fillId="14" borderId="6" applyNumberFormat="0" applyAlignment="0" applyProtection="0"/>
    <xf numFmtId="0" fontId="17" fillId="14" borderId="5" applyNumberFormat="0" applyAlignment="0" applyProtection="0"/>
    <xf numFmtId="0" fontId="18" fillId="0" borderId="7" applyNumberFormat="0" applyFill="0" applyAlignment="0" applyProtection="0"/>
    <xf numFmtId="0" fontId="12" fillId="15" borderId="8" applyNumberFormat="0" applyAlignment="0" applyProtection="0"/>
    <xf numFmtId="0" fontId="14" fillId="16" borderId="9" applyNumberFormat="0" applyFont="0" applyAlignment="0" applyProtection="0"/>
    <xf numFmtId="0" fontId="19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27" fillId="41" borderId="0" applyNumberFormat="0" applyBorder="0" applyAlignment="0" applyProtection="0"/>
    <xf numFmtId="0" fontId="28" fillId="0" borderId="0" applyNumberFormat="0" applyFill="0" applyBorder="0" applyAlignment="0" applyProtection="0"/>
    <xf numFmtId="49" fontId="20" fillId="0" borderId="0" applyFill="0" applyBorder="0" applyAlignment="0" applyProtection="0"/>
    <xf numFmtId="43" fontId="7" fillId="10" borderId="0" applyFont="0" applyFill="0" applyBorder="0" applyAlignment="0" applyProtection="0">
      <alignment vertical="top"/>
    </xf>
    <xf numFmtId="10" fontId="7" fillId="0" borderId="0" applyFont="0" applyFill="0" applyBorder="0" applyAlignment="0" applyProtection="0">
      <alignment vertical="top"/>
    </xf>
    <xf numFmtId="0" fontId="29" fillId="44" borderId="15" applyNumberFormat="0" applyAlignment="0" applyProtection="0"/>
    <xf numFmtId="0" fontId="31" fillId="43" borderId="0" applyNumberFormat="0" applyBorder="0" applyAlignment="0" applyProtection="0"/>
    <xf numFmtId="0" fontId="30" fillId="0" borderId="16" applyNumberFormat="0" applyFill="0" applyAlignment="0" applyProtection="0"/>
    <xf numFmtId="0" fontId="32" fillId="45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0" borderId="17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>
      <alignment vertical="top"/>
    </xf>
    <xf numFmtId="0" fontId="33" fillId="0" borderId="0">
      <alignment vertical="top"/>
    </xf>
    <xf numFmtId="38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3" fillId="0" borderId="0">
      <alignment vertical="top"/>
    </xf>
    <xf numFmtId="167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0" fontId="7" fillId="0" borderId="0" applyFont="0" applyFill="0" applyBorder="0" applyAlignment="0" applyProtection="0">
      <alignment vertical="top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43" fontId="7" fillId="10" borderId="0" applyFont="0" applyFill="0" applyBorder="0" applyAlignment="0" applyProtection="0">
      <alignment vertical="top"/>
    </xf>
    <xf numFmtId="49" fontId="10" fillId="0" borderId="0">
      <alignment vertical="top"/>
    </xf>
    <xf numFmtId="0" fontId="7" fillId="0" borderId="0">
      <alignment vertical="top"/>
    </xf>
    <xf numFmtId="49" fontId="11" fillId="0" borderId="0">
      <alignment vertical="top"/>
    </xf>
    <xf numFmtId="43" fontId="7" fillId="12" borderId="0">
      <alignment vertical="top"/>
    </xf>
    <xf numFmtId="43" fontId="7" fillId="8" borderId="0">
      <alignment vertical="top"/>
    </xf>
    <xf numFmtId="43" fontId="7" fillId="42" borderId="0" applyNumberFormat="0">
      <alignment vertical="top"/>
    </xf>
    <xf numFmtId="43" fontId="7" fillId="47" borderId="0">
      <alignment vertical="top"/>
    </xf>
    <xf numFmtId="43" fontId="7" fillId="9" borderId="0">
      <alignment vertical="top"/>
    </xf>
    <xf numFmtId="43" fontId="7" fillId="11" borderId="0">
      <alignment vertical="top"/>
    </xf>
    <xf numFmtId="49" fontId="8" fillId="17" borderId="1">
      <alignment vertical="top"/>
    </xf>
    <xf numFmtId="49" fontId="9" fillId="5" borderId="1">
      <alignment vertical="top"/>
    </xf>
    <xf numFmtId="43" fontId="7" fillId="10" borderId="0">
      <alignment vertical="top"/>
    </xf>
    <xf numFmtId="43" fontId="7" fillId="46" borderId="0">
      <alignment vertical="top"/>
    </xf>
    <xf numFmtId="0" fontId="7" fillId="0" borderId="0"/>
    <xf numFmtId="49" fontId="8" fillId="17" borderId="1">
      <alignment vertical="top"/>
    </xf>
    <xf numFmtId="49" fontId="8" fillId="0" borderId="0">
      <alignment vertical="top"/>
    </xf>
    <xf numFmtId="49" fontId="9" fillId="5" borderId="1">
      <alignment vertical="top"/>
    </xf>
    <xf numFmtId="168" fontId="7" fillId="0" borderId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40" fillId="13" borderId="5" applyNumberFormat="0" applyAlignment="0" applyProtection="0"/>
    <xf numFmtId="0" fontId="41" fillId="14" borderId="6" applyNumberFormat="0" applyAlignment="0" applyProtection="0"/>
    <xf numFmtId="0" fontId="42" fillId="15" borderId="8" applyNumberFormat="0" applyAlignment="0" applyProtection="0"/>
    <xf numFmtId="0" fontId="43" fillId="0" borderId="0" applyNumberFormat="0" applyFill="0" applyBorder="0" applyAlignment="0" applyProtection="0"/>
    <xf numFmtId="0" fontId="4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44" fillId="41" borderId="0" applyNumberFormat="0" applyBorder="0" applyAlignment="0" applyProtection="0"/>
  </cellStyleXfs>
  <cellXfs count="95">
    <xf numFmtId="0" fontId="0" fillId="0" borderId="0" xfId="0">
      <alignment vertical="top"/>
    </xf>
    <xf numFmtId="164" fontId="3" fillId="0" borderId="23" xfId="71" applyNumberFormat="1" applyFont="1" applyFill="1" applyBorder="1" applyAlignment="1"/>
    <xf numFmtId="164" fontId="3" fillId="0" borderId="0" xfId="71" applyNumberFormat="1" applyFont="1" applyFill="1" applyAlignment="1"/>
    <xf numFmtId="43" fontId="7" fillId="0" borderId="0" xfId="73" applyNumberFormat="1">
      <alignment vertical="top"/>
    </xf>
    <xf numFmtId="0" fontId="7" fillId="0" borderId="14" xfId="73" applyBorder="1">
      <alignment vertical="top"/>
    </xf>
    <xf numFmtId="0" fontId="7" fillId="0" borderId="20" xfId="73" applyBorder="1">
      <alignment vertical="top"/>
    </xf>
    <xf numFmtId="0" fontId="7" fillId="0" borderId="23" xfId="73" applyBorder="1">
      <alignment vertical="top"/>
    </xf>
    <xf numFmtId="165" fontId="7" fillId="0" borderId="14" xfId="65" applyNumberFormat="1" applyFont="1" applyFill="1" applyBorder="1" applyAlignment="1" applyProtection="1">
      <alignment horizontal="left"/>
      <protection locked="0"/>
    </xf>
    <xf numFmtId="165" fontId="7" fillId="0" borderId="20" xfId="65" applyNumberFormat="1" applyFont="1" applyFill="1" applyBorder="1" applyAlignment="1" applyProtection="1">
      <alignment horizontal="left"/>
      <protection locked="0"/>
    </xf>
    <xf numFmtId="0" fontId="0" fillId="0" borderId="0" xfId="66" applyFont="1"/>
    <xf numFmtId="0" fontId="7" fillId="0" borderId="0" xfId="66" applyFont="1"/>
    <xf numFmtId="165" fontId="7" fillId="0" borderId="23" xfId="69" applyFont="1" applyFill="1" applyBorder="1"/>
    <xf numFmtId="165" fontId="7" fillId="0" borderId="14" xfId="69" applyFont="1" applyFill="1" applyBorder="1"/>
    <xf numFmtId="166" fontId="3" fillId="0" borderId="0" xfId="69" applyNumberFormat="1" applyFont="1" applyFill="1" applyBorder="1" applyAlignment="1">
      <alignment horizontal="center"/>
    </xf>
    <xf numFmtId="166" fontId="7" fillId="0" borderId="0" xfId="69" applyNumberFormat="1" applyFont="1" applyFill="1" applyAlignment="1">
      <alignment horizontal="center"/>
    </xf>
    <xf numFmtId="165" fontId="3" fillId="0" borderId="0" xfId="69" applyFont="1"/>
    <xf numFmtId="166" fontId="3" fillId="0" borderId="0" xfId="69" applyNumberFormat="1" applyFont="1"/>
    <xf numFmtId="166" fontId="3" fillId="0" borderId="0" xfId="69" applyNumberFormat="1" applyFont="1" applyAlignment="1">
      <alignment horizontal="center"/>
    </xf>
    <xf numFmtId="166" fontId="7" fillId="0" borderId="23" xfId="69" applyNumberFormat="1" applyFont="1" applyFill="1" applyBorder="1"/>
    <xf numFmtId="166" fontId="7" fillId="0" borderId="14" xfId="69" applyNumberFormat="1" applyFont="1" applyFill="1" applyBorder="1"/>
    <xf numFmtId="10" fontId="7" fillId="0" borderId="0" xfId="67">
      <alignment vertical="top"/>
    </xf>
    <xf numFmtId="43" fontId="7" fillId="0" borderId="20" xfId="71" applyFont="1" applyFill="1" applyBorder="1" applyAlignment="1"/>
    <xf numFmtId="0" fontId="3" fillId="0" borderId="0" xfId="66" applyFont="1"/>
    <xf numFmtId="43" fontId="7" fillId="0" borderId="0" xfId="67" applyNumberFormat="1">
      <alignment vertical="top"/>
    </xf>
    <xf numFmtId="10" fontId="7" fillId="0" borderId="0" xfId="67" applyAlignment="1">
      <alignment horizontal="left" vertical="top"/>
    </xf>
    <xf numFmtId="164" fontId="3" fillId="0" borderId="0" xfId="71" applyNumberFormat="1" applyFont="1" applyFill="1" applyBorder="1" applyAlignment="1"/>
    <xf numFmtId="0" fontId="8" fillId="0" borderId="0" xfId="66" applyFont="1"/>
    <xf numFmtId="0" fontId="7" fillId="0" borderId="0" xfId="70"/>
    <xf numFmtId="0" fontId="8" fillId="7" borderId="0" xfId="66" applyFont="1" applyFill="1"/>
    <xf numFmtId="166" fontId="7" fillId="0" borderId="20" xfId="69" applyNumberFormat="1" applyFont="1" applyFill="1" applyBorder="1"/>
    <xf numFmtId="166" fontId="7" fillId="0" borderId="2" xfId="69" applyNumberFormat="1" applyFont="1" applyFill="1" applyBorder="1"/>
    <xf numFmtId="43" fontId="7" fillId="12" borderId="24" xfId="75" applyBorder="1">
      <alignment vertical="top"/>
    </xf>
    <xf numFmtId="43" fontId="7" fillId="12" borderId="25" xfId="75" applyBorder="1">
      <alignment vertical="top"/>
    </xf>
    <xf numFmtId="43" fontId="7" fillId="12" borderId="19" xfId="75" applyBorder="1">
      <alignment vertical="top"/>
    </xf>
    <xf numFmtId="43" fontId="7" fillId="12" borderId="18" xfId="75" applyBorder="1">
      <alignment vertical="top"/>
    </xf>
    <xf numFmtId="43" fontId="7" fillId="12" borderId="27" xfId="75" applyBorder="1">
      <alignment vertical="top"/>
    </xf>
    <xf numFmtId="43" fontId="7" fillId="12" borderId="22" xfId="75" applyBorder="1">
      <alignment vertical="top"/>
    </xf>
    <xf numFmtId="0" fontId="13" fillId="0" borderId="0" xfId="73" applyFont="1">
      <alignment vertical="top"/>
    </xf>
    <xf numFmtId="0" fontId="7" fillId="0" borderId="1" xfId="73" applyBorder="1">
      <alignment vertical="top"/>
    </xf>
    <xf numFmtId="0" fontId="7" fillId="0" borderId="3" xfId="73" applyBorder="1">
      <alignment vertical="top"/>
    </xf>
    <xf numFmtId="0" fontId="7" fillId="0" borderId="26" xfId="73" applyBorder="1">
      <alignment vertical="top"/>
    </xf>
    <xf numFmtId="0" fontId="7" fillId="0" borderId="25" xfId="73" applyBorder="1">
      <alignment vertical="top"/>
    </xf>
    <xf numFmtId="0" fontId="7" fillId="0" borderId="0" xfId="73">
      <alignment vertical="top"/>
    </xf>
    <xf numFmtId="0" fontId="7" fillId="0" borderId="18" xfId="73" applyBorder="1">
      <alignment vertical="top"/>
    </xf>
    <xf numFmtId="0" fontId="7" fillId="0" borderId="21" xfId="73" applyBorder="1">
      <alignment vertical="top"/>
    </xf>
    <xf numFmtId="0" fontId="7" fillId="0" borderId="22" xfId="73" applyBorder="1">
      <alignment vertical="top"/>
    </xf>
    <xf numFmtId="0" fontId="9" fillId="5" borderId="1" xfId="82" applyNumberFormat="1">
      <alignment vertical="top"/>
    </xf>
    <xf numFmtId="0" fontId="8" fillId="0" borderId="0" xfId="73" applyFont="1">
      <alignment vertical="top"/>
    </xf>
    <xf numFmtId="49" fontId="8" fillId="17" borderId="1" xfId="81">
      <alignment vertical="top"/>
    </xf>
    <xf numFmtId="164" fontId="7" fillId="0" borderId="0" xfId="83" applyNumberFormat="1" applyFill="1">
      <alignment vertical="top"/>
    </xf>
    <xf numFmtId="49" fontId="7" fillId="0" borderId="23" xfId="87" applyFont="1" applyBorder="1">
      <alignment vertical="top"/>
    </xf>
    <xf numFmtId="49" fontId="7" fillId="0" borderId="14" xfId="87" applyFont="1" applyBorder="1">
      <alignment vertical="top"/>
    </xf>
    <xf numFmtId="49" fontId="7" fillId="0" borderId="20" xfId="87" applyFont="1" applyBorder="1">
      <alignment vertical="top"/>
    </xf>
    <xf numFmtId="49" fontId="7" fillId="0" borderId="0" xfId="87" applyFont="1">
      <alignment vertical="top"/>
    </xf>
    <xf numFmtId="49" fontId="8" fillId="17" borderId="1" xfId="86">
      <alignment vertical="top"/>
    </xf>
    <xf numFmtId="0" fontId="7" fillId="0" borderId="0" xfId="0" applyFont="1">
      <alignment vertical="top"/>
    </xf>
    <xf numFmtId="49" fontId="8" fillId="0" borderId="0" xfId="87">
      <alignment vertical="top"/>
    </xf>
    <xf numFmtId="0" fontId="9" fillId="5" borderId="1" xfId="88" applyNumberFormat="1">
      <alignment vertical="top"/>
    </xf>
    <xf numFmtId="0" fontId="3" fillId="0" borderId="0" xfId="0" applyFont="1" applyAlignment="1"/>
    <xf numFmtId="0" fontId="3" fillId="10" borderId="2" xfId="0" applyFont="1" applyFill="1" applyBorder="1" applyAlignment="1"/>
    <xf numFmtId="0" fontId="3" fillId="6" borderId="20" xfId="0" applyFont="1" applyFill="1" applyBorder="1" applyAlignment="1"/>
    <xf numFmtId="0" fontId="3" fillId="11" borderId="14" xfId="0" applyFont="1" applyFill="1" applyBorder="1" applyAlignment="1"/>
    <xf numFmtId="0" fontId="0" fillId="0" borderId="14" xfId="0" applyBorder="1" applyAlignment="1"/>
    <xf numFmtId="0" fontId="0" fillId="0" borderId="23" xfId="0" applyBorder="1" applyAlignment="1"/>
    <xf numFmtId="0" fontId="3" fillId="48" borderId="20" xfId="0" applyFont="1" applyFill="1" applyBorder="1" applyAlignment="1"/>
    <xf numFmtId="0" fontId="3" fillId="49" borderId="14" xfId="0" applyFont="1" applyFill="1" applyBorder="1" applyAlignment="1"/>
    <xf numFmtId="0" fontId="3" fillId="50" borderId="14" xfId="0" applyFont="1" applyFill="1" applyBorder="1" applyAlignment="1"/>
    <xf numFmtId="0" fontId="3" fillId="51" borderId="20" xfId="0" applyFont="1" applyFill="1" applyBorder="1" applyAlignment="1"/>
    <xf numFmtId="0" fontId="3" fillId="48" borderId="14" xfId="0" applyFont="1" applyFill="1" applyBorder="1" applyAlignment="1"/>
    <xf numFmtId="0" fontId="3" fillId="52" borderId="14" xfId="0" applyFont="1" applyFill="1" applyBorder="1" applyAlignment="1"/>
    <xf numFmtId="0" fontId="3" fillId="10" borderId="20" xfId="0" applyFont="1" applyFill="1" applyBorder="1" applyAlignment="1"/>
    <xf numFmtId="0" fontId="3" fillId="6" borderId="14" xfId="0" applyFont="1" applyFill="1" applyBorder="1" applyAlignment="1"/>
    <xf numFmtId="0" fontId="3" fillId="50" borderId="23" xfId="0" applyFont="1" applyFill="1" applyBorder="1" applyAlignment="1"/>
    <xf numFmtId="0" fontId="3" fillId="51" borderId="14" xfId="0" applyFont="1" applyFill="1" applyBorder="1" applyAlignment="1"/>
    <xf numFmtId="169" fontId="7" fillId="0" borderId="0" xfId="67" applyNumberFormat="1">
      <alignment vertical="top"/>
    </xf>
    <xf numFmtId="169" fontId="7" fillId="0" borderId="0" xfId="73" applyNumberFormat="1">
      <alignment vertical="top"/>
    </xf>
    <xf numFmtId="169" fontId="7" fillId="0" borderId="0" xfId="67" applyNumberFormat="1" applyFont="1">
      <alignment vertical="top"/>
    </xf>
    <xf numFmtId="170" fontId="7" fillId="0" borderId="0" xfId="73" applyNumberFormat="1">
      <alignment vertical="top"/>
    </xf>
    <xf numFmtId="170" fontId="8" fillId="17" borderId="1" xfId="86" applyNumberFormat="1">
      <alignment vertical="top"/>
    </xf>
    <xf numFmtId="43" fontId="7" fillId="46" borderId="20" xfId="84" applyBorder="1">
      <alignment vertical="top"/>
    </xf>
    <xf numFmtId="43" fontId="7" fillId="46" borderId="14" xfId="84" applyBorder="1">
      <alignment vertical="top"/>
    </xf>
    <xf numFmtId="43" fontId="7" fillId="46" borderId="23" xfId="84" applyBorder="1">
      <alignment vertical="top"/>
    </xf>
    <xf numFmtId="43" fontId="7" fillId="46" borderId="0" xfId="84">
      <alignment vertical="top"/>
    </xf>
    <xf numFmtId="171" fontId="7" fillId="46" borderId="0" xfId="84" applyNumberFormat="1">
      <alignment vertical="top"/>
    </xf>
    <xf numFmtId="43" fontId="7" fillId="46" borderId="27" xfId="84" applyBorder="1">
      <alignment vertical="top"/>
    </xf>
    <xf numFmtId="43" fontId="7" fillId="46" borderId="19" xfId="84" applyBorder="1">
      <alignment vertical="top"/>
    </xf>
    <xf numFmtId="43" fontId="7" fillId="46" borderId="24" xfId="84" applyBorder="1">
      <alignment vertical="top"/>
    </xf>
    <xf numFmtId="43" fontId="7" fillId="46" borderId="4" xfId="84" applyBorder="1">
      <alignment vertical="top"/>
    </xf>
    <xf numFmtId="39" fontId="8" fillId="0" borderId="0" xfId="85" applyNumberFormat="1" applyFont="1"/>
    <xf numFmtId="164" fontId="7" fillId="46" borderId="0" xfId="84" applyNumberFormat="1">
      <alignment vertical="top"/>
    </xf>
    <xf numFmtId="165" fontId="3" fillId="0" borderId="0" xfId="69" applyFont="1" applyAlignment="1">
      <alignment horizontal="center"/>
    </xf>
    <xf numFmtId="0" fontId="3" fillId="0" borderId="0" xfId="66" applyFont="1" applyAlignment="1">
      <alignment horizontal="center"/>
    </xf>
    <xf numFmtId="166" fontId="7" fillId="0" borderId="0" xfId="65" applyNumberFormat="1" applyFont="1" applyFill="1" applyAlignment="1">
      <alignment horizontal="center"/>
    </xf>
    <xf numFmtId="171" fontId="7" fillId="10" borderId="0" xfId="71" applyNumberFormat="1">
      <alignment vertical="top"/>
    </xf>
    <xf numFmtId="49" fontId="7" fillId="12" borderId="22" xfId="75" applyNumberFormat="1" applyBorder="1">
      <alignment vertical="top"/>
    </xf>
  </cellXfs>
  <cellStyles count="123">
    <cellStyle name=" 1" xfId="62" xr:uid="{00000000-0005-0000-0000-000000000000}"/>
    <cellStyle name=" 2" xfId="61" xr:uid="{00000000-0005-0000-0000-000001000000}"/>
    <cellStyle name=" 3" xfId="64" xr:uid="{00000000-0005-0000-0000-000002000000}"/>
    <cellStyle name=" 4" xfId="63" xr:uid="{00000000-0005-0000-0000-000003000000}"/>
    <cellStyle name=" 5" xfId="60" xr:uid="{00000000-0005-0000-0000-000004000000}"/>
    <cellStyle name=" 6" xfId="59" xr:uid="{00000000-0005-0000-0000-000005000000}"/>
    <cellStyle name="_kop1 Bladtitel" xfId="88" xr:uid="{00000000-0005-0000-0000-000006000000}"/>
    <cellStyle name="_kop1 Bladtitel 3" xfId="82" xr:uid="{00000000-0005-0000-0000-000007000000}"/>
    <cellStyle name="_kop2 Bloktitel" xfId="86" xr:uid="{00000000-0005-0000-0000-000008000000}"/>
    <cellStyle name="_kop2 Bloktitel 3" xfId="81" xr:uid="{00000000-0005-0000-0000-000009000000}"/>
    <cellStyle name="_kop3 Subkop" xfId="87" xr:uid="{00000000-0005-0000-0000-00000A000000}"/>
    <cellStyle name="20% - Accent1" xfId="25" builtinId="30" hidden="1"/>
    <cellStyle name="20% - Accent1" xfId="100" builtinId="30" hidden="1" customBuiltin="1"/>
    <cellStyle name="20% - Accent2" xfId="29" builtinId="34" hidden="1"/>
    <cellStyle name="20% - Accent2" xfId="104" builtinId="34" hidden="1" customBuiltin="1"/>
    <cellStyle name="20% - Accent3" xfId="33" builtinId="38" hidden="1"/>
    <cellStyle name="20% - Accent3" xfId="108" builtinId="38" hidden="1" customBuiltin="1"/>
    <cellStyle name="20% - Accent4" xfId="37" builtinId="42" hidden="1"/>
    <cellStyle name="20% - Accent4" xfId="112" builtinId="42" hidden="1" customBuiltin="1"/>
    <cellStyle name="20% - Accent5" xfId="41" builtinId="46" hidden="1"/>
    <cellStyle name="20% - Accent5" xfId="116" builtinId="46" hidden="1" customBuiltin="1"/>
    <cellStyle name="20% - Accent6" xfId="45" builtinId="50" hidden="1"/>
    <cellStyle name="20% - Accent6" xfId="120" builtinId="50" hidden="1" customBuiltin="1"/>
    <cellStyle name="40% - Accent1" xfId="26" builtinId="31" hidden="1"/>
    <cellStyle name="40% - Accent1" xfId="101" builtinId="31" hidden="1" customBuiltin="1"/>
    <cellStyle name="40% - Accent2" xfId="30" builtinId="35" hidden="1"/>
    <cellStyle name="40% - Accent2" xfId="105" builtinId="35" hidden="1" customBuiltin="1"/>
    <cellStyle name="40% - Accent3" xfId="34" builtinId="39" hidden="1"/>
    <cellStyle name="40% - Accent3" xfId="109" builtinId="39" hidden="1" customBuiltin="1"/>
    <cellStyle name="40% - Accent4" xfId="38" builtinId="43" hidden="1"/>
    <cellStyle name="40% - Accent4" xfId="113" builtinId="43" hidden="1" customBuiltin="1"/>
    <cellStyle name="40% - Accent5" xfId="42" builtinId="47" hidden="1"/>
    <cellStyle name="40% - Accent5" xfId="117" builtinId="47" hidden="1" customBuiltin="1"/>
    <cellStyle name="40% - Accent6" xfId="46" builtinId="51" hidden="1"/>
    <cellStyle name="40% - Accent6" xfId="121" builtinId="51" hidden="1" customBuiltin="1"/>
    <cellStyle name="60% - Accent1" xfId="27" builtinId="32" hidden="1"/>
    <cellStyle name="60% - Accent1" xfId="102" builtinId="32" hidden="1" customBuiltin="1"/>
    <cellStyle name="60% - Accent2" xfId="31" builtinId="36" hidden="1"/>
    <cellStyle name="60% - Accent2" xfId="106" builtinId="36" hidden="1" customBuiltin="1"/>
    <cellStyle name="60% - Accent3" xfId="35" builtinId="40" hidden="1"/>
    <cellStyle name="60% - Accent3" xfId="110" builtinId="40" hidden="1" customBuiltin="1"/>
    <cellStyle name="60% - Accent4" xfId="39" builtinId="44" hidden="1"/>
    <cellStyle name="60% - Accent4" xfId="114" builtinId="44" hidden="1" customBuiltin="1"/>
    <cellStyle name="60% - Accent5" xfId="43" builtinId="48" hidden="1"/>
    <cellStyle name="60% - Accent5" xfId="118" builtinId="48" hidden="1" customBuiltin="1"/>
    <cellStyle name="60% - Accent6" xfId="47" builtinId="52" hidden="1"/>
    <cellStyle name="60% - Accent6" xfId="122" builtinId="52" hidden="1" customBuiltin="1"/>
    <cellStyle name="Accent1" xfId="24" builtinId="29" hidden="1"/>
    <cellStyle name="Accent1" xfId="99" builtinId="29" hidden="1" customBuiltin="1"/>
    <cellStyle name="Accent2" xfId="28" builtinId="33" hidden="1"/>
    <cellStyle name="Accent2" xfId="103" builtinId="33" hidden="1" customBuiltin="1"/>
    <cellStyle name="Accent3" xfId="32" builtinId="37" hidden="1"/>
    <cellStyle name="Accent3" xfId="107" builtinId="37" hidden="1" customBuiltin="1"/>
    <cellStyle name="Accent4" xfId="36" builtinId="41" hidden="1"/>
    <cellStyle name="Accent4" xfId="111" builtinId="41" hidden="1" customBuiltin="1"/>
    <cellStyle name="Accent5" xfId="40" builtinId="45" hidden="1"/>
    <cellStyle name="Accent5" xfId="115" builtinId="45" hidden="1" customBuiltin="1"/>
    <cellStyle name="Accent6" xfId="44" builtinId="49" hidden="1"/>
    <cellStyle name="Accent6" xfId="119" builtinId="49" hidden="1" customBuiltin="1"/>
    <cellStyle name="Bad" xfId="2" hidden="1" xr:uid="{00000000-0005-0000-0000-00003B000000}"/>
    <cellStyle name="Berekening" xfId="6" builtinId="22" hidden="1"/>
    <cellStyle name="Berekening" xfId="52" builtinId="22" hidden="1" customBuiltin="1"/>
    <cellStyle name="Cel (tussen)resultaat" xfId="80" xr:uid="{00000000-0005-0000-0000-00003F000000}"/>
    <cellStyle name="Cel Berekening" xfId="83" xr:uid="{00000000-0005-0000-0000-000040000000}"/>
    <cellStyle name="Cel Bijzonderheid" xfId="79" xr:uid="{00000000-0005-0000-0000-000041000000}"/>
    <cellStyle name="Cel Input" xfId="78" xr:uid="{00000000-0005-0000-0000-000042000000}"/>
    <cellStyle name="Cel Input Data" xfId="84" xr:uid="{00000000-0005-0000-0000-000043000000}"/>
    <cellStyle name="Cel n.v.t. (leeg)" xfId="77" xr:uid="{00000000-0005-0000-0000-000044000000}"/>
    <cellStyle name="Cel PM extern" xfId="76" xr:uid="{00000000-0005-0000-0000-000045000000}"/>
    <cellStyle name="Cel Verwijzing" xfId="75" xr:uid="{00000000-0005-0000-0000-000046000000}"/>
    <cellStyle name="Check Cell" xfId="8" hidden="1" xr:uid="{00000000-0005-0000-0000-000047000000}"/>
    <cellStyle name="Controlecel" xfId="97" builtinId="23" hidden="1" customBuiltin="1"/>
    <cellStyle name="D_Lanvin BP Roth croissance 03 en 04 " xfId="89" xr:uid="{00000000-0005-0000-0000-00004F000000}"/>
    <cellStyle name="Explanatory Text" xfId="22" hidden="1" xr:uid="{00000000-0005-0000-0000-000050000000}"/>
    <cellStyle name="Gekoppelde cel" xfId="7" builtinId="24" hidden="1"/>
    <cellStyle name="Gekoppelde cel" xfId="54" builtinId="24" hidden="1" customBuiltin="1"/>
    <cellStyle name="Gevolgde hyperlink" xfId="48" builtinId="9" hidden="1"/>
    <cellStyle name="Goed" xfId="1" builtinId="26" hidden="1"/>
    <cellStyle name="Goed" xfId="53" builtinId="26" hidden="1" customBuiltin="1"/>
    <cellStyle name="Heading 1" xfId="17" hidden="1" xr:uid="{00000000-0005-0000-0000-000055000000}"/>
    <cellStyle name="Heading 2" xfId="18" hidden="1" xr:uid="{00000000-0005-0000-0000-000057000000}"/>
    <cellStyle name="Heading 3" xfId="19" hidden="1" xr:uid="{00000000-0005-0000-0000-000059000000}"/>
    <cellStyle name="Heading 4" xfId="20" hidden="1" xr:uid="{00000000-0005-0000-0000-00005B000000}"/>
    <cellStyle name="Hyperlink" xfId="10" builtinId="8" hidden="1"/>
    <cellStyle name="Hyperlink" xfId="49" builtinId="8" hidden="1" customBuiltin="1"/>
    <cellStyle name="Input" xfId="4" hidden="1" xr:uid="{00000000-0005-0000-0000-00005F000000}"/>
    <cellStyle name="Invoer" xfId="95" builtinId="20" hidden="1" customBuiltin="1"/>
    <cellStyle name="Komma" xfId="11" builtinId="3" hidden="1"/>
    <cellStyle name="Komma" xfId="50" builtinId="3" hidden="1"/>
    <cellStyle name="Komma" xfId="71" builtinId="3"/>
    <cellStyle name="Komma [0]" xfId="12" builtinId="6" hidden="1"/>
    <cellStyle name="Komma 10 2 2" xfId="69" xr:uid="{00000000-0005-0000-0000-000061000000}"/>
    <cellStyle name="Komma 14 2" xfId="68" xr:uid="{00000000-0005-0000-0000-000062000000}"/>
    <cellStyle name="Komma 2" xfId="65" xr:uid="{00000000-0005-0000-0000-000063000000}"/>
    <cellStyle name="Kop 1" xfId="90" builtinId="16" hidden="1" customBuiltin="1"/>
    <cellStyle name="Kop 2" xfId="91" builtinId="17" hidden="1" customBuiltin="1"/>
    <cellStyle name="Kop 3" xfId="92" builtinId="18" hidden="1" customBuiltin="1"/>
    <cellStyle name="Kop 4" xfId="93" builtinId="19" hidden="1" customBuiltin="1"/>
    <cellStyle name="Neutraal" xfId="3" builtinId="28" hidden="1"/>
    <cellStyle name="Neutraal" xfId="55" builtinId="28" hidden="1" customBuiltin="1"/>
    <cellStyle name="Note" xfId="9" hidden="1" xr:uid="{00000000-0005-0000-0000-000069000000}"/>
    <cellStyle name="Ongeldig" xfId="94" builtinId="27" hidden="1" customBuiltin="1"/>
    <cellStyle name="Opm. INTERN" xfId="74" xr:uid="{00000000-0005-0000-0000-00006A000000}"/>
    <cellStyle name="Output" xfId="5" hidden="1" xr:uid="{00000000-0005-0000-0000-00006B000000}"/>
    <cellStyle name="Procent" xfId="15" builtinId="5" hidden="1"/>
    <cellStyle name="Procent" xfId="51" builtinId="5" hidden="1"/>
    <cellStyle name="Procent" xfId="67" builtinId="5"/>
    <cellStyle name="Standaard" xfId="0" builtinId="0" customBuiltin="1"/>
    <cellStyle name="Standaard 2" xfId="70" xr:uid="{00000000-0005-0000-0000-000070000000}"/>
    <cellStyle name="Standaard 3" xfId="66" xr:uid="{00000000-0005-0000-0000-000071000000}"/>
    <cellStyle name="Standaard ACM-DE" xfId="73" xr:uid="{00000000-0005-0000-0000-000072000000}"/>
    <cellStyle name="Standaard_Tabellen - CIV2_Format import PRD en Database voor NE6R (concept) v1 2" xfId="85" xr:uid="{00000000-0005-0000-0000-000073000000}"/>
    <cellStyle name="Titel" xfId="16" builtinId="15" hidden="1"/>
    <cellStyle name="Titel" xfId="56" builtinId="15" hidden="1" customBuiltin="1"/>
    <cellStyle name="Toelichting" xfId="72" xr:uid="{00000000-0005-0000-0000-000076000000}"/>
    <cellStyle name="Totaal" xfId="23" builtinId="25" hidden="1"/>
    <cellStyle name="Totaal" xfId="57" builtinId="25" hidden="1" customBuiltin="1"/>
    <cellStyle name="Uitvoer" xfId="96" builtinId="21" hidden="1" customBuiltin="1"/>
    <cellStyle name="Valuta" xfId="13" builtinId="4" hidden="1"/>
    <cellStyle name="Valuta [0]" xfId="14" builtinId="7" hidden="1"/>
    <cellStyle name="Verklarende tekst" xfId="98" builtinId="53" hidden="1" customBuiltin="1"/>
    <cellStyle name="Waarschuwingstekst" xfId="21" builtinId="11" hidden="1"/>
    <cellStyle name="Waarschuwingstekst" xfId="58" builtinId="11" hidden="1" customBuiltin="1"/>
  </cellStyles>
  <dxfs count="0"/>
  <tableStyles count="0" defaultTableStyle="TableStyleMedium2" defaultPivotStyle="PivotStyleLight16"/>
  <colors>
    <mruColors>
      <color rgb="FFCCFFCC"/>
      <color rgb="FFFFCC99"/>
      <color rgb="FFFFFFCC"/>
      <color rgb="FFCCC8D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CCFFCC"/>
  </sheetPr>
  <dimension ref="B2:Y191"/>
  <sheetViews>
    <sheetView showGridLines="0" tabSelected="1" zoomScale="85" zoomScaleNormal="85" workbookViewId="0">
      <pane xSplit="5" ySplit="6" topLeftCell="F7" activePane="bottomRight" state="frozen"/>
      <selection activeCell="Q51" sqref="Q51"/>
      <selection pane="topRight" activeCell="Q51" sqref="Q51"/>
      <selection pane="bottomLeft" activeCell="Q51" sqref="Q51"/>
      <selection pane="bottomRight" activeCell="F7" sqref="F7"/>
    </sheetView>
  </sheetViews>
  <sheetFormatPr defaultColWidth="9.140625" defaultRowHeight="12.75" x14ac:dyDescent="0.2"/>
  <cols>
    <col min="1" max="1" width="4" style="42" customWidth="1"/>
    <col min="2" max="2" width="60.7109375" style="42" customWidth="1"/>
    <col min="3" max="3" width="4.5703125" style="42" customWidth="1"/>
    <col min="4" max="4" width="31.5703125" style="42" customWidth="1"/>
    <col min="5" max="5" width="4.5703125" style="42" customWidth="1"/>
    <col min="6" max="6" width="2.7109375" style="42" customWidth="1"/>
    <col min="7" max="7" width="12.5703125" style="42" customWidth="1"/>
    <col min="8" max="8" width="2.7109375" style="42" customWidth="1"/>
    <col min="9" max="9" width="25" style="42" bestFit="1" customWidth="1"/>
    <col min="10" max="10" width="2.7109375" style="42" customWidth="1"/>
    <col min="11" max="11" width="14.7109375" style="42" customWidth="1"/>
    <col min="12" max="12" width="2.7109375" style="42" customWidth="1"/>
    <col min="13" max="13" width="18.28515625" style="42" bestFit="1" customWidth="1"/>
    <col min="14" max="14" width="2.7109375" style="42" customWidth="1"/>
    <col min="15" max="15" width="14" style="42" customWidth="1"/>
    <col min="16" max="16" width="2.7109375" style="42" customWidth="1"/>
    <col min="17" max="17" width="17.140625" style="42" customWidth="1"/>
    <col min="18" max="18" width="24" style="42" bestFit="1" customWidth="1"/>
    <col min="19" max="19" width="2.7109375" style="42" customWidth="1"/>
    <col min="20" max="20" width="36.28515625" style="42" bestFit="1" customWidth="1"/>
    <col min="21" max="34" width="13.7109375" style="42" customWidth="1"/>
    <col min="35" max="16384" width="9.140625" style="42"/>
  </cols>
  <sheetData>
    <row r="2" spans="2:17" s="57" customFormat="1" ht="18" x14ac:dyDescent="0.2">
      <c r="B2" s="57" t="s">
        <v>131</v>
      </c>
    </row>
    <row r="5" spans="2:17" s="54" customFormat="1" x14ac:dyDescent="0.2">
      <c r="B5" s="54" t="s">
        <v>70</v>
      </c>
      <c r="G5" s="54" t="s">
        <v>0</v>
      </c>
      <c r="I5" s="54" t="s">
        <v>60</v>
      </c>
      <c r="K5" s="54" t="s">
        <v>1</v>
      </c>
      <c r="M5" s="54" t="s">
        <v>0</v>
      </c>
      <c r="O5" s="54" t="s">
        <v>2</v>
      </c>
    </row>
    <row r="8" spans="2:17" s="54" customFormat="1" x14ac:dyDescent="0.2">
      <c r="B8" s="54" t="s">
        <v>70</v>
      </c>
    </row>
    <row r="10" spans="2:17" x14ac:dyDescent="0.2">
      <c r="B10" s="28" t="s">
        <v>6</v>
      </c>
      <c r="M10" s="27"/>
    </row>
    <row r="11" spans="2:17" x14ac:dyDescent="0.2">
      <c r="B11" s="26"/>
      <c r="K11" s="25"/>
      <c r="M11" s="27"/>
      <c r="Q11" s="24"/>
    </row>
    <row r="12" spans="2:17" x14ac:dyDescent="0.2">
      <c r="B12" s="88" t="s">
        <v>7</v>
      </c>
      <c r="K12" s="25"/>
      <c r="M12" s="27"/>
      <c r="Q12" s="23"/>
    </row>
    <row r="13" spans="2:17" x14ac:dyDescent="0.2">
      <c r="B13" s="22" t="s">
        <v>8</v>
      </c>
      <c r="G13" s="42" t="s">
        <v>3</v>
      </c>
      <c r="K13" s="21">
        <v>0</v>
      </c>
      <c r="M13" s="22" t="s">
        <v>4</v>
      </c>
      <c r="O13" s="89"/>
      <c r="Q13" s="20"/>
    </row>
    <row r="14" spans="2:17" x14ac:dyDescent="0.2">
      <c r="B14" s="22" t="s">
        <v>9</v>
      </c>
      <c r="G14" s="42" t="s">
        <v>3</v>
      </c>
      <c r="K14" s="19">
        <v>0</v>
      </c>
      <c r="M14" s="22" t="s">
        <v>43</v>
      </c>
      <c r="O14" s="83"/>
      <c r="Q14" s="20"/>
    </row>
    <row r="15" spans="2:17" x14ac:dyDescent="0.2">
      <c r="B15" s="22" t="s">
        <v>10</v>
      </c>
      <c r="G15" s="42" t="s">
        <v>3</v>
      </c>
      <c r="K15" s="18">
        <v>0</v>
      </c>
      <c r="M15" s="22" t="s">
        <v>44</v>
      </c>
      <c r="O15" s="83"/>
      <c r="Q15" s="20"/>
    </row>
    <row r="16" spans="2:17" x14ac:dyDescent="0.2">
      <c r="B16" s="27"/>
      <c r="K16" s="17"/>
      <c r="M16" s="27"/>
      <c r="O16" s="90"/>
      <c r="Q16" s="23"/>
    </row>
    <row r="17" spans="2:17" x14ac:dyDescent="0.2">
      <c r="B17" s="26" t="s">
        <v>11</v>
      </c>
      <c r="K17" s="17"/>
      <c r="M17" s="27"/>
      <c r="O17" s="90"/>
    </row>
    <row r="18" spans="2:17" x14ac:dyDescent="0.2">
      <c r="B18" s="22" t="s">
        <v>8</v>
      </c>
      <c r="G18" s="42" t="s">
        <v>3</v>
      </c>
      <c r="K18" s="29">
        <v>0</v>
      </c>
      <c r="M18" s="22" t="s">
        <v>4</v>
      </c>
      <c r="O18" s="89"/>
      <c r="Q18" s="20"/>
    </row>
    <row r="19" spans="2:17" x14ac:dyDescent="0.2">
      <c r="B19" s="22" t="s">
        <v>9</v>
      </c>
      <c r="G19" s="42" t="s">
        <v>3</v>
      </c>
      <c r="K19" s="19">
        <v>0</v>
      </c>
      <c r="M19" s="22" t="s">
        <v>43</v>
      </c>
      <c r="O19" s="83"/>
      <c r="Q19" s="20"/>
    </row>
    <row r="20" spans="2:17" x14ac:dyDescent="0.2">
      <c r="B20" s="22" t="s">
        <v>12</v>
      </c>
      <c r="G20" s="42" t="s">
        <v>3</v>
      </c>
      <c r="K20" s="18">
        <v>0</v>
      </c>
      <c r="M20" s="22" t="s">
        <v>45</v>
      </c>
      <c r="O20" s="83"/>
      <c r="Q20" s="20"/>
    </row>
    <row r="21" spans="2:17" x14ac:dyDescent="0.2">
      <c r="B21" s="27"/>
      <c r="K21" s="17"/>
      <c r="M21" s="27"/>
      <c r="O21" s="90"/>
      <c r="Q21" s="3"/>
    </row>
    <row r="22" spans="2:17" x14ac:dyDescent="0.2">
      <c r="B22" s="26" t="s">
        <v>13</v>
      </c>
      <c r="K22" s="17"/>
      <c r="M22" s="27"/>
      <c r="O22" s="90"/>
      <c r="Q22" s="3"/>
    </row>
    <row r="23" spans="2:17" x14ac:dyDescent="0.2">
      <c r="B23" s="22" t="s">
        <v>8</v>
      </c>
      <c r="G23" s="42" t="s">
        <v>3</v>
      </c>
      <c r="K23" s="29">
        <v>0</v>
      </c>
      <c r="M23" s="22" t="s">
        <v>4</v>
      </c>
      <c r="O23" s="89"/>
      <c r="Q23" s="20"/>
    </row>
    <row r="24" spans="2:17" x14ac:dyDescent="0.2">
      <c r="B24" s="22" t="s">
        <v>9</v>
      </c>
      <c r="G24" s="42" t="s">
        <v>3</v>
      </c>
      <c r="K24" s="19">
        <v>0</v>
      </c>
      <c r="M24" s="22" t="s">
        <v>43</v>
      </c>
      <c r="O24" s="83"/>
      <c r="Q24" s="20"/>
    </row>
    <row r="25" spans="2:17" x14ac:dyDescent="0.2">
      <c r="B25" s="22" t="s">
        <v>10</v>
      </c>
      <c r="G25" s="42" t="s">
        <v>3</v>
      </c>
      <c r="K25" s="18">
        <v>0</v>
      </c>
      <c r="M25" s="22" t="s">
        <v>44</v>
      </c>
      <c r="O25" s="83"/>
      <c r="Q25" s="20"/>
    </row>
    <row r="26" spans="2:17" x14ac:dyDescent="0.2">
      <c r="B26" s="27"/>
      <c r="K26" s="17"/>
      <c r="M26" s="27"/>
      <c r="O26" s="90"/>
    </row>
    <row r="27" spans="2:17" x14ac:dyDescent="0.2">
      <c r="B27" s="26" t="s">
        <v>14</v>
      </c>
      <c r="K27" s="17"/>
      <c r="M27" s="27"/>
      <c r="O27" s="90"/>
    </row>
    <row r="28" spans="2:17" x14ac:dyDescent="0.2">
      <c r="B28" s="22" t="s">
        <v>8</v>
      </c>
      <c r="G28" s="42" t="s">
        <v>3</v>
      </c>
      <c r="K28" s="29">
        <v>0</v>
      </c>
      <c r="M28" s="22" t="s">
        <v>4</v>
      </c>
      <c r="O28" s="89"/>
      <c r="Q28" s="20"/>
    </row>
    <row r="29" spans="2:17" x14ac:dyDescent="0.2">
      <c r="B29" s="22" t="s">
        <v>9</v>
      </c>
      <c r="G29" s="42" t="s">
        <v>3</v>
      </c>
      <c r="K29" s="19">
        <v>0</v>
      </c>
      <c r="M29" s="22" t="s">
        <v>43</v>
      </c>
      <c r="O29" s="83"/>
      <c r="Q29" s="20"/>
    </row>
    <row r="30" spans="2:17" x14ac:dyDescent="0.2">
      <c r="B30" s="22" t="s">
        <v>12</v>
      </c>
      <c r="G30" s="42" t="s">
        <v>3</v>
      </c>
      <c r="K30" s="18">
        <v>0</v>
      </c>
      <c r="M30" s="22" t="s">
        <v>45</v>
      </c>
      <c r="O30" s="83"/>
      <c r="Q30" s="20"/>
    </row>
    <row r="31" spans="2:17" x14ac:dyDescent="0.2">
      <c r="B31" s="27"/>
      <c r="K31" s="17"/>
      <c r="M31" s="27"/>
      <c r="O31" s="90"/>
    </row>
    <row r="32" spans="2:17" x14ac:dyDescent="0.2">
      <c r="B32" s="26" t="s">
        <v>15</v>
      </c>
      <c r="K32" s="17"/>
      <c r="M32" s="27"/>
      <c r="O32" s="90"/>
    </row>
    <row r="33" spans="2:17" x14ac:dyDescent="0.2">
      <c r="B33" s="22" t="s">
        <v>8</v>
      </c>
      <c r="G33" s="42" t="s">
        <v>3</v>
      </c>
      <c r="K33" s="29">
        <v>0</v>
      </c>
      <c r="M33" s="22" t="s">
        <v>4</v>
      </c>
      <c r="O33" s="89"/>
      <c r="Q33" s="20"/>
    </row>
    <row r="34" spans="2:17" x14ac:dyDescent="0.2">
      <c r="B34" s="22" t="s">
        <v>9</v>
      </c>
      <c r="G34" s="42" t="s">
        <v>3</v>
      </c>
      <c r="K34" s="19">
        <v>0</v>
      </c>
      <c r="M34" s="22" t="s">
        <v>43</v>
      </c>
      <c r="O34" s="83"/>
      <c r="Q34" s="20"/>
    </row>
    <row r="35" spans="2:17" x14ac:dyDescent="0.2">
      <c r="B35" s="22" t="s">
        <v>10</v>
      </c>
      <c r="G35" s="42" t="s">
        <v>3</v>
      </c>
      <c r="K35" s="18">
        <v>0</v>
      </c>
      <c r="M35" s="22" t="s">
        <v>44</v>
      </c>
      <c r="O35" s="83"/>
      <c r="Q35" s="20"/>
    </row>
    <row r="36" spans="2:17" x14ac:dyDescent="0.2">
      <c r="B36" s="27"/>
      <c r="K36" s="17"/>
      <c r="M36" s="27"/>
      <c r="O36" s="90"/>
    </row>
    <row r="37" spans="2:17" x14ac:dyDescent="0.2">
      <c r="B37" s="26" t="s">
        <v>16</v>
      </c>
      <c r="K37" s="16"/>
      <c r="M37" s="27"/>
      <c r="O37" s="15"/>
    </row>
    <row r="38" spans="2:17" x14ac:dyDescent="0.2">
      <c r="B38" s="22" t="s">
        <v>8</v>
      </c>
      <c r="G38" s="42" t="s">
        <v>3</v>
      </c>
      <c r="K38" s="29">
        <v>0</v>
      </c>
      <c r="M38" s="22" t="s">
        <v>4</v>
      </c>
      <c r="O38" s="89"/>
      <c r="Q38" s="20"/>
    </row>
    <row r="39" spans="2:17" x14ac:dyDescent="0.2">
      <c r="B39" s="22" t="s">
        <v>9</v>
      </c>
      <c r="G39" s="42" t="s">
        <v>3</v>
      </c>
      <c r="K39" s="19">
        <v>0</v>
      </c>
      <c r="M39" s="22" t="s">
        <v>43</v>
      </c>
      <c r="O39" s="83"/>
      <c r="Q39" s="20"/>
    </row>
    <row r="40" spans="2:17" x14ac:dyDescent="0.2">
      <c r="B40" s="22" t="s">
        <v>12</v>
      </c>
      <c r="G40" s="42" t="s">
        <v>3</v>
      </c>
      <c r="K40" s="18">
        <v>0</v>
      </c>
      <c r="M40" s="22" t="s">
        <v>45</v>
      </c>
      <c r="O40" s="83"/>
      <c r="Q40" s="20"/>
    </row>
    <row r="41" spans="2:17" x14ac:dyDescent="0.2">
      <c r="B41" s="27"/>
      <c r="K41" s="17"/>
      <c r="M41" s="27"/>
    </row>
    <row r="42" spans="2:17" x14ac:dyDescent="0.2">
      <c r="B42" s="27"/>
      <c r="K42" s="17"/>
      <c r="M42" s="27"/>
    </row>
    <row r="43" spans="2:17" x14ac:dyDescent="0.2">
      <c r="B43" s="28" t="s">
        <v>17</v>
      </c>
      <c r="K43" s="17"/>
      <c r="M43" s="27"/>
    </row>
    <row r="44" spans="2:17" x14ac:dyDescent="0.2">
      <c r="B44" s="27"/>
      <c r="K44" s="17"/>
      <c r="M44" s="27"/>
    </row>
    <row r="45" spans="2:17" x14ac:dyDescent="0.2">
      <c r="B45" s="26" t="s">
        <v>18</v>
      </c>
      <c r="K45" s="17"/>
      <c r="M45" s="27"/>
    </row>
    <row r="46" spans="2:17" x14ac:dyDescent="0.2">
      <c r="B46" s="22" t="s">
        <v>8</v>
      </c>
      <c r="G46" s="42" t="s">
        <v>3</v>
      </c>
      <c r="K46" s="29">
        <v>0</v>
      </c>
      <c r="M46" s="22" t="s">
        <v>4</v>
      </c>
      <c r="O46" s="89"/>
      <c r="Q46" s="20"/>
    </row>
    <row r="47" spans="2:17" x14ac:dyDescent="0.2">
      <c r="B47" s="22" t="s">
        <v>19</v>
      </c>
      <c r="G47" s="42" t="s">
        <v>3</v>
      </c>
      <c r="K47" s="19">
        <v>0</v>
      </c>
      <c r="M47" s="22" t="s">
        <v>43</v>
      </c>
      <c r="O47" s="83"/>
      <c r="Q47" s="20"/>
    </row>
    <row r="48" spans="2:17" x14ac:dyDescent="0.2">
      <c r="B48" s="22" t="s">
        <v>10</v>
      </c>
      <c r="G48" s="42" t="s">
        <v>3</v>
      </c>
      <c r="K48" s="19">
        <v>0</v>
      </c>
      <c r="M48" s="22" t="s">
        <v>44</v>
      </c>
      <c r="O48" s="83"/>
      <c r="Q48" s="20"/>
    </row>
    <row r="49" spans="2:25" x14ac:dyDescent="0.2">
      <c r="B49" s="22" t="s">
        <v>20</v>
      </c>
      <c r="G49" s="42" t="s">
        <v>3</v>
      </c>
      <c r="K49" s="18">
        <v>0</v>
      </c>
      <c r="M49" s="22" t="s">
        <v>46</v>
      </c>
      <c r="O49" s="83"/>
      <c r="Q49" s="20"/>
    </row>
    <row r="50" spans="2:25" x14ac:dyDescent="0.2">
      <c r="B50" s="27"/>
      <c r="K50" s="17"/>
      <c r="M50" s="27"/>
      <c r="O50" s="91"/>
    </row>
    <row r="51" spans="2:25" x14ac:dyDescent="0.2">
      <c r="B51" s="26" t="s">
        <v>21</v>
      </c>
      <c r="K51" s="17"/>
      <c r="M51" s="27"/>
      <c r="O51" s="91"/>
    </row>
    <row r="52" spans="2:25" x14ac:dyDescent="0.2">
      <c r="B52" s="22" t="s">
        <v>8</v>
      </c>
      <c r="G52" s="42" t="s">
        <v>3</v>
      </c>
      <c r="K52" s="29">
        <v>0</v>
      </c>
      <c r="M52" s="22" t="s">
        <v>4</v>
      </c>
      <c r="O52" s="89"/>
      <c r="Q52" s="20"/>
    </row>
    <row r="53" spans="2:25" x14ac:dyDescent="0.2">
      <c r="B53" s="22" t="s">
        <v>19</v>
      </c>
      <c r="G53" s="42" t="s">
        <v>3</v>
      </c>
      <c r="K53" s="19">
        <v>0</v>
      </c>
      <c r="M53" s="22" t="s">
        <v>43</v>
      </c>
      <c r="O53" s="83"/>
      <c r="Q53" s="20"/>
    </row>
    <row r="54" spans="2:25" x14ac:dyDescent="0.2">
      <c r="B54" s="22" t="s">
        <v>10</v>
      </c>
      <c r="G54" s="42" t="s">
        <v>3</v>
      </c>
      <c r="K54" s="19">
        <v>0</v>
      </c>
      <c r="M54" s="22" t="s">
        <v>44</v>
      </c>
      <c r="O54" s="83"/>
      <c r="Q54" s="20"/>
    </row>
    <row r="55" spans="2:25" x14ac:dyDescent="0.2">
      <c r="B55" s="22" t="s">
        <v>20</v>
      </c>
      <c r="G55" s="42" t="s">
        <v>3</v>
      </c>
      <c r="K55" s="18">
        <v>0</v>
      </c>
      <c r="M55" s="22" t="s">
        <v>46</v>
      </c>
      <c r="O55" s="83"/>
      <c r="Q55" s="20"/>
    </row>
    <row r="56" spans="2:25" x14ac:dyDescent="0.2">
      <c r="B56" s="27"/>
      <c r="K56" s="17"/>
      <c r="M56" s="27"/>
      <c r="O56" s="91"/>
      <c r="Q56" s="3"/>
    </row>
    <row r="57" spans="2:25" x14ac:dyDescent="0.2">
      <c r="B57" s="26" t="s">
        <v>22</v>
      </c>
      <c r="K57" s="17"/>
      <c r="M57" s="27"/>
      <c r="O57" s="91"/>
    </row>
    <row r="58" spans="2:25" x14ac:dyDescent="0.2">
      <c r="B58" s="22" t="s">
        <v>8</v>
      </c>
      <c r="G58" s="42" t="s">
        <v>3</v>
      </c>
      <c r="K58" s="29">
        <v>29</v>
      </c>
      <c r="M58" s="22" t="s">
        <v>4</v>
      </c>
      <c r="O58" s="89">
        <v>441</v>
      </c>
      <c r="Q58" s="20"/>
      <c r="W58" s="3"/>
      <c r="X58" s="74"/>
      <c r="Y58" s="75"/>
    </row>
    <row r="59" spans="2:25" x14ac:dyDescent="0.2">
      <c r="B59" s="22" t="s">
        <v>19</v>
      </c>
      <c r="G59" s="42" t="s">
        <v>3</v>
      </c>
      <c r="K59" s="19">
        <v>44882.333333333336</v>
      </c>
      <c r="M59" s="22" t="s">
        <v>43</v>
      </c>
      <c r="O59" s="83">
        <v>25.229600000000001</v>
      </c>
      <c r="Q59" s="20"/>
      <c r="W59" s="3"/>
      <c r="X59" s="74"/>
      <c r="Y59" s="75"/>
    </row>
    <row r="60" spans="2:25" x14ac:dyDescent="0.2">
      <c r="B60" s="22" t="s">
        <v>10</v>
      </c>
      <c r="G60" s="42" t="s">
        <v>3</v>
      </c>
      <c r="K60" s="19">
        <v>360974</v>
      </c>
      <c r="M60" s="22" t="s">
        <v>44</v>
      </c>
      <c r="O60" s="83">
        <v>3.137</v>
      </c>
      <c r="Q60" s="20"/>
      <c r="W60" s="3"/>
      <c r="X60" s="74"/>
      <c r="Y60" s="75"/>
    </row>
    <row r="61" spans="2:25" x14ac:dyDescent="0.2">
      <c r="B61" s="22" t="s">
        <v>20</v>
      </c>
      <c r="G61" s="42" t="s">
        <v>3</v>
      </c>
      <c r="K61" s="18">
        <v>126198352</v>
      </c>
      <c r="M61" s="22" t="s">
        <v>46</v>
      </c>
      <c r="O61" s="83">
        <v>1.8200000000000001E-2</v>
      </c>
      <c r="Q61" s="20"/>
      <c r="W61" s="3"/>
      <c r="X61" s="74"/>
      <c r="Y61" s="75"/>
    </row>
    <row r="62" spans="2:25" x14ac:dyDescent="0.2">
      <c r="B62" s="27"/>
      <c r="K62" s="14"/>
      <c r="M62" s="27"/>
      <c r="O62" s="92"/>
    </row>
    <row r="63" spans="2:25" x14ac:dyDescent="0.2">
      <c r="B63" s="26" t="s">
        <v>23</v>
      </c>
      <c r="K63" s="17"/>
      <c r="M63" s="27"/>
      <c r="O63" s="91"/>
    </row>
    <row r="64" spans="2:25" x14ac:dyDescent="0.2">
      <c r="B64" s="22" t="s">
        <v>8</v>
      </c>
      <c r="G64" s="42" t="s">
        <v>3</v>
      </c>
      <c r="K64" s="29">
        <v>250</v>
      </c>
      <c r="M64" s="22" t="s">
        <v>4</v>
      </c>
      <c r="O64" s="89">
        <v>441</v>
      </c>
      <c r="Q64" s="20"/>
      <c r="W64" s="3"/>
      <c r="X64" s="74"/>
      <c r="Y64" s="75"/>
    </row>
    <row r="65" spans="2:25" x14ac:dyDescent="0.2">
      <c r="B65" s="22" t="s">
        <v>19</v>
      </c>
      <c r="G65" s="42" t="s">
        <v>3</v>
      </c>
      <c r="K65" s="19">
        <v>52135.916666666664</v>
      </c>
      <c r="M65" s="22" t="s">
        <v>43</v>
      </c>
      <c r="O65" s="83">
        <v>31.830500000000001</v>
      </c>
      <c r="Q65" s="20"/>
      <c r="W65" s="3"/>
      <c r="X65" s="74"/>
      <c r="Y65" s="75"/>
    </row>
    <row r="66" spans="2:25" x14ac:dyDescent="0.2">
      <c r="B66" s="22" t="s">
        <v>10</v>
      </c>
      <c r="G66" s="42" t="s">
        <v>3</v>
      </c>
      <c r="K66" s="19">
        <v>405960</v>
      </c>
      <c r="M66" s="22" t="s">
        <v>44</v>
      </c>
      <c r="O66" s="83">
        <v>3.137</v>
      </c>
      <c r="Q66" s="20"/>
      <c r="W66" s="3"/>
      <c r="X66" s="74"/>
      <c r="Y66" s="75"/>
    </row>
    <row r="67" spans="2:25" x14ac:dyDescent="0.2">
      <c r="B67" s="22" t="s">
        <v>20</v>
      </c>
      <c r="G67" s="42" t="s">
        <v>3</v>
      </c>
      <c r="K67" s="18">
        <v>115301567</v>
      </c>
      <c r="M67" s="22" t="s">
        <v>46</v>
      </c>
      <c r="O67" s="83">
        <v>1.8200000000000001E-2</v>
      </c>
      <c r="Q67" s="20"/>
      <c r="W67" s="3"/>
      <c r="X67" s="74"/>
      <c r="Y67" s="75"/>
    </row>
    <row r="68" spans="2:25" x14ac:dyDescent="0.2">
      <c r="B68" s="27"/>
      <c r="K68" s="17"/>
      <c r="M68" s="27"/>
    </row>
    <row r="69" spans="2:25" x14ac:dyDescent="0.2">
      <c r="B69" s="27"/>
      <c r="K69" s="17"/>
      <c r="M69" s="27"/>
    </row>
    <row r="70" spans="2:25" x14ac:dyDescent="0.2">
      <c r="B70" s="28" t="s">
        <v>24</v>
      </c>
      <c r="K70" s="17"/>
      <c r="M70" s="27"/>
    </row>
    <row r="71" spans="2:25" x14ac:dyDescent="0.2">
      <c r="B71" s="27"/>
      <c r="K71" s="17"/>
      <c r="M71" s="27"/>
    </row>
    <row r="72" spans="2:25" x14ac:dyDescent="0.2">
      <c r="B72" s="26" t="s">
        <v>25</v>
      </c>
      <c r="K72" s="17"/>
      <c r="M72" s="27"/>
    </row>
    <row r="73" spans="2:25" x14ac:dyDescent="0.2">
      <c r="B73" s="22" t="s">
        <v>8</v>
      </c>
      <c r="G73" s="42" t="s">
        <v>3</v>
      </c>
      <c r="K73" s="29">
        <v>362</v>
      </c>
      <c r="M73" s="22" t="s">
        <v>4</v>
      </c>
      <c r="O73" s="89">
        <v>18</v>
      </c>
      <c r="Q73" s="20"/>
      <c r="W73" s="3"/>
      <c r="X73" s="74"/>
      <c r="Y73" s="75"/>
    </row>
    <row r="74" spans="2:25" x14ac:dyDescent="0.2">
      <c r="B74" s="22" t="s">
        <v>19</v>
      </c>
      <c r="G74" s="42" t="s">
        <v>3</v>
      </c>
      <c r="K74" s="19">
        <v>25425.5</v>
      </c>
      <c r="M74" s="22" t="s">
        <v>43</v>
      </c>
      <c r="O74" s="83">
        <v>16.724</v>
      </c>
      <c r="Q74" s="20"/>
      <c r="W74" s="3"/>
      <c r="X74" s="74"/>
      <c r="Y74" s="75"/>
    </row>
    <row r="75" spans="2:25" x14ac:dyDescent="0.2">
      <c r="B75" s="22" t="s">
        <v>26</v>
      </c>
      <c r="G75" s="42" t="s">
        <v>3</v>
      </c>
      <c r="K75" s="19">
        <v>12460827</v>
      </c>
      <c r="M75" s="22" t="s">
        <v>46</v>
      </c>
      <c r="O75" s="83">
        <v>3.4299999999999997E-2</v>
      </c>
      <c r="Q75" s="20"/>
      <c r="W75" s="3"/>
      <c r="X75" s="74"/>
      <c r="Y75" s="75"/>
    </row>
    <row r="76" spans="2:25" x14ac:dyDescent="0.2">
      <c r="B76" s="22" t="s">
        <v>20</v>
      </c>
      <c r="G76" s="42" t="s">
        <v>3</v>
      </c>
      <c r="K76" s="18">
        <v>21804253</v>
      </c>
      <c r="M76" s="22" t="s">
        <v>46</v>
      </c>
      <c r="O76" s="83">
        <v>8.3699999999999997E-2</v>
      </c>
      <c r="Q76" s="20"/>
      <c r="W76" s="3"/>
      <c r="X76" s="74"/>
      <c r="Y76" s="75"/>
    </row>
    <row r="77" spans="2:25" x14ac:dyDescent="0.2">
      <c r="B77" s="27"/>
      <c r="K77" s="17"/>
      <c r="M77" s="27"/>
      <c r="O77" s="91"/>
    </row>
    <row r="78" spans="2:25" x14ac:dyDescent="0.2">
      <c r="B78" s="26" t="s">
        <v>27</v>
      </c>
      <c r="K78" s="17"/>
      <c r="M78" s="27"/>
      <c r="O78" s="91"/>
    </row>
    <row r="79" spans="2:25" x14ac:dyDescent="0.2">
      <c r="B79" s="22" t="s">
        <v>28</v>
      </c>
      <c r="G79" s="42" t="s">
        <v>3</v>
      </c>
      <c r="K79" s="29">
        <v>25871</v>
      </c>
      <c r="M79" s="22" t="s">
        <v>4</v>
      </c>
      <c r="O79" s="83">
        <v>0.54</v>
      </c>
      <c r="Q79" s="20"/>
    </row>
    <row r="80" spans="2:25" x14ac:dyDescent="0.2">
      <c r="B80" s="22" t="s">
        <v>29</v>
      </c>
      <c r="G80" s="42" t="s">
        <v>3</v>
      </c>
      <c r="K80" s="18">
        <v>54056.52602739726</v>
      </c>
      <c r="M80" s="22" t="s">
        <v>4</v>
      </c>
      <c r="O80" s="83">
        <v>18</v>
      </c>
      <c r="Q80" s="20"/>
    </row>
    <row r="81" spans="2:18" x14ac:dyDescent="0.2">
      <c r="B81" s="27"/>
      <c r="K81" s="13"/>
      <c r="M81" s="27"/>
    </row>
    <row r="82" spans="2:18" x14ac:dyDescent="0.2">
      <c r="B82" s="26" t="s">
        <v>30</v>
      </c>
      <c r="K82" s="17"/>
      <c r="M82" s="27"/>
    </row>
    <row r="83" spans="2:18" x14ac:dyDescent="0.2">
      <c r="B83" s="22" t="s">
        <v>31</v>
      </c>
      <c r="G83" s="42" t="s">
        <v>3</v>
      </c>
      <c r="K83" s="29">
        <v>289.96164383561643</v>
      </c>
      <c r="M83" s="22" t="s">
        <v>4</v>
      </c>
      <c r="O83" s="93">
        <v>3789.0450000000001</v>
      </c>
      <c r="Q83" s="20"/>
      <c r="R83" s="29">
        <v>50</v>
      </c>
    </row>
    <row r="84" spans="2:18" x14ac:dyDescent="0.2">
      <c r="B84" s="22" t="s">
        <v>32</v>
      </c>
      <c r="G84" s="42" t="s">
        <v>3</v>
      </c>
      <c r="K84" s="19">
        <v>332.18356164383562</v>
      </c>
      <c r="M84" s="22" t="s">
        <v>4</v>
      </c>
      <c r="O84" s="93">
        <v>3031.2359999999999</v>
      </c>
      <c r="Q84" s="20"/>
      <c r="R84" s="19">
        <v>40</v>
      </c>
    </row>
    <row r="85" spans="2:18" x14ac:dyDescent="0.2">
      <c r="B85" s="22" t="s">
        <v>33</v>
      </c>
      <c r="G85" s="42" t="s">
        <v>3</v>
      </c>
      <c r="K85" s="19">
        <v>411.97260273972603</v>
      </c>
      <c r="M85" s="22" t="s">
        <v>4</v>
      </c>
      <c r="O85" s="93">
        <v>2273.4270000000001</v>
      </c>
      <c r="Q85" s="20"/>
      <c r="R85" s="19">
        <v>30</v>
      </c>
    </row>
    <row r="86" spans="2:18" x14ac:dyDescent="0.2">
      <c r="B86" s="22" t="s">
        <v>34</v>
      </c>
      <c r="G86" s="42" t="s">
        <v>3</v>
      </c>
      <c r="K86" s="19">
        <v>1091.7506849315068</v>
      </c>
      <c r="M86" s="22" t="s">
        <v>4</v>
      </c>
      <c r="O86" s="93">
        <v>1515.6179999999999</v>
      </c>
      <c r="Q86" s="20"/>
      <c r="R86" s="19">
        <v>20</v>
      </c>
    </row>
    <row r="87" spans="2:18" x14ac:dyDescent="0.2">
      <c r="B87" s="22" t="s">
        <v>35</v>
      </c>
      <c r="G87" s="42" t="s">
        <v>3</v>
      </c>
      <c r="K87" s="19">
        <v>51930.657534246573</v>
      </c>
      <c r="M87" s="22" t="s">
        <v>4</v>
      </c>
      <c r="O87" s="93">
        <v>303.12360000000001</v>
      </c>
      <c r="Q87" s="20"/>
      <c r="R87" s="19">
        <v>4</v>
      </c>
    </row>
    <row r="88" spans="2:18" x14ac:dyDescent="0.2">
      <c r="B88" s="22" t="s">
        <v>36</v>
      </c>
      <c r="G88" s="42" t="s">
        <v>3</v>
      </c>
      <c r="K88" s="19">
        <v>0.48493150684931507</v>
      </c>
      <c r="M88" s="22" t="s">
        <v>4</v>
      </c>
      <c r="O88" s="93">
        <v>37.890500000000003</v>
      </c>
      <c r="Q88" s="20"/>
      <c r="R88" s="12">
        <v>0.5</v>
      </c>
    </row>
    <row r="89" spans="2:18" x14ac:dyDescent="0.2">
      <c r="B89" s="22" t="s">
        <v>37</v>
      </c>
      <c r="G89" s="42" t="s">
        <v>3</v>
      </c>
      <c r="K89" s="18">
        <v>25871</v>
      </c>
      <c r="M89" s="22" t="s">
        <v>4</v>
      </c>
      <c r="O89" s="93">
        <v>3.7890000000000001</v>
      </c>
      <c r="Q89" s="20"/>
      <c r="R89" s="11">
        <v>0.05</v>
      </c>
    </row>
    <row r="90" spans="2:18" x14ac:dyDescent="0.2">
      <c r="B90" s="22" t="s">
        <v>38</v>
      </c>
      <c r="M90" s="27"/>
    </row>
    <row r="91" spans="2:18" x14ac:dyDescent="0.2">
      <c r="B91" s="27"/>
      <c r="M91" s="27"/>
    </row>
    <row r="92" spans="2:18" x14ac:dyDescent="0.2">
      <c r="B92" s="10" t="s">
        <v>39</v>
      </c>
      <c r="G92" s="42" t="s">
        <v>3</v>
      </c>
      <c r="M92" s="9" t="s">
        <v>47</v>
      </c>
      <c r="O92" s="83">
        <v>75.780900000000003</v>
      </c>
    </row>
    <row r="93" spans="2:18" x14ac:dyDescent="0.2">
      <c r="B93" s="27"/>
      <c r="M93" s="27"/>
    </row>
    <row r="94" spans="2:18" x14ac:dyDescent="0.2">
      <c r="B94" s="28" t="s">
        <v>40</v>
      </c>
      <c r="M94" s="27"/>
    </row>
    <row r="95" spans="2:18" x14ac:dyDescent="0.2">
      <c r="B95" s="27"/>
      <c r="M95" s="27"/>
    </row>
    <row r="96" spans="2:18" x14ac:dyDescent="0.2">
      <c r="B96" s="22" t="s">
        <v>41</v>
      </c>
      <c r="G96" s="42" t="s">
        <v>3</v>
      </c>
      <c r="K96" s="29">
        <v>2812114</v>
      </c>
      <c r="M96" s="22" t="s">
        <v>48</v>
      </c>
      <c r="O96" s="83">
        <v>2.7699999999999999E-2</v>
      </c>
      <c r="Q96" s="20"/>
    </row>
    <row r="97" spans="2:17" x14ac:dyDescent="0.2">
      <c r="B97" s="22" t="s">
        <v>42</v>
      </c>
      <c r="G97" s="42" t="s">
        <v>3</v>
      </c>
      <c r="K97" s="18">
        <v>80867</v>
      </c>
      <c r="M97" s="22" t="s">
        <v>48</v>
      </c>
      <c r="O97" s="83">
        <v>4.1200000000000001E-2</v>
      </c>
      <c r="Q97" s="20"/>
    </row>
    <row r="98" spans="2:17" x14ac:dyDescent="0.2">
      <c r="O98" s="77"/>
    </row>
    <row r="99" spans="2:17" s="54" customFormat="1" x14ac:dyDescent="0.2">
      <c r="B99" s="54" t="s">
        <v>71</v>
      </c>
      <c r="O99" s="78"/>
    </row>
    <row r="100" spans="2:17" x14ac:dyDescent="0.2">
      <c r="O100" s="77"/>
    </row>
    <row r="101" spans="2:17" x14ac:dyDescent="0.2">
      <c r="B101" s="56" t="s">
        <v>72</v>
      </c>
    </row>
    <row r="102" spans="2:17" x14ac:dyDescent="0.2">
      <c r="B102" s="56"/>
    </row>
    <row r="103" spans="2:17" x14ac:dyDescent="0.2">
      <c r="B103" s="56" t="s">
        <v>51</v>
      </c>
      <c r="G103" s="42" t="s">
        <v>3</v>
      </c>
      <c r="I103" s="59" t="s">
        <v>102</v>
      </c>
      <c r="K103" s="30">
        <v>25871</v>
      </c>
      <c r="M103" s="42" t="s">
        <v>4</v>
      </c>
      <c r="O103" s="83">
        <v>12.795400000000001</v>
      </c>
      <c r="Q103" s="20"/>
    </row>
    <row r="104" spans="2:17" x14ac:dyDescent="0.2">
      <c r="B104" s="53"/>
      <c r="I104" s="22"/>
      <c r="K104" s="16"/>
      <c r="O104" s="27"/>
    </row>
    <row r="105" spans="2:17" x14ac:dyDescent="0.2">
      <c r="B105" s="56" t="s">
        <v>49</v>
      </c>
      <c r="I105" s="22"/>
      <c r="K105" s="16"/>
      <c r="O105" s="27"/>
    </row>
    <row r="106" spans="2:17" x14ac:dyDescent="0.2">
      <c r="B106" s="52" t="s">
        <v>73</v>
      </c>
      <c r="G106" s="42" t="s">
        <v>3</v>
      </c>
      <c r="I106" s="60" t="s">
        <v>103</v>
      </c>
      <c r="K106" s="29">
        <v>51931</v>
      </c>
      <c r="M106" s="42" t="s">
        <v>4</v>
      </c>
      <c r="O106" s="83">
        <v>35.508200000000002</v>
      </c>
      <c r="Q106" s="20"/>
    </row>
    <row r="107" spans="2:17" x14ac:dyDescent="0.2">
      <c r="B107" s="51" t="s">
        <v>74</v>
      </c>
      <c r="G107" s="42" t="s">
        <v>3</v>
      </c>
      <c r="I107" s="61" t="s">
        <v>104</v>
      </c>
      <c r="K107" s="19">
        <v>1092</v>
      </c>
      <c r="M107" s="42" t="s">
        <v>4</v>
      </c>
      <c r="O107" s="83">
        <v>59.021599999999999</v>
      </c>
      <c r="Q107" s="20"/>
    </row>
    <row r="108" spans="2:17" x14ac:dyDescent="0.2">
      <c r="B108" s="51" t="s">
        <v>75</v>
      </c>
      <c r="G108" s="42" t="s">
        <v>3</v>
      </c>
      <c r="I108" s="61" t="s">
        <v>104</v>
      </c>
      <c r="K108" s="19">
        <v>412</v>
      </c>
      <c r="M108" s="42" t="s">
        <v>4</v>
      </c>
      <c r="O108" s="83">
        <v>59.6907</v>
      </c>
      <c r="Q108" s="20"/>
    </row>
    <row r="109" spans="2:17" x14ac:dyDescent="0.2">
      <c r="B109" s="51" t="s">
        <v>76</v>
      </c>
      <c r="G109" s="42" t="s">
        <v>3</v>
      </c>
      <c r="I109" s="61" t="s">
        <v>104</v>
      </c>
      <c r="K109" s="19">
        <v>332</v>
      </c>
      <c r="M109" s="42" t="s">
        <v>4</v>
      </c>
      <c r="O109" s="83">
        <v>72.218299999999999</v>
      </c>
      <c r="Q109" s="20"/>
    </row>
    <row r="110" spans="2:17" x14ac:dyDescent="0.2">
      <c r="B110" s="51" t="s">
        <v>77</v>
      </c>
      <c r="G110" s="42" t="s">
        <v>3</v>
      </c>
      <c r="I110" s="61" t="s">
        <v>104</v>
      </c>
      <c r="K110" s="19">
        <v>290</v>
      </c>
      <c r="M110" s="42" t="s">
        <v>4</v>
      </c>
      <c r="O110" s="83">
        <v>85.697100000000006</v>
      </c>
      <c r="Q110" s="20"/>
    </row>
    <row r="111" spans="2:17" x14ac:dyDescent="0.2">
      <c r="B111" s="51"/>
      <c r="G111" s="42" t="s">
        <v>3</v>
      </c>
      <c r="I111" s="62"/>
      <c r="K111" s="19" t="s">
        <v>129</v>
      </c>
      <c r="M111" s="42" t="s">
        <v>4</v>
      </c>
      <c r="O111" s="83"/>
      <c r="Q111" s="20"/>
    </row>
    <row r="112" spans="2:17" x14ac:dyDescent="0.2">
      <c r="B112" s="50"/>
      <c r="G112" s="42" t="s">
        <v>3</v>
      </c>
      <c r="I112" s="63"/>
      <c r="K112" s="18" t="s">
        <v>129</v>
      </c>
      <c r="M112" s="42" t="s">
        <v>4</v>
      </c>
      <c r="O112" s="83"/>
      <c r="Q112" s="20"/>
    </row>
    <row r="113" spans="2:17" x14ac:dyDescent="0.2">
      <c r="B113" s="53"/>
      <c r="I113" s="22"/>
      <c r="K113" s="16"/>
      <c r="O113" s="27"/>
    </row>
    <row r="114" spans="2:17" x14ac:dyDescent="0.2">
      <c r="B114" s="56" t="s">
        <v>57</v>
      </c>
      <c r="I114" s="22"/>
      <c r="K114" s="16"/>
      <c r="O114" s="27"/>
    </row>
    <row r="115" spans="2:17" x14ac:dyDescent="0.2">
      <c r="B115" s="52" t="s">
        <v>78</v>
      </c>
      <c r="G115" s="42" t="s">
        <v>3</v>
      </c>
      <c r="I115" s="64" t="s">
        <v>105</v>
      </c>
      <c r="K115" s="29">
        <v>362</v>
      </c>
      <c r="M115" s="42" t="s">
        <v>4</v>
      </c>
      <c r="O115" s="83">
        <v>245.4847</v>
      </c>
      <c r="Q115" s="20"/>
    </row>
    <row r="116" spans="2:17" x14ac:dyDescent="0.2">
      <c r="B116" s="51" t="s">
        <v>79</v>
      </c>
      <c r="G116" s="42" t="s">
        <v>3</v>
      </c>
      <c r="I116" s="65" t="s">
        <v>106</v>
      </c>
      <c r="K116" s="19">
        <v>250</v>
      </c>
      <c r="M116" s="42" t="s">
        <v>4</v>
      </c>
      <c r="O116" s="83">
        <v>828.90459999999996</v>
      </c>
      <c r="Q116" s="20"/>
    </row>
    <row r="117" spans="2:17" x14ac:dyDescent="0.2">
      <c r="B117" s="51" t="s">
        <v>80</v>
      </c>
      <c r="G117" s="42" t="s">
        <v>3</v>
      </c>
      <c r="I117" s="65" t="s">
        <v>106</v>
      </c>
      <c r="K117" s="19">
        <v>25</v>
      </c>
      <c r="M117" s="42" t="s">
        <v>4</v>
      </c>
      <c r="O117" s="83">
        <v>952.97559999999999</v>
      </c>
      <c r="Q117" s="20"/>
    </row>
    <row r="118" spans="2:17" x14ac:dyDescent="0.2">
      <c r="B118" s="51" t="s">
        <v>81</v>
      </c>
      <c r="G118" s="42" t="s">
        <v>3</v>
      </c>
      <c r="I118" s="66" t="s">
        <v>107</v>
      </c>
      <c r="K118" s="19">
        <v>4</v>
      </c>
      <c r="M118" s="42" t="s">
        <v>4</v>
      </c>
      <c r="O118" s="83">
        <v>2521.6172000000001</v>
      </c>
      <c r="Q118" s="20"/>
    </row>
    <row r="119" spans="2:17" x14ac:dyDescent="0.2">
      <c r="B119" s="51" t="s">
        <v>82</v>
      </c>
      <c r="G119" s="42" t="s">
        <v>3</v>
      </c>
      <c r="I119" s="66" t="s">
        <v>107</v>
      </c>
      <c r="K119" s="19">
        <v>0</v>
      </c>
      <c r="M119" s="42" t="s">
        <v>4</v>
      </c>
      <c r="O119" s="83">
        <v>17486.3393</v>
      </c>
      <c r="Q119" s="20"/>
    </row>
    <row r="120" spans="2:17" x14ac:dyDescent="0.2">
      <c r="B120" s="51"/>
      <c r="G120" s="42" t="s">
        <v>3</v>
      </c>
      <c r="I120" s="62"/>
      <c r="K120" s="19"/>
      <c r="M120" s="42" t="s">
        <v>4</v>
      </c>
      <c r="O120" s="83"/>
      <c r="Q120" s="20"/>
    </row>
    <row r="121" spans="2:17" x14ac:dyDescent="0.2">
      <c r="B121" s="51"/>
      <c r="G121" s="42" t="s">
        <v>3</v>
      </c>
      <c r="I121" s="62"/>
      <c r="K121" s="19"/>
      <c r="M121" s="42" t="s">
        <v>4</v>
      </c>
      <c r="O121" s="83"/>
      <c r="Q121" s="20"/>
    </row>
    <row r="122" spans="2:17" x14ac:dyDescent="0.2">
      <c r="B122" s="51"/>
      <c r="G122" s="42" t="s">
        <v>3</v>
      </c>
      <c r="I122" s="62"/>
      <c r="K122" s="19"/>
      <c r="M122" s="42" t="s">
        <v>4</v>
      </c>
      <c r="O122" s="83"/>
      <c r="Q122" s="20"/>
    </row>
    <row r="123" spans="2:17" x14ac:dyDescent="0.2">
      <c r="B123" s="51"/>
      <c r="G123" s="42" t="s">
        <v>3</v>
      </c>
      <c r="I123" s="62"/>
      <c r="K123" s="19"/>
      <c r="M123" s="42" t="s">
        <v>4</v>
      </c>
      <c r="O123" s="83"/>
      <c r="Q123" s="20"/>
    </row>
    <row r="124" spans="2:17" x14ac:dyDescent="0.2">
      <c r="B124" s="51"/>
      <c r="G124" s="42" t="s">
        <v>3</v>
      </c>
      <c r="I124" s="62"/>
      <c r="K124" s="19"/>
      <c r="M124" s="42" t="s">
        <v>4</v>
      </c>
      <c r="O124" s="83"/>
      <c r="Q124" s="20"/>
    </row>
    <row r="125" spans="2:17" x14ac:dyDescent="0.2">
      <c r="B125" s="51"/>
      <c r="G125" s="42" t="s">
        <v>3</v>
      </c>
      <c r="I125" s="62"/>
      <c r="K125" s="19"/>
      <c r="M125" s="42" t="s">
        <v>4</v>
      </c>
      <c r="O125" s="83"/>
      <c r="Q125" s="20"/>
    </row>
    <row r="126" spans="2:17" x14ac:dyDescent="0.2">
      <c r="B126" s="51" t="s">
        <v>58</v>
      </c>
      <c r="G126" s="42" t="s">
        <v>3</v>
      </c>
      <c r="I126" s="62"/>
      <c r="K126" s="19"/>
      <c r="M126" s="42" t="s">
        <v>4</v>
      </c>
      <c r="O126" s="83"/>
      <c r="Q126" s="20"/>
    </row>
    <row r="127" spans="2:17" x14ac:dyDescent="0.2">
      <c r="B127" s="51" t="s">
        <v>58</v>
      </c>
      <c r="G127" s="42" t="s">
        <v>3</v>
      </c>
      <c r="I127" s="62"/>
      <c r="K127" s="19" t="s">
        <v>129</v>
      </c>
      <c r="M127" s="42" t="s">
        <v>4</v>
      </c>
      <c r="O127" s="83"/>
      <c r="Q127" s="20"/>
    </row>
    <row r="128" spans="2:17" x14ac:dyDescent="0.2">
      <c r="B128" s="51" t="s">
        <v>58</v>
      </c>
      <c r="G128" s="42" t="s">
        <v>3</v>
      </c>
      <c r="I128" s="62"/>
      <c r="K128" s="19" t="s">
        <v>129</v>
      </c>
      <c r="M128" s="42" t="s">
        <v>4</v>
      </c>
      <c r="O128" s="83"/>
      <c r="Q128" s="20"/>
    </row>
    <row r="129" spans="2:17" x14ac:dyDescent="0.2">
      <c r="B129" s="51" t="s">
        <v>58</v>
      </c>
      <c r="G129" s="42" t="s">
        <v>3</v>
      </c>
      <c r="I129" s="62"/>
      <c r="K129" s="19" t="s">
        <v>129</v>
      </c>
      <c r="M129" s="42" t="s">
        <v>4</v>
      </c>
      <c r="O129" s="83"/>
      <c r="Q129" s="20"/>
    </row>
    <row r="130" spans="2:17" x14ac:dyDescent="0.2">
      <c r="B130" s="50" t="s">
        <v>58</v>
      </c>
      <c r="G130" s="42" t="s">
        <v>3</v>
      </c>
      <c r="I130" s="63"/>
      <c r="K130" s="18" t="s">
        <v>129</v>
      </c>
      <c r="M130" s="42" t="s">
        <v>4</v>
      </c>
      <c r="O130" s="83"/>
      <c r="Q130" s="20"/>
    </row>
    <row r="131" spans="2:17" x14ac:dyDescent="0.2">
      <c r="B131" s="53"/>
      <c r="I131" s="22"/>
      <c r="K131" s="16"/>
      <c r="O131" s="27"/>
    </row>
    <row r="132" spans="2:17" x14ac:dyDescent="0.2">
      <c r="B132" s="56" t="s">
        <v>50</v>
      </c>
      <c r="I132" s="22"/>
      <c r="K132" s="16"/>
      <c r="O132" s="27"/>
    </row>
    <row r="133" spans="2:17" x14ac:dyDescent="0.2">
      <c r="B133" s="8" t="s">
        <v>83</v>
      </c>
      <c r="G133" s="42" t="s">
        <v>3</v>
      </c>
      <c r="I133" s="67" t="s">
        <v>108</v>
      </c>
      <c r="K133" s="29">
        <v>2587</v>
      </c>
      <c r="M133" s="42" t="s">
        <v>59</v>
      </c>
      <c r="O133" s="83">
        <v>4.3262</v>
      </c>
      <c r="Q133" s="20"/>
    </row>
    <row r="134" spans="2:17" x14ac:dyDescent="0.2">
      <c r="B134" s="7" t="s">
        <v>82</v>
      </c>
      <c r="G134" s="42" t="s">
        <v>3</v>
      </c>
      <c r="I134" s="73" t="s">
        <v>108</v>
      </c>
      <c r="K134" s="19">
        <v>0</v>
      </c>
      <c r="M134" s="42" t="s">
        <v>59</v>
      </c>
      <c r="O134" s="83">
        <v>10.3538</v>
      </c>
      <c r="Q134" s="20"/>
    </row>
    <row r="135" spans="2:17" x14ac:dyDescent="0.2">
      <c r="B135" s="50"/>
      <c r="G135" s="42" t="s">
        <v>3</v>
      </c>
      <c r="I135" s="63"/>
      <c r="K135" s="6" t="s">
        <v>129</v>
      </c>
      <c r="M135" s="42" t="s">
        <v>59</v>
      </c>
      <c r="O135" s="83"/>
      <c r="Q135" s="20"/>
    </row>
    <row r="136" spans="2:17" x14ac:dyDescent="0.2">
      <c r="B136" s="56"/>
    </row>
    <row r="137" spans="2:17" x14ac:dyDescent="0.2">
      <c r="B137" s="56" t="s">
        <v>124</v>
      </c>
    </row>
    <row r="138" spans="2:17" x14ac:dyDescent="0.2">
      <c r="B138" s="56"/>
    </row>
    <row r="139" spans="2:17" x14ac:dyDescent="0.2">
      <c r="B139" s="56" t="s">
        <v>52</v>
      </c>
      <c r="G139" s="42" t="s">
        <v>3</v>
      </c>
      <c r="I139" s="59" t="s">
        <v>102</v>
      </c>
      <c r="K139" s="30">
        <v>217</v>
      </c>
      <c r="M139" s="58" t="s">
        <v>5</v>
      </c>
      <c r="O139" s="82">
        <v>754.18</v>
      </c>
      <c r="Q139" s="20"/>
    </row>
    <row r="140" spans="2:17" x14ac:dyDescent="0.2">
      <c r="I140" s="22"/>
      <c r="K140" s="16"/>
      <c r="O140" s="15"/>
    </row>
    <row r="141" spans="2:17" x14ac:dyDescent="0.2">
      <c r="B141" s="56" t="s">
        <v>53</v>
      </c>
      <c r="I141" s="22"/>
      <c r="K141" s="16"/>
      <c r="O141" s="15"/>
    </row>
    <row r="142" spans="2:17" x14ac:dyDescent="0.2">
      <c r="B142" s="5" t="s">
        <v>84</v>
      </c>
      <c r="G142" s="42" t="s">
        <v>3</v>
      </c>
      <c r="I142" s="60" t="s">
        <v>103</v>
      </c>
      <c r="K142" s="29">
        <v>339.02524715008821</v>
      </c>
      <c r="M142" s="58" t="s">
        <v>5</v>
      </c>
      <c r="O142" s="82">
        <v>1419.68</v>
      </c>
      <c r="Q142" s="20"/>
    </row>
    <row r="143" spans="2:17" x14ac:dyDescent="0.2">
      <c r="B143" s="4" t="s">
        <v>85</v>
      </c>
      <c r="G143" s="42" t="s">
        <v>3</v>
      </c>
      <c r="I143" s="61" t="s">
        <v>104</v>
      </c>
      <c r="K143" s="19">
        <v>30.610079351679889</v>
      </c>
      <c r="M143" s="58" t="s">
        <v>5</v>
      </c>
      <c r="O143" s="82">
        <v>1423.28</v>
      </c>
      <c r="Q143" s="20"/>
    </row>
    <row r="144" spans="2:17" x14ac:dyDescent="0.2">
      <c r="B144" s="4" t="s">
        <v>86</v>
      </c>
      <c r="G144" s="42" t="s">
        <v>3</v>
      </c>
      <c r="I144" s="61" t="s">
        <v>104</v>
      </c>
      <c r="K144" s="19">
        <v>11.749399803761925</v>
      </c>
      <c r="M144" s="58" t="s">
        <v>5</v>
      </c>
      <c r="O144" s="82">
        <v>1427.96</v>
      </c>
      <c r="Q144" s="20"/>
    </row>
    <row r="145" spans="2:17" x14ac:dyDescent="0.2">
      <c r="B145" s="4" t="s">
        <v>87</v>
      </c>
      <c r="G145" s="42" t="s">
        <v>3</v>
      </c>
      <c r="I145" s="61" t="s">
        <v>104</v>
      </c>
      <c r="K145" s="19">
        <v>12.563594835397161</v>
      </c>
      <c r="M145" s="58" t="s">
        <v>5</v>
      </c>
      <c r="O145" s="82">
        <v>1874.6</v>
      </c>
      <c r="Q145" s="20"/>
    </row>
    <row r="146" spans="2:17" x14ac:dyDescent="0.2">
      <c r="B146" s="51" t="s">
        <v>88</v>
      </c>
      <c r="G146" s="42" t="s">
        <v>3</v>
      </c>
      <c r="I146" s="61" t="s">
        <v>104</v>
      </c>
      <c r="K146" s="19">
        <v>3.948615942873313</v>
      </c>
      <c r="M146" s="58" t="s">
        <v>5</v>
      </c>
      <c r="O146" s="82">
        <v>1897.42</v>
      </c>
      <c r="Q146" s="20"/>
    </row>
    <row r="147" spans="2:17" x14ac:dyDescent="0.2">
      <c r="B147" s="4"/>
      <c r="G147" s="42" t="s">
        <v>3</v>
      </c>
      <c r="I147" s="62"/>
      <c r="K147" s="19" t="s">
        <v>129</v>
      </c>
      <c r="M147" s="58" t="s">
        <v>5</v>
      </c>
      <c r="O147" s="82"/>
      <c r="Q147" s="20"/>
    </row>
    <row r="148" spans="2:17" x14ac:dyDescent="0.2">
      <c r="B148" s="6"/>
      <c r="G148" s="42" t="s">
        <v>3</v>
      </c>
      <c r="I148" s="63"/>
      <c r="K148" s="18" t="s">
        <v>129</v>
      </c>
      <c r="M148" s="58" t="s">
        <v>5</v>
      </c>
      <c r="O148" s="82"/>
      <c r="Q148" s="20"/>
    </row>
    <row r="149" spans="2:17" x14ac:dyDescent="0.2">
      <c r="I149" s="22"/>
      <c r="K149" s="16"/>
      <c r="M149" s="58"/>
      <c r="O149" s="27"/>
      <c r="Q149" s="3"/>
    </row>
    <row r="150" spans="2:17" x14ac:dyDescent="0.2">
      <c r="B150" s="47" t="s">
        <v>54</v>
      </c>
      <c r="I150" s="22"/>
      <c r="K150" s="16"/>
      <c r="M150" s="58"/>
      <c r="O150" s="27"/>
    </row>
    <row r="151" spans="2:17" x14ac:dyDescent="0.2">
      <c r="B151" s="5" t="s">
        <v>89</v>
      </c>
      <c r="G151" s="42" t="s">
        <v>3</v>
      </c>
      <c r="I151" s="64" t="s">
        <v>105</v>
      </c>
      <c r="K151" s="29">
        <v>0</v>
      </c>
      <c r="M151" s="58" t="s">
        <v>5</v>
      </c>
      <c r="O151" s="82">
        <v>11118.89</v>
      </c>
      <c r="Q151" s="20"/>
    </row>
    <row r="152" spans="2:17" x14ac:dyDescent="0.2">
      <c r="B152" s="4" t="s">
        <v>90</v>
      </c>
      <c r="G152" s="42" t="s">
        <v>3</v>
      </c>
      <c r="I152" s="68" t="s">
        <v>105</v>
      </c>
      <c r="K152" s="19">
        <v>2.9838836920996283</v>
      </c>
      <c r="M152" s="58" t="s">
        <v>5</v>
      </c>
      <c r="O152" s="82">
        <v>11118.89</v>
      </c>
      <c r="Q152" s="20"/>
    </row>
    <row r="153" spans="2:17" x14ac:dyDescent="0.2">
      <c r="B153" s="51" t="s">
        <v>91</v>
      </c>
      <c r="G153" s="42" t="s">
        <v>3</v>
      </c>
      <c r="I153" s="68" t="s">
        <v>105</v>
      </c>
      <c r="K153" s="19">
        <v>1.949534708455527</v>
      </c>
      <c r="M153" s="58" t="s">
        <v>5</v>
      </c>
      <c r="O153" s="82">
        <v>11125.28</v>
      </c>
      <c r="Q153" s="20"/>
    </row>
    <row r="154" spans="2:17" x14ac:dyDescent="0.2">
      <c r="B154" s="4" t="s">
        <v>92</v>
      </c>
      <c r="G154" s="42" t="s">
        <v>3</v>
      </c>
      <c r="I154" s="68" t="s">
        <v>105</v>
      </c>
      <c r="K154" s="19">
        <v>0</v>
      </c>
      <c r="M154" s="58" t="s">
        <v>5</v>
      </c>
      <c r="O154" s="82">
        <v>11510.7</v>
      </c>
      <c r="Q154" s="20"/>
    </row>
    <row r="155" spans="2:17" x14ac:dyDescent="0.2">
      <c r="B155" s="51" t="s">
        <v>93</v>
      </c>
      <c r="G155" s="42" t="s">
        <v>3</v>
      </c>
      <c r="I155" s="68" t="s">
        <v>105</v>
      </c>
      <c r="K155" s="19">
        <v>8.8990681139798742</v>
      </c>
      <c r="M155" s="58" t="s">
        <v>5</v>
      </c>
      <c r="O155" s="82">
        <v>11510.7</v>
      </c>
      <c r="Q155" s="20"/>
    </row>
    <row r="156" spans="2:17" x14ac:dyDescent="0.2">
      <c r="B156" s="4" t="s">
        <v>94</v>
      </c>
      <c r="G156" s="42" t="s">
        <v>3</v>
      </c>
      <c r="I156" s="69" t="s">
        <v>109</v>
      </c>
      <c r="K156" s="19">
        <v>2.9747665263958671</v>
      </c>
      <c r="M156" s="58" t="s">
        <v>5</v>
      </c>
      <c r="O156" s="82">
        <v>49237.33</v>
      </c>
      <c r="Q156" s="20"/>
    </row>
    <row r="157" spans="2:17" x14ac:dyDescent="0.2">
      <c r="B157" s="4" t="s">
        <v>95</v>
      </c>
      <c r="G157" s="42" t="s">
        <v>3</v>
      </c>
      <c r="I157" s="65" t="s">
        <v>110</v>
      </c>
      <c r="K157" s="19">
        <v>0</v>
      </c>
      <c r="M157" s="58" t="s">
        <v>5</v>
      </c>
      <c r="O157" s="82">
        <v>58935.7</v>
      </c>
      <c r="Q157" s="20"/>
    </row>
    <row r="158" spans="2:17" x14ac:dyDescent="0.2">
      <c r="B158" s="4" t="s">
        <v>96</v>
      </c>
      <c r="G158" s="42" t="s">
        <v>3</v>
      </c>
      <c r="I158" s="65" t="s">
        <v>110</v>
      </c>
      <c r="K158" s="19">
        <v>0</v>
      </c>
      <c r="M158" s="58" t="s">
        <v>5</v>
      </c>
      <c r="O158" s="82">
        <v>108895.64</v>
      </c>
      <c r="Q158" s="20"/>
    </row>
    <row r="159" spans="2:17" x14ac:dyDescent="0.2">
      <c r="B159" s="4" t="s">
        <v>97</v>
      </c>
      <c r="G159" s="42" t="s">
        <v>3</v>
      </c>
      <c r="I159" s="65" t="s">
        <v>110</v>
      </c>
      <c r="K159" s="19">
        <v>0</v>
      </c>
      <c r="M159" s="58" t="s">
        <v>5</v>
      </c>
      <c r="O159" s="82">
        <v>110629.39</v>
      </c>
      <c r="Q159" s="20"/>
    </row>
    <row r="160" spans="2:17" x14ac:dyDescent="0.2">
      <c r="B160" s="4" t="s">
        <v>98</v>
      </c>
      <c r="G160" s="42" t="s">
        <v>3</v>
      </c>
      <c r="I160" s="65" t="s">
        <v>110</v>
      </c>
      <c r="K160" s="19">
        <v>0</v>
      </c>
      <c r="M160" s="58" t="s">
        <v>5</v>
      </c>
      <c r="O160" s="82">
        <v>111491.11</v>
      </c>
      <c r="Q160" s="20"/>
    </row>
    <row r="161" spans="2:25" x14ac:dyDescent="0.2">
      <c r="B161" s="4" t="s">
        <v>99</v>
      </c>
      <c r="G161" s="42" t="s">
        <v>3</v>
      </c>
      <c r="I161" s="66" t="s">
        <v>107</v>
      </c>
      <c r="K161" s="19">
        <v>0</v>
      </c>
      <c r="M161" s="58" t="s">
        <v>5</v>
      </c>
      <c r="O161" s="82">
        <v>345613.28</v>
      </c>
      <c r="Q161" s="20"/>
    </row>
    <row r="162" spans="2:25" x14ac:dyDescent="0.2">
      <c r="B162" s="4" t="s">
        <v>100</v>
      </c>
      <c r="G162" s="42" t="s">
        <v>3</v>
      </c>
      <c r="I162" s="66" t="s">
        <v>107</v>
      </c>
      <c r="K162" s="19">
        <v>0</v>
      </c>
      <c r="M162" s="58" t="s">
        <v>5</v>
      </c>
      <c r="O162" s="82">
        <v>547836.07999999996</v>
      </c>
      <c r="Q162" s="20"/>
    </row>
    <row r="163" spans="2:25" x14ac:dyDescent="0.2">
      <c r="B163" s="4"/>
      <c r="G163" s="42" t="s">
        <v>3</v>
      </c>
      <c r="I163" s="62"/>
      <c r="K163" s="19" t="s">
        <v>129</v>
      </c>
      <c r="M163" s="58" t="s">
        <v>5</v>
      </c>
      <c r="O163" s="82"/>
      <c r="Q163" s="20"/>
    </row>
    <row r="164" spans="2:25" x14ac:dyDescent="0.2">
      <c r="B164" s="4"/>
      <c r="G164" s="42" t="s">
        <v>3</v>
      </c>
      <c r="I164" s="62"/>
      <c r="K164" s="19" t="s">
        <v>129</v>
      </c>
      <c r="M164" s="58" t="s">
        <v>5</v>
      </c>
      <c r="O164" s="82"/>
      <c r="Q164" s="20"/>
    </row>
    <row r="165" spans="2:25" x14ac:dyDescent="0.2">
      <c r="B165" s="4"/>
      <c r="G165" s="42" t="s">
        <v>3</v>
      </c>
      <c r="I165" s="62"/>
      <c r="K165" s="19" t="s">
        <v>129</v>
      </c>
      <c r="M165" s="58" t="s">
        <v>5</v>
      </c>
      <c r="O165" s="82"/>
      <c r="Q165" s="20"/>
    </row>
    <row r="166" spans="2:25" x14ac:dyDescent="0.2">
      <c r="B166" s="6"/>
      <c r="I166" s="63"/>
      <c r="K166" s="18" t="s">
        <v>129</v>
      </c>
      <c r="M166" s="58" t="s">
        <v>5</v>
      </c>
      <c r="O166" s="82"/>
      <c r="Q166" s="20"/>
    </row>
    <row r="167" spans="2:25" x14ac:dyDescent="0.2">
      <c r="B167" s="56"/>
      <c r="I167" s="22"/>
      <c r="K167" s="16"/>
      <c r="M167" s="58"/>
      <c r="O167" s="27"/>
    </row>
    <row r="168" spans="2:25" x14ac:dyDescent="0.2">
      <c r="B168" s="47" t="s">
        <v>55</v>
      </c>
      <c r="I168" s="22"/>
      <c r="K168" s="16"/>
      <c r="M168" s="58"/>
      <c r="O168" s="27"/>
      <c r="P168" s="2"/>
      <c r="Q168" s="2"/>
    </row>
    <row r="169" spans="2:25" x14ac:dyDescent="0.2">
      <c r="B169" s="5" t="s">
        <v>101</v>
      </c>
      <c r="G169" s="42" t="s">
        <v>3</v>
      </c>
      <c r="I169" s="70" t="s">
        <v>111</v>
      </c>
      <c r="K169" s="29">
        <v>198.75728155339809</v>
      </c>
      <c r="M169" s="58" t="s">
        <v>56</v>
      </c>
      <c r="O169" s="82">
        <v>34.700000000000003</v>
      </c>
      <c r="Q169" s="20"/>
      <c r="W169" s="3"/>
      <c r="X169" s="76"/>
      <c r="Y169" s="75"/>
    </row>
    <row r="170" spans="2:25" x14ac:dyDescent="0.2">
      <c r="B170" s="4" t="s">
        <v>84</v>
      </c>
      <c r="G170" s="42" t="s">
        <v>3</v>
      </c>
      <c r="I170" s="71" t="s">
        <v>112</v>
      </c>
      <c r="K170" s="19">
        <v>56.490121096239641</v>
      </c>
      <c r="M170" s="58" t="s">
        <v>56</v>
      </c>
      <c r="O170" s="82">
        <v>35.130000000000003</v>
      </c>
      <c r="Q170" s="20"/>
      <c r="W170" s="3"/>
      <c r="X170" s="76"/>
      <c r="Y170" s="75"/>
    </row>
    <row r="171" spans="2:25" x14ac:dyDescent="0.2">
      <c r="B171" s="4" t="s">
        <v>85</v>
      </c>
      <c r="G171" s="42" t="s">
        <v>3</v>
      </c>
      <c r="I171" s="61" t="s">
        <v>113</v>
      </c>
      <c r="K171" s="19">
        <v>335.32407828857532</v>
      </c>
      <c r="M171" s="58" t="s">
        <v>56</v>
      </c>
      <c r="O171" s="82">
        <v>48.06</v>
      </c>
      <c r="Q171" s="20"/>
      <c r="W171" s="3"/>
      <c r="X171" s="76"/>
      <c r="Y171" s="75"/>
    </row>
    <row r="172" spans="2:25" x14ac:dyDescent="0.2">
      <c r="B172" s="4" t="s">
        <v>86</v>
      </c>
      <c r="G172" s="42" t="s">
        <v>3</v>
      </c>
      <c r="I172" s="61" t="s">
        <v>113</v>
      </c>
      <c r="K172" s="19">
        <v>95.000000000000014</v>
      </c>
      <c r="M172" s="58" t="s">
        <v>56</v>
      </c>
      <c r="O172" s="82">
        <v>48.06</v>
      </c>
      <c r="Q172" s="20"/>
      <c r="W172" s="3"/>
      <c r="X172" s="76"/>
      <c r="Y172" s="75"/>
    </row>
    <row r="173" spans="2:25" x14ac:dyDescent="0.2">
      <c r="B173" s="4" t="s">
        <v>87</v>
      </c>
      <c r="G173" s="42" t="s">
        <v>3</v>
      </c>
      <c r="I173" s="61" t="s">
        <v>113</v>
      </c>
      <c r="K173" s="19">
        <v>70.413290851160681</v>
      </c>
      <c r="M173" s="58" t="s">
        <v>56</v>
      </c>
      <c r="O173" s="82">
        <v>48.06</v>
      </c>
      <c r="Q173" s="20"/>
      <c r="W173" s="3"/>
      <c r="X173" s="76"/>
      <c r="Y173" s="75"/>
    </row>
    <row r="174" spans="2:25" x14ac:dyDescent="0.2">
      <c r="B174" s="4" t="s">
        <v>88</v>
      </c>
      <c r="G174" s="42" t="s">
        <v>3</v>
      </c>
      <c r="I174" s="61" t="s">
        <v>113</v>
      </c>
      <c r="K174" s="19">
        <v>10</v>
      </c>
      <c r="M174" s="58" t="s">
        <v>56</v>
      </c>
      <c r="O174" s="82">
        <v>48.06</v>
      </c>
      <c r="Q174" s="20"/>
      <c r="W174" s="3"/>
      <c r="X174" s="76"/>
      <c r="Y174" s="75"/>
    </row>
    <row r="175" spans="2:25" x14ac:dyDescent="0.2">
      <c r="B175" s="4" t="s">
        <v>89</v>
      </c>
      <c r="G175" s="42" t="s">
        <v>3</v>
      </c>
      <c r="I175" s="68" t="s">
        <v>114</v>
      </c>
      <c r="K175" s="19">
        <v>56.500177116542687</v>
      </c>
      <c r="M175" s="58" t="s">
        <v>56</v>
      </c>
      <c r="O175" s="82">
        <v>61.77</v>
      </c>
      <c r="Q175" s="20"/>
      <c r="T175" s="55"/>
      <c r="W175" s="3"/>
      <c r="X175" s="76"/>
      <c r="Y175" s="75"/>
    </row>
    <row r="176" spans="2:25" x14ac:dyDescent="0.2">
      <c r="B176" s="4" t="s">
        <v>90</v>
      </c>
      <c r="G176" s="42" t="s">
        <v>3</v>
      </c>
      <c r="I176" s="68" t="s">
        <v>114</v>
      </c>
      <c r="K176" s="19">
        <v>160.85015940488842</v>
      </c>
      <c r="M176" s="58" t="s">
        <v>56</v>
      </c>
      <c r="O176" s="82">
        <v>61.77</v>
      </c>
      <c r="Q176" s="20"/>
      <c r="W176" s="3"/>
      <c r="X176" s="76"/>
      <c r="Y176" s="75"/>
    </row>
    <row r="177" spans="2:25" x14ac:dyDescent="0.2">
      <c r="B177" s="4" t="s">
        <v>91</v>
      </c>
      <c r="G177" s="42" t="s">
        <v>3</v>
      </c>
      <c r="I177" s="68" t="s">
        <v>114</v>
      </c>
      <c r="K177" s="19">
        <v>149.14620729588884</v>
      </c>
      <c r="M177" s="58" t="s">
        <v>56</v>
      </c>
      <c r="O177" s="82">
        <v>75.569999999999993</v>
      </c>
      <c r="Q177" s="20"/>
      <c r="W177" s="3"/>
      <c r="X177" s="76"/>
      <c r="Y177" s="75"/>
    </row>
    <row r="178" spans="2:25" x14ac:dyDescent="0.2">
      <c r="B178" s="4" t="s">
        <v>92</v>
      </c>
      <c r="G178" s="42" t="s">
        <v>3</v>
      </c>
      <c r="I178" s="68" t="s">
        <v>114</v>
      </c>
      <c r="K178" s="19">
        <v>0</v>
      </c>
      <c r="M178" s="58" t="s">
        <v>56</v>
      </c>
      <c r="O178" s="82">
        <v>75.569999999999993</v>
      </c>
      <c r="Q178" s="20"/>
      <c r="W178" s="3"/>
      <c r="X178" s="76"/>
      <c r="Y178" s="75"/>
    </row>
    <row r="179" spans="2:25" x14ac:dyDescent="0.2">
      <c r="B179" s="4" t="s">
        <v>93</v>
      </c>
      <c r="G179" s="42" t="s">
        <v>3</v>
      </c>
      <c r="I179" s="68" t="s">
        <v>114</v>
      </c>
      <c r="K179" s="19">
        <v>2120.3619957537157</v>
      </c>
      <c r="M179" s="58" t="s">
        <v>56</v>
      </c>
      <c r="O179" s="82">
        <v>123.69</v>
      </c>
      <c r="Q179" s="20"/>
      <c r="W179" s="3"/>
      <c r="X179" s="76"/>
      <c r="Y179" s="75"/>
    </row>
    <row r="180" spans="2:25" x14ac:dyDescent="0.2">
      <c r="B180" s="4" t="s">
        <v>94</v>
      </c>
      <c r="G180" s="42" t="s">
        <v>3</v>
      </c>
      <c r="I180" s="69" t="s">
        <v>115</v>
      </c>
      <c r="K180" s="19">
        <v>0</v>
      </c>
      <c r="M180" s="58" t="s">
        <v>56</v>
      </c>
      <c r="O180" s="82">
        <v>252.87</v>
      </c>
      <c r="Q180" s="20"/>
      <c r="W180" s="3"/>
      <c r="X180" s="76"/>
      <c r="Y180" s="75"/>
    </row>
    <row r="181" spans="2:25" x14ac:dyDescent="0.2">
      <c r="B181" s="4" t="s">
        <v>95</v>
      </c>
      <c r="G181" s="42" t="s">
        <v>3</v>
      </c>
      <c r="I181" s="65" t="s">
        <v>116</v>
      </c>
      <c r="K181" s="19">
        <v>0</v>
      </c>
      <c r="M181" s="58" t="s">
        <v>56</v>
      </c>
      <c r="O181" s="82">
        <v>293.23</v>
      </c>
      <c r="Q181" s="20"/>
      <c r="W181" s="3"/>
      <c r="X181" s="76"/>
      <c r="Y181" s="75"/>
    </row>
    <row r="182" spans="2:25" x14ac:dyDescent="0.2">
      <c r="B182" s="4" t="s">
        <v>96</v>
      </c>
      <c r="G182" s="42" t="s">
        <v>3</v>
      </c>
      <c r="I182" s="65" t="s">
        <v>116</v>
      </c>
      <c r="K182" s="19">
        <v>0</v>
      </c>
      <c r="M182" s="58" t="s">
        <v>56</v>
      </c>
      <c r="O182" s="82">
        <v>293.23</v>
      </c>
      <c r="Q182" s="20"/>
      <c r="W182" s="3"/>
      <c r="X182" s="76"/>
      <c r="Y182" s="75"/>
    </row>
    <row r="183" spans="2:25" x14ac:dyDescent="0.2">
      <c r="B183" s="51" t="s">
        <v>97</v>
      </c>
      <c r="G183" s="42" t="s">
        <v>3</v>
      </c>
      <c r="I183" s="65" t="s">
        <v>116</v>
      </c>
      <c r="K183" s="19">
        <v>0</v>
      </c>
      <c r="M183" s="58" t="s">
        <v>56</v>
      </c>
      <c r="O183" s="82">
        <v>293.23</v>
      </c>
      <c r="Q183" s="20"/>
      <c r="W183" s="3"/>
      <c r="X183" s="76"/>
      <c r="Y183" s="75"/>
    </row>
    <row r="184" spans="2:25" x14ac:dyDescent="0.2">
      <c r="B184" s="4" t="s">
        <v>98</v>
      </c>
      <c r="G184" s="42" t="s">
        <v>3</v>
      </c>
      <c r="I184" s="65" t="s">
        <v>116</v>
      </c>
      <c r="K184" s="19">
        <v>0</v>
      </c>
      <c r="M184" s="58" t="s">
        <v>56</v>
      </c>
      <c r="O184" s="82">
        <v>293.23</v>
      </c>
      <c r="Q184" s="20"/>
      <c r="W184" s="3"/>
      <c r="X184" s="76"/>
      <c r="Y184" s="75"/>
    </row>
    <row r="185" spans="2:25" x14ac:dyDescent="0.2">
      <c r="B185" s="51" t="s">
        <v>99</v>
      </c>
      <c r="G185" s="42" t="s">
        <v>3</v>
      </c>
      <c r="I185" s="66" t="s">
        <v>107</v>
      </c>
      <c r="K185" s="19">
        <v>0</v>
      </c>
      <c r="M185" s="58" t="s">
        <v>56</v>
      </c>
      <c r="O185" s="82">
        <v>293.23</v>
      </c>
      <c r="Q185" s="20"/>
      <c r="W185" s="3"/>
      <c r="X185" s="76"/>
      <c r="Y185" s="75"/>
    </row>
    <row r="186" spans="2:25" x14ac:dyDescent="0.2">
      <c r="B186" s="6" t="s">
        <v>100</v>
      </c>
      <c r="G186" s="42" t="s">
        <v>3</v>
      </c>
      <c r="I186" s="72" t="s">
        <v>107</v>
      </c>
      <c r="K186" s="1">
        <v>0</v>
      </c>
      <c r="M186" s="58" t="s">
        <v>56</v>
      </c>
      <c r="O186" s="82">
        <v>388.73</v>
      </c>
      <c r="Q186" s="20"/>
      <c r="W186" s="3"/>
      <c r="X186" s="76"/>
      <c r="Y186" s="75"/>
    </row>
    <row r="187" spans="2:25" x14ac:dyDescent="0.2">
      <c r="K187" s="2"/>
      <c r="M187" s="58"/>
      <c r="O187" s="2"/>
    </row>
    <row r="191" spans="2:25" x14ac:dyDescent="0.2">
      <c r="K191" s="4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CCFFCC"/>
  </sheetPr>
  <dimension ref="B2:G23"/>
  <sheetViews>
    <sheetView showGridLines="0" zoomScale="85" zoomScaleNormal="85" workbookViewId="0">
      <pane xSplit="6" ySplit="6" topLeftCell="G7" activePane="bottomRight" state="frozen"/>
      <selection activeCell="I29" sqref="I29"/>
      <selection pane="topRight" activeCell="I29" sqref="I29"/>
      <selection pane="bottomLeft" activeCell="I29" sqref="I29"/>
      <selection pane="bottomRight" activeCell="B3" sqref="B3"/>
    </sheetView>
  </sheetViews>
  <sheetFormatPr defaultColWidth="9.140625" defaultRowHeight="12.75" x14ac:dyDescent="0.2"/>
  <cols>
    <col min="1" max="1" width="4" style="42" customWidth="1"/>
    <col min="2" max="2" width="41.42578125" style="42" customWidth="1"/>
    <col min="3" max="5" width="4.5703125" style="42" customWidth="1"/>
    <col min="6" max="6" width="13.7109375" style="42" customWidth="1"/>
    <col min="7" max="7" width="61" style="42" bestFit="1" customWidth="1"/>
    <col min="8" max="16" width="12.5703125" style="42" customWidth="1"/>
    <col min="17" max="17" width="2.7109375" style="42" customWidth="1"/>
    <col min="18" max="18" width="17.140625" style="42" customWidth="1"/>
    <col min="19" max="19" width="2.7109375" style="42" customWidth="1"/>
    <col min="20" max="20" width="13.7109375" style="42" customWidth="1"/>
    <col min="21" max="21" width="2.7109375" style="42" customWidth="1"/>
    <col min="22" max="36" width="13.7109375" style="42" customWidth="1"/>
    <col min="37" max="16384" width="9.140625" style="42"/>
  </cols>
  <sheetData>
    <row r="2" spans="2:7" s="46" customFormat="1" ht="18" x14ac:dyDescent="0.2">
      <c r="B2" s="57" t="s">
        <v>132</v>
      </c>
    </row>
    <row r="5" spans="2:7" s="48" customFormat="1" x14ac:dyDescent="0.2">
      <c r="B5" s="48" t="s">
        <v>61</v>
      </c>
      <c r="G5" s="48" t="s">
        <v>62</v>
      </c>
    </row>
    <row r="8" spans="2:7" s="48" customFormat="1" x14ac:dyDescent="0.2">
      <c r="B8" s="48" t="s">
        <v>63</v>
      </c>
    </row>
    <row r="10" spans="2:7" x14ac:dyDescent="0.2">
      <c r="B10" s="56" t="s">
        <v>64</v>
      </c>
    </row>
    <row r="12" spans="2:7" x14ac:dyDescent="0.2">
      <c r="B12" s="45" t="s">
        <v>7</v>
      </c>
      <c r="C12" s="44"/>
      <c r="D12" s="44"/>
      <c r="E12" s="44"/>
      <c r="F12" s="44"/>
      <c r="G12" s="84"/>
    </row>
    <row r="13" spans="2:7" x14ac:dyDescent="0.2">
      <c r="B13" s="43" t="s">
        <v>117</v>
      </c>
      <c r="G13" s="85"/>
    </row>
    <row r="14" spans="2:7" x14ac:dyDescent="0.2">
      <c r="B14" s="43" t="s">
        <v>13</v>
      </c>
      <c r="G14" s="85"/>
    </row>
    <row r="15" spans="2:7" x14ac:dyDescent="0.2">
      <c r="B15" s="43" t="s">
        <v>118</v>
      </c>
      <c r="G15" s="85"/>
    </row>
    <row r="16" spans="2:7" x14ac:dyDescent="0.2">
      <c r="B16" s="43" t="s">
        <v>15</v>
      </c>
      <c r="G16" s="85"/>
    </row>
    <row r="17" spans="2:7" x14ac:dyDescent="0.2">
      <c r="B17" s="41" t="s">
        <v>119</v>
      </c>
      <c r="C17" s="40"/>
      <c r="D17" s="40"/>
      <c r="E17" s="40"/>
      <c r="F17" s="40"/>
      <c r="G17" s="86"/>
    </row>
    <row r="19" spans="2:7" x14ac:dyDescent="0.2">
      <c r="B19" s="45" t="s">
        <v>120</v>
      </c>
      <c r="C19" s="44"/>
      <c r="D19" s="44"/>
      <c r="E19" s="44"/>
      <c r="F19" s="44"/>
      <c r="G19" s="84"/>
    </row>
    <row r="20" spans="2:7" x14ac:dyDescent="0.2">
      <c r="B20" s="43" t="s">
        <v>121</v>
      </c>
      <c r="G20" s="85" t="s">
        <v>130</v>
      </c>
    </row>
    <row r="21" spans="2:7" x14ac:dyDescent="0.2">
      <c r="B21" s="41" t="s">
        <v>23</v>
      </c>
      <c r="C21" s="40"/>
      <c r="D21" s="40"/>
      <c r="E21" s="40"/>
      <c r="F21" s="40"/>
      <c r="G21" s="86" t="s">
        <v>122</v>
      </c>
    </row>
    <row r="23" spans="2:7" x14ac:dyDescent="0.2">
      <c r="B23" s="39" t="s">
        <v>25</v>
      </c>
      <c r="C23" s="38"/>
      <c r="D23" s="38"/>
      <c r="E23" s="38"/>
      <c r="F23" s="38"/>
      <c r="G23" s="87" t="s">
        <v>123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CCFFCC"/>
  </sheetPr>
  <dimension ref="B2:H58"/>
  <sheetViews>
    <sheetView showGridLines="0" zoomScale="85" zoomScaleNormal="85" workbookViewId="0">
      <pane xSplit="2" ySplit="6" topLeftCell="C7" activePane="bottomRight" state="frozen"/>
      <selection activeCell="A11" sqref="A11:XFD11"/>
      <selection pane="topRight" activeCell="A11" sqref="A11:XFD11"/>
      <selection pane="bottomLeft" activeCell="A11" sqref="A11:XFD11"/>
      <selection pane="bottomRight" activeCell="C7" sqref="C7"/>
    </sheetView>
  </sheetViews>
  <sheetFormatPr defaultColWidth="9.140625" defaultRowHeight="12.75" x14ac:dyDescent="0.2"/>
  <cols>
    <col min="1" max="1" width="4" style="42" customWidth="1"/>
    <col min="2" max="2" width="41.42578125" style="42" customWidth="1"/>
    <col min="3" max="3" width="16.85546875" style="42" bestFit="1" customWidth="1"/>
    <col min="4" max="5" width="13.7109375" style="42" customWidth="1"/>
    <col min="6" max="6" width="11" style="42" bestFit="1" customWidth="1"/>
    <col min="7" max="7" width="12.5703125" style="42" customWidth="1"/>
    <col min="8" max="8" width="17.140625" style="42" bestFit="1" customWidth="1"/>
    <col min="9" max="16" width="12.5703125" style="42" customWidth="1"/>
    <col min="17" max="17" width="2.7109375" style="42" customWidth="1"/>
    <col min="18" max="18" width="17.140625" style="42" customWidth="1"/>
    <col min="19" max="19" width="2.7109375" style="42" customWidth="1"/>
    <col min="20" max="20" width="13.7109375" style="42" customWidth="1"/>
    <col min="21" max="21" width="2.7109375" style="42" customWidth="1"/>
    <col min="22" max="36" width="13.7109375" style="42" customWidth="1"/>
    <col min="37" max="16384" width="9.140625" style="42"/>
  </cols>
  <sheetData>
    <row r="2" spans="2:8" s="46" customFormat="1" ht="18" x14ac:dyDescent="0.2">
      <c r="B2" s="57" t="s">
        <v>133</v>
      </c>
    </row>
    <row r="4" spans="2:8" x14ac:dyDescent="0.2">
      <c r="C4" s="37"/>
    </row>
    <row r="5" spans="2:8" s="48" customFormat="1" x14ac:dyDescent="0.2">
      <c r="B5" s="48" t="s">
        <v>61</v>
      </c>
      <c r="C5" s="48" t="s">
        <v>125</v>
      </c>
      <c r="D5" s="48" t="s">
        <v>65</v>
      </c>
      <c r="E5" s="48" t="s">
        <v>66</v>
      </c>
      <c r="F5" s="48" t="s">
        <v>67</v>
      </c>
      <c r="H5" s="48" t="s">
        <v>128</v>
      </c>
    </row>
    <row r="8" spans="2:8" s="48" customFormat="1" x14ac:dyDescent="0.2">
      <c r="B8" s="48" t="s">
        <v>68</v>
      </c>
    </row>
    <row r="10" spans="2:8" x14ac:dyDescent="0.2">
      <c r="B10" s="56" t="s">
        <v>68</v>
      </c>
    </row>
    <row r="11" spans="2:8" x14ac:dyDescent="0.2">
      <c r="B11" s="94" t="str">
        <f>'2a Tarieven'!B139</f>
        <v>EAV t/m 1*6A (per aansluiting)</v>
      </c>
      <c r="C11" s="35">
        <v>754.18</v>
      </c>
      <c r="D11" s="79">
        <v>235.86040353675955</v>
      </c>
      <c r="E11" s="79">
        <v>142.07032171032608</v>
      </c>
      <c r="F11" s="79">
        <v>376.25137475291433</v>
      </c>
      <c r="H11" s="79" t="s">
        <v>126</v>
      </c>
    </row>
    <row r="12" spans="2:8" x14ac:dyDescent="0.2">
      <c r="B12" s="34" t="str">
        <f>'2a Tarieven'!B142</f>
        <v xml:space="preserve"> &gt; 1*6A  en t/m 3*25A </v>
      </c>
      <c r="C12" s="33">
        <v>1419.68</v>
      </c>
      <c r="D12" s="80">
        <v>443.98706839957987</v>
      </c>
      <c r="E12" s="80">
        <v>267.43524854913625</v>
      </c>
      <c r="F12" s="80">
        <v>708.26108305128366</v>
      </c>
      <c r="H12" s="80" t="s">
        <v>126</v>
      </c>
    </row>
    <row r="13" spans="2:8" x14ac:dyDescent="0.2">
      <c r="B13" s="34" t="str">
        <f>'2a Tarieven'!B143</f>
        <v xml:space="preserve"> &gt;3*25A en t/m 3*35A </v>
      </c>
      <c r="C13" s="33">
        <v>1423.28</v>
      </c>
      <c r="D13" s="80">
        <v>420.56857202176877</v>
      </c>
      <c r="E13" s="80">
        <v>294.04945422441506</v>
      </c>
      <c r="F13" s="80">
        <v>708.66517375381636</v>
      </c>
      <c r="H13" s="80" t="s">
        <v>126</v>
      </c>
    </row>
    <row r="14" spans="2:8" x14ac:dyDescent="0.2">
      <c r="B14" s="34" t="str">
        <f>'2a Tarieven'!B144</f>
        <v xml:space="preserve"> &gt;3*35A en t/m 3*50A </v>
      </c>
      <c r="C14" s="33">
        <v>1427.96</v>
      </c>
      <c r="D14" s="80">
        <v>420.7129233831119</v>
      </c>
      <c r="E14" s="80">
        <v>298.34056837202075</v>
      </c>
      <c r="F14" s="80">
        <v>708.90840824486747</v>
      </c>
      <c r="H14" s="80" t="s">
        <v>126</v>
      </c>
    </row>
    <row r="15" spans="2:8" x14ac:dyDescent="0.2">
      <c r="B15" s="34" t="str">
        <f>'2a Tarieven'!B145</f>
        <v xml:space="preserve"> &gt;3*50A en t/m 3*63A </v>
      </c>
      <c r="C15" s="33">
        <v>1874.6</v>
      </c>
      <c r="D15" s="80">
        <v>449.61404572014959</v>
      </c>
      <c r="E15" s="80">
        <v>289.48518386819364</v>
      </c>
      <c r="F15" s="80">
        <v>1135.5032704116561</v>
      </c>
      <c r="H15" s="80" t="s">
        <v>126</v>
      </c>
    </row>
    <row r="16" spans="2:8" x14ac:dyDescent="0.2">
      <c r="B16" s="34" t="str">
        <f>'2a Tarieven'!B146</f>
        <v xml:space="preserve"> &gt;3*63A en t/m 3*80A </v>
      </c>
      <c r="C16" s="33">
        <v>1897.42</v>
      </c>
      <c r="D16" s="80">
        <v>447.09507888805649</v>
      </c>
      <c r="E16" s="80">
        <v>321.18231823075524</v>
      </c>
      <c r="F16" s="80">
        <v>1129.1416028811882</v>
      </c>
      <c r="H16" s="80" t="s">
        <v>126</v>
      </c>
    </row>
    <row r="17" spans="2:8" x14ac:dyDescent="0.2">
      <c r="B17" s="34"/>
      <c r="C17" s="33"/>
      <c r="D17" s="80"/>
      <c r="E17" s="80"/>
      <c r="F17" s="80"/>
      <c r="H17" s="80"/>
    </row>
    <row r="18" spans="2:8" x14ac:dyDescent="0.2">
      <c r="B18" s="34"/>
      <c r="C18" s="33"/>
      <c r="D18" s="80"/>
      <c r="E18" s="80"/>
      <c r="F18" s="80"/>
      <c r="H18" s="80"/>
    </row>
    <row r="19" spans="2:8" x14ac:dyDescent="0.2">
      <c r="B19" s="34"/>
      <c r="C19" s="33"/>
      <c r="D19" s="80"/>
      <c r="E19" s="80"/>
      <c r="F19" s="80"/>
      <c r="H19" s="80"/>
    </row>
    <row r="20" spans="2:8" x14ac:dyDescent="0.2">
      <c r="B20" s="34"/>
      <c r="C20" s="33"/>
      <c r="D20" s="80"/>
      <c r="E20" s="80"/>
      <c r="F20" s="80"/>
      <c r="H20" s="80"/>
    </row>
    <row r="21" spans="2:8" x14ac:dyDescent="0.2">
      <c r="B21" s="34" t="str">
        <f>'2a Tarieven'!B151</f>
        <v xml:space="preserve"> &gt;3*80A en t/m 3*100A af sec. zijde LS-transformator </v>
      </c>
      <c r="C21" s="33">
        <v>11118.89</v>
      </c>
      <c r="D21" s="80">
        <v>1711.4235872237361</v>
      </c>
      <c r="E21" s="80">
        <v>1988.57</v>
      </c>
      <c r="F21" s="80">
        <v>7418.8974928225789</v>
      </c>
      <c r="H21" s="80" t="s">
        <v>126</v>
      </c>
    </row>
    <row r="22" spans="2:8" x14ac:dyDescent="0.2">
      <c r="B22" s="34" t="str">
        <f>'2a Tarieven'!B152</f>
        <v xml:space="preserve"> &gt;3*100A en t/m 3*125A af sec.zijde LS-transformator </v>
      </c>
      <c r="C22" s="33">
        <v>11118.89</v>
      </c>
      <c r="D22" s="80">
        <v>1711.4235872237361</v>
      </c>
      <c r="E22" s="80">
        <v>1988.57</v>
      </c>
      <c r="F22" s="80">
        <v>7418.8974928225789</v>
      </c>
      <c r="H22" s="80" t="s">
        <v>126</v>
      </c>
    </row>
    <row r="23" spans="2:8" x14ac:dyDescent="0.2">
      <c r="B23" s="34" t="str">
        <f>'2a Tarieven'!B153</f>
        <v xml:space="preserve"> &gt;3*125A en t/m 3*160A af sec.zijde LS-transformator </v>
      </c>
      <c r="C23" s="33">
        <v>11125.28</v>
      </c>
      <c r="D23" s="80">
        <v>1712.4067989328082</v>
      </c>
      <c r="E23" s="80">
        <v>1989.71</v>
      </c>
      <c r="F23" s="80">
        <v>7423.1596444826373</v>
      </c>
      <c r="H23" s="80" t="s">
        <v>126</v>
      </c>
    </row>
    <row r="24" spans="2:8" x14ac:dyDescent="0.2">
      <c r="B24" s="34" t="str">
        <f>'2a Tarieven'!B154</f>
        <v xml:space="preserve"> &gt;3*160A en t/m 3*200A af sec.zijde LS-transformator </v>
      </c>
      <c r="C24" s="33">
        <v>11510.7</v>
      </c>
      <c r="D24" s="80">
        <v>1771.7311842023041</v>
      </c>
      <c r="E24" s="80">
        <v>2058.64</v>
      </c>
      <c r="F24" s="80">
        <v>7680.3265647148555</v>
      </c>
      <c r="H24" s="80" t="s">
        <v>126</v>
      </c>
    </row>
    <row r="25" spans="2:8" x14ac:dyDescent="0.2">
      <c r="B25" s="34" t="str">
        <f>'2a Tarieven'!B155</f>
        <v xml:space="preserve"> &gt;3*200A en t/m 3*225A af sec.zijde LS-transformator </v>
      </c>
      <c r="C25" s="33">
        <v>11510.7</v>
      </c>
      <c r="D25" s="80">
        <v>1771.7311842023041</v>
      </c>
      <c r="E25" s="80">
        <v>2058.64</v>
      </c>
      <c r="F25" s="80">
        <v>7680.3265647148555</v>
      </c>
      <c r="H25" s="80" t="s">
        <v>126</v>
      </c>
    </row>
    <row r="26" spans="2:8" x14ac:dyDescent="0.2">
      <c r="B26" s="34" t="str">
        <f>'2a Tarieven'!B156</f>
        <v xml:space="preserve"> &gt;0,15 MVA en t/m 0,63 MVA MS met  LS meting </v>
      </c>
      <c r="C26" s="33">
        <v>49237.33</v>
      </c>
      <c r="D26" s="80">
        <v>7811.9575948883585</v>
      </c>
      <c r="E26" s="80">
        <v>27632.852353755465</v>
      </c>
      <c r="F26" s="80">
        <v>13792.524651356181</v>
      </c>
      <c r="H26" s="80" t="s">
        <v>127</v>
      </c>
    </row>
    <row r="27" spans="2:8" x14ac:dyDescent="0.2">
      <c r="B27" s="34" t="str">
        <f>'2a Tarieven'!B157</f>
        <v xml:space="preserve"> &gt;0,63 MVA en t/m 1,2 MVA MS met LS meting </v>
      </c>
      <c r="C27" s="33">
        <v>58935.7</v>
      </c>
      <c r="D27" s="80">
        <v>9003.8746859785133</v>
      </c>
      <c r="E27" s="80">
        <v>32986.33</v>
      </c>
      <c r="F27" s="80">
        <v>16945.491070036867</v>
      </c>
      <c r="H27" s="80" t="s">
        <v>127</v>
      </c>
    </row>
    <row r="28" spans="2:8" x14ac:dyDescent="0.2">
      <c r="B28" s="34" t="str">
        <f>'2a Tarieven'!B158</f>
        <v xml:space="preserve"> &gt;1,2 MVA en t/m 1,8 MVA MS met  MS meting </v>
      </c>
      <c r="C28" s="33">
        <v>108895.64</v>
      </c>
      <c r="D28" s="80">
        <v>12656.728762412376</v>
      </c>
      <c r="E28" s="80">
        <v>69328.12</v>
      </c>
      <c r="F28" s="80">
        <v>26910.793330178501</v>
      </c>
      <c r="H28" s="80" t="s">
        <v>127</v>
      </c>
    </row>
    <row r="29" spans="2:8" x14ac:dyDescent="0.2">
      <c r="B29" s="34" t="str">
        <f>'2a Tarieven'!B159</f>
        <v xml:space="preserve"> &gt;1,8 MVA en t/m 2,4 MVA MS met  MS meting </v>
      </c>
      <c r="C29" s="33">
        <v>110629.39</v>
      </c>
      <c r="D29" s="80">
        <v>12858.239330064755</v>
      </c>
      <c r="E29" s="80">
        <v>70431.899999999994</v>
      </c>
      <c r="F29" s="80">
        <v>27339.246000827858</v>
      </c>
      <c r="H29" s="80" t="s">
        <v>127</v>
      </c>
    </row>
    <row r="30" spans="2:8" x14ac:dyDescent="0.2">
      <c r="B30" s="34" t="str">
        <f>'2a Tarieven'!B160</f>
        <v xml:space="preserve"> &gt;2,4 MVA en t/m 3,0 MVA MS met  MS meting </v>
      </c>
      <c r="C30" s="33">
        <v>111491.11</v>
      </c>
      <c r="D30" s="80">
        <v>12958.394946889775</v>
      </c>
      <c r="E30" s="80">
        <v>70980.52</v>
      </c>
      <c r="F30" s="80">
        <v>27552.197321491301</v>
      </c>
      <c r="H30" s="80" t="s">
        <v>127</v>
      </c>
    </row>
    <row r="31" spans="2:8" x14ac:dyDescent="0.2">
      <c r="B31" s="34" t="str">
        <f>'2a Tarieven'!B161</f>
        <v xml:space="preserve"> &gt;3,0 MVA en t/m 6,0 MVA MS met  MS meting </v>
      </c>
      <c r="C31" s="33">
        <v>345613.28</v>
      </c>
      <c r="D31" s="80">
        <v>149440.32439908871</v>
      </c>
      <c r="E31" s="80">
        <v>164399.18</v>
      </c>
      <c r="F31" s="80">
        <v>31773.774530784936</v>
      </c>
      <c r="H31" s="80" t="s">
        <v>127</v>
      </c>
    </row>
    <row r="32" spans="2:8" x14ac:dyDescent="0.2">
      <c r="B32" s="34" t="str">
        <f>'2a Tarieven'!B162</f>
        <v xml:space="preserve"> &gt; 6,0 MVA en t/m 10,0 MVA MS met MS meting </v>
      </c>
      <c r="C32" s="33">
        <v>547836.07999999996</v>
      </c>
      <c r="D32" s="80">
        <v>230242.65256781204</v>
      </c>
      <c r="E32" s="80">
        <v>253478.47897097093</v>
      </c>
      <c r="F32" s="80">
        <v>64114.949361216975</v>
      </c>
      <c r="H32" s="80" t="s">
        <v>127</v>
      </c>
    </row>
    <row r="33" spans="2:8" x14ac:dyDescent="0.2">
      <c r="B33" s="34"/>
      <c r="C33" s="33"/>
      <c r="D33" s="80"/>
      <c r="E33" s="80"/>
      <c r="F33" s="80"/>
      <c r="H33" s="80"/>
    </row>
    <row r="34" spans="2:8" x14ac:dyDescent="0.2">
      <c r="B34" s="34"/>
      <c r="C34" s="33"/>
      <c r="D34" s="80"/>
      <c r="E34" s="80"/>
      <c r="F34" s="80"/>
      <c r="H34" s="80"/>
    </row>
    <row r="35" spans="2:8" x14ac:dyDescent="0.2">
      <c r="B35" s="34"/>
      <c r="C35" s="33"/>
      <c r="D35" s="80"/>
      <c r="E35" s="80"/>
      <c r="F35" s="80"/>
      <c r="H35" s="80"/>
    </row>
    <row r="36" spans="2:8" x14ac:dyDescent="0.2">
      <c r="B36" s="32"/>
      <c r="C36" s="31"/>
      <c r="D36" s="81"/>
      <c r="E36" s="81"/>
      <c r="F36" s="81"/>
      <c r="H36" s="81"/>
    </row>
    <row r="38" spans="2:8" s="48" customFormat="1" x14ac:dyDescent="0.2">
      <c r="B38" s="48" t="s">
        <v>69</v>
      </c>
    </row>
    <row r="40" spans="2:8" x14ac:dyDescent="0.2">
      <c r="B40" s="56" t="s">
        <v>69</v>
      </c>
    </row>
    <row r="41" spans="2:8" x14ac:dyDescent="0.2">
      <c r="B41" s="36" t="str">
        <f>'2a Tarieven'!B169</f>
        <v xml:space="preserve"> 0 t/m 1*6A  (OV) </v>
      </c>
      <c r="C41" s="35">
        <v>34.700000000000003</v>
      </c>
      <c r="D41" s="79"/>
      <c r="E41" s="79"/>
      <c r="F41" s="79">
        <v>34.700000000000003</v>
      </c>
    </row>
    <row r="42" spans="2:8" x14ac:dyDescent="0.2">
      <c r="B42" s="34" t="str">
        <f>'2a Tarieven'!B170</f>
        <v xml:space="preserve"> &gt; 1*6A  en t/m 3*25A </v>
      </c>
      <c r="C42" s="33">
        <v>35.130000000000003</v>
      </c>
      <c r="D42" s="80"/>
      <c r="E42" s="80"/>
      <c r="F42" s="80">
        <v>35.130000000000003</v>
      </c>
    </row>
    <row r="43" spans="2:8" x14ac:dyDescent="0.2">
      <c r="B43" s="34" t="str">
        <f>'2a Tarieven'!B171</f>
        <v xml:space="preserve"> &gt;3*25A en t/m 3*35A </v>
      </c>
      <c r="C43" s="33">
        <v>48.06</v>
      </c>
      <c r="D43" s="80"/>
      <c r="E43" s="80"/>
      <c r="F43" s="80">
        <v>48.06</v>
      </c>
    </row>
    <row r="44" spans="2:8" x14ac:dyDescent="0.2">
      <c r="B44" s="34" t="str">
        <f>'2a Tarieven'!B172</f>
        <v xml:space="preserve"> &gt;3*35A en t/m 3*50A </v>
      </c>
      <c r="C44" s="33">
        <v>48.06</v>
      </c>
      <c r="D44" s="80"/>
      <c r="E44" s="80"/>
      <c r="F44" s="80">
        <v>48.06</v>
      </c>
    </row>
    <row r="45" spans="2:8" x14ac:dyDescent="0.2">
      <c r="B45" s="34" t="str">
        <f>'2a Tarieven'!B173</f>
        <v xml:space="preserve"> &gt;3*50A en t/m 3*63A </v>
      </c>
      <c r="C45" s="33">
        <v>48.06</v>
      </c>
      <c r="D45" s="80"/>
      <c r="E45" s="80"/>
      <c r="F45" s="80">
        <v>48.06</v>
      </c>
    </row>
    <row r="46" spans="2:8" x14ac:dyDescent="0.2">
      <c r="B46" s="34" t="str">
        <f>'2a Tarieven'!B174</f>
        <v xml:space="preserve"> &gt;3*63A en t/m 3*80A </v>
      </c>
      <c r="C46" s="33">
        <v>48.06</v>
      </c>
      <c r="D46" s="80"/>
      <c r="E46" s="80"/>
      <c r="F46" s="80">
        <v>48.06</v>
      </c>
    </row>
    <row r="47" spans="2:8" x14ac:dyDescent="0.2">
      <c r="B47" s="34" t="str">
        <f>'2a Tarieven'!B175</f>
        <v xml:space="preserve"> &gt;3*80A en t/m 3*100A af sec. zijde LS-transformator </v>
      </c>
      <c r="C47" s="33">
        <v>61.77</v>
      </c>
      <c r="D47" s="80"/>
      <c r="E47" s="80"/>
      <c r="F47" s="80">
        <v>61.77</v>
      </c>
    </row>
    <row r="48" spans="2:8" x14ac:dyDescent="0.2">
      <c r="B48" s="34" t="str">
        <f>'2a Tarieven'!B176</f>
        <v xml:space="preserve"> &gt;3*100A en t/m 3*125A af sec.zijde LS-transformator </v>
      </c>
      <c r="C48" s="33">
        <v>61.77</v>
      </c>
      <c r="D48" s="80"/>
      <c r="E48" s="80"/>
      <c r="F48" s="80">
        <v>61.77</v>
      </c>
    </row>
    <row r="49" spans="2:6" x14ac:dyDescent="0.2">
      <c r="B49" s="34" t="str">
        <f>'2a Tarieven'!B177</f>
        <v xml:space="preserve"> &gt;3*125A en t/m 3*160A af sec.zijde LS-transformator </v>
      </c>
      <c r="C49" s="33">
        <v>75.569999999999993</v>
      </c>
      <c r="D49" s="80"/>
      <c r="E49" s="80"/>
      <c r="F49" s="80">
        <v>75.569999999999993</v>
      </c>
    </row>
    <row r="50" spans="2:6" x14ac:dyDescent="0.2">
      <c r="B50" s="34" t="str">
        <f>'2a Tarieven'!B178</f>
        <v xml:space="preserve"> &gt;3*160A en t/m 3*200A af sec.zijde LS-transformator </v>
      </c>
      <c r="C50" s="33">
        <v>75.569999999999993</v>
      </c>
      <c r="D50" s="80"/>
      <c r="E50" s="80"/>
      <c r="F50" s="80">
        <v>75.569999999999993</v>
      </c>
    </row>
    <row r="51" spans="2:6" x14ac:dyDescent="0.2">
      <c r="B51" s="34" t="str">
        <f>'2a Tarieven'!B179</f>
        <v xml:space="preserve"> &gt;3*200A en t/m 3*225A af sec.zijde LS-transformator </v>
      </c>
      <c r="C51" s="33">
        <v>123.69</v>
      </c>
      <c r="D51" s="80"/>
      <c r="E51" s="80"/>
      <c r="F51" s="80">
        <v>123.69</v>
      </c>
    </row>
    <row r="52" spans="2:6" x14ac:dyDescent="0.2">
      <c r="B52" s="34" t="str">
        <f>'2a Tarieven'!B180</f>
        <v xml:space="preserve"> &gt;0,15 MVA en t/m 0,63 MVA MS met  LS meting </v>
      </c>
      <c r="C52" s="33">
        <v>252.87</v>
      </c>
      <c r="D52" s="80"/>
      <c r="E52" s="80"/>
      <c r="F52" s="80">
        <v>252.87</v>
      </c>
    </row>
    <row r="53" spans="2:6" x14ac:dyDescent="0.2">
      <c r="B53" s="34" t="str">
        <f>'2a Tarieven'!B181</f>
        <v xml:space="preserve"> &gt;0,63 MVA en t/m 1,2 MVA MS met LS meting </v>
      </c>
      <c r="C53" s="33">
        <v>293.23</v>
      </c>
      <c r="D53" s="80"/>
      <c r="E53" s="80"/>
      <c r="F53" s="80">
        <v>293.23</v>
      </c>
    </row>
    <row r="54" spans="2:6" x14ac:dyDescent="0.2">
      <c r="B54" s="34" t="str">
        <f>'2a Tarieven'!B182</f>
        <v xml:space="preserve"> &gt;1,2 MVA en t/m 1,8 MVA MS met  MS meting </v>
      </c>
      <c r="C54" s="33">
        <v>293.23</v>
      </c>
      <c r="D54" s="80"/>
      <c r="E54" s="80"/>
      <c r="F54" s="80">
        <v>293.23</v>
      </c>
    </row>
    <row r="55" spans="2:6" x14ac:dyDescent="0.2">
      <c r="B55" s="34" t="str">
        <f>'2a Tarieven'!B183</f>
        <v xml:space="preserve"> &gt;1,8 MVA en t/m 2,4 MVA MS met  MS meting </v>
      </c>
      <c r="C55" s="33">
        <v>293.23</v>
      </c>
      <c r="D55" s="80"/>
      <c r="E55" s="80"/>
      <c r="F55" s="80">
        <v>293.23</v>
      </c>
    </row>
    <row r="56" spans="2:6" x14ac:dyDescent="0.2">
      <c r="B56" s="34" t="str">
        <f>'2a Tarieven'!B184</f>
        <v xml:space="preserve"> &gt;2,4 MVA en t/m 3,0 MVA MS met  MS meting </v>
      </c>
      <c r="C56" s="33">
        <v>293.23</v>
      </c>
      <c r="D56" s="80"/>
      <c r="E56" s="80"/>
      <c r="F56" s="80">
        <v>293.23</v>
      </c>
    </row>
    <row r="57" spans="2:6" x14ac:dyDescent="0.2">
      <c r="B57" s="34" t="str">
        <f>'2a Tarieven'!B185</f>
        <v xml:space="preserve"> &gt;3,0 MVA en t/m 6,0 MVA MS met  MS meting </v>
      </c>
      <c r="C57" s="33">
        <v>293.23</v>
      </c>
      <c r="D57" s="80"/>
      <c r="E57" s="80"/>
      <c r="F57" s="80">
        <v>293.23</v>
      </c>
    </row>
    <row r="58" spans="2:6" x14ac:dyDescent="0.2">
      <c r="B58" s="32" t="str">
        <f>'2a Tarieven'!B186</f>
        <v xml:space="preserve"> &gt; 6,0 MVA en t/m 10,0 MVA MS met MS meting </v>
      </c>
      <c r="C58" s="31">
        <v>388.73</v>
      </c>
      <c r="D58" s="81"/>
      <c r="E58" s="81"/>
      <c r="F58" s="81">
        <v>388.73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CM Word Document" ma:contentTypeID="0x0101002A59D213CA403546A4193AF39C4CF720010071A3302F4290214C87D4B586C127100D" ma:contentTypeVersion="9" ma:contentTypeDescription="" ma:contentTypeScope="" ma:versionID="948c907f1b371be31fc2e4e3bad3121c">
  <xsd:schema xmlns:xsd="http://www.w3.org/2001/XMLSchema" xmlns:xs="http://www.w3.org/2001/XMLSchema" xmlns:p="http://schemas.microsoft.com/office/2006/metadata/properties" xmlns:ns2="de7ae6dc-ac48-4e23-b5f4-085091b96a6e" xmlns:ns3="5e7bef76-b888-41a2-a261-5f525b37d47e" targetNamespace="http://schemas.microsoft.com/office/2006/metadata/properties" ma:root="true" ma:fieldsID="68931d38afbdd62f03620b6396770a3b" ns2:_="" ns3:_="">
    <xsd:import namespace="de7ae6dc-ac48-4e23-b5f4-085091b96a6e"/>
    <xsd:import namespace="5e7bef76-b888-41a2-a261-5f525b37d47e"/>
    <xsd:element name="properties">
      <xsd:complexType>
        <xsd:sequence>
          <xsd:element name="documentManagement">
            <xsd:complexType>
              <xsd:all>
                <xsd:element ref="ns2:Document_x0020_status" minOccurs="0"/>
                <xsd:element ref="ns2:TaxKeywordTaxHTField" minOccurs="0"/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ae6dc-ac48-4e23-b5f4-085091b96a6e" elementFormDefault="qualified">
    <xsd:import namespace="http://schemas.microsoft.com/office/2006/documentManagement/types"/>
    <xsd:import namespace="http://schemas.microsoft.com/office/infopath/2007/PartnerControls"/>
    <xsd:element name="Document_x0020_status" ma:index="8" nillable="true" ma:displayName="Document status" ma:default="Concept" ma:format="RadioButtons" ma:internalName="Document_x0020_status">
      <xsd:simpleType>
        <xsd:restriction base="dms:Choice">
          <xsd:enumeration value="Concept"/>
          <xsd:enumeration value="Definitief"/>
          <xsd:enumeration value="Gearchiveerd"/>
        </xsd:restriction>
      </xsd:simpleType>
    </xsd:element>
    <xsd:element name="TaxKeywordTaxHTField" ma:index="9" nillable="true" ma:taxonomy="true" ma:internalName="TaxKeywordTaxHTField" ma:taxonomyFieldName="TaxKeyword" ma:displayName="Ondernemingstrefwoorden" ma:fieldId="{23f27201-bee3-471e-b2e7-b64fd8b7ca38}" ma:taxonomyMulti="true" ma:sspId="6e34cd31-bfd2-42c2-81ba-d74df6e9254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b5c4d77-5df6-4038-99b4-130c61950066}" ma:internalName="TaxCatchAll" ma:showField="CatchAllData" ma:web="5e7bef76-b888-41a2-a261-5f525b37d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b5c4d77-5df6-4038-99b4-130c61950066}" ma:internalName="TaxCatchAllLabel" ma:readOnly="true" ma:showField="CatchAllDataLabel" ma:web="5e7bef76-b888-41a2-a261-5f525b37d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bef76-b888-41a2-a261-5f525b37d47e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7ae6dc-ac48-4e23-b5f4-085091b96a6e"/>
    <Document_x0020_status xmlns="de7ae6dc-ac48-4e23-b5f4-085091b96a6e">Concept</Document_x0020_status>
    <TaxKeywordTaxHTField xmlns="de7ae6dc-ac48-4e23-b5f4-085091b96a6e">
      <Terms xmlns="http://schemas.microsoft.com/office/infopath/2007/PartnerControls"/>
    </TaxKeywordTaxHTField>
    <_dlc_DocId xmlns="5e7bef76-b888-41a2-a261-5f525b37d47e">ECT67VDXDTCW-337030353-440</_dlc_DocId>
    <_dlc_DocIdUrl xmlns="5e7bef76-b888-41a2-a261-5f525b37d47e">
      <Url>https://intranet.acm.local/project/tarievenbesluiten/_layouts/15/DocIdRedir.aspx?ID=ECT67VDXDTCW-337030353-440</Url>
      <Description>ECT67VDXDTCW-337030353-440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SharedContentType xmlns="Microsoft.SharePoint.Taxonomy.ContentTypeSync" SourceId="6e34cd31-bfd2-42c2-81ba-d74df6e92547" ContentTypeId="0x0101002A59D213CA403546A4193AF39C4CF72001" PreviousValue="false"/>
</file>

<file path=customXml/itemProps1.xml><?xml version="1.0" encoding="utf-8"?>
<ds:datastoreItem xmlns:ds="http://schemas.openxmlformats.org/officeDocument/2006/customXml" ds:itemID="{250495FA-1FD1-47D3-B6BE-1595432CCF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7ae6dc-ac48-4e23-b5f4-085091b96a6e"/>
    <ds:schemaRef ds:uri="5e7bef76-b888-41a2-a261-5f525b37d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DAB9D1-B815-4B0E-93E7-4496A7FE99F6}">
  <ds:schemaRefs>
    <ds:schemaRef ds:uri="http://purl.org/dc/elements/1.1/"/>
    <ds:schemaRef ds:uri="http://schemas.microsoft.com/office/2006/metadata/properties"/>
    <ds:schemaRef ds:uri="de7ae6dc-ac48-4e23-b5f4-085091b96a6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5e7bef76-b888-41a2-a261-5f525b37d47e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797D326-D615-442E-8980-471ABE2CD77E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299BF216-7DF9-420B-AE88-258F64F2653E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2a Tarieven</vt:lpstr>
      <vt:lpstr>2b Deelmarktgrenzen Transport</vt:lpstr>
      <vt:lpstr>2c Elementen EAV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Heerenveen, Tyronne</dc:creator>
  <cp:lastModifiedBy>Hoek, Dion</cp:lastModifiedBy>
  <dcterms:created xsi:type="dcterms:W3CDTF">2018-05-15T11:27:11Z</dcterms:created>
  <dcterms:modified xsi:type="dcterms:W3CDTF">2025-11-18T10:41:52Z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0x0101002A59D213CA403546A4193AF39C4CF720010071A3302F4290214C87D4B586C127100D</vt:lpwstr>
  </property>
  <property fmtid="{D5CDD505-2E9C-101B-9397-08002B2CF9AE}" pid="3" name="_dlc_DocIdItemGuid">
    <vt:lpwstr>b4d1204a-6809-4903-8275-67ded927b830</vt:lpwstr>
  </property>
  <property fmtid="{D5CDD505-2E9C-101B-9397-08002B2CF9AE}" pid="4" name="TaxKeyword">
    <vt:lpwstr/>
  </property>
</Properties>
</file>