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4D17125B-69ED-4109-961C-FBF3700104F3}" xr6:coauthVersionLast="47" xr6:coauthVersionMax="47" xr10:uidLastSave="{00000000-0000-0000-0000-000000000000}"/>
  <bookViews>
    <workbookView xWindow="-28920" yWindow="-120" windowWidth="29040" windowHeight="17520" xr2:uid="{C8C34FE3-F9DC-4FEB-A59E-B73848EDEFC0}"/>
  </bookViews>
  <sheets>
    <sheet name="Algemene Info &amp; Factsheet" sheetId="1" r:id="rId1"/>
    <sheet name="Afzet" sheetId="2" r:id="rId2"/>
    <sheet name="Cashflow - Baseline" sheetId="3" r:id="rId3"/>
    <sheet name="Cashflow - Stresstest" sheetId="4" r:id="rId4"/>
    <sheet name="Resultaten- Baseline" sheetId="7" r:id="rId5"/>
    <sheet name="Balans" sheetId="8" r:id="rId6"/>
    <sheet name="Vragen financiële positie" sheetId="10" r:id="rId7"/>
    <sheet name="Data verwerking" sheetId="9" r:id="rId8"/>
  </sheets>
  <externalReferences>
    <externalReference r:id="rId9"/>
  </externalReferences>
  <definedNames>
    <definedName name="_xlnm._FilterDatabase" localSheetId="0" hidden="1">'Algemene Info &amp; Factsheet'!$B$15:$F$15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5" i="4" l="1"/>
  <c r="B16" i="4"/>
  <c r="C43" i="3"/>
  <c r="C37" i="3"/>
  <c r="C32" i="3"/>
  <c r="C16" i="3"/>
  <c r="M21" i="2" l="1"/>
  <c r="L21" i="2"/>
  <c r="K21" i="2"/>
  <c r="J21" i="2"/>
  <c r="I21" i="2"/>
  <c r="H21" i="2"/>
  <c r="G21" i="2"/>
  <c r="F21" i="2"/>
  <c r="E21" i="2"/>
  <c r="D21" i="2"/>
  <c r="C21" i="2"/>
  <c r="M20" i="2"/>
  <c r="L20" i="2"/>
  <c r="K20" i="2"/>
  <c r="J20" i="2"/>
  <c r="I20" i="2"/>
  <c r="H20" i="2"/>
  <c r="G20" i="2"/>
  <c r="F20" i="2"/>
  <c r="E20" i="2"/>
  <c r="D20" i="2"/>
  <c r="C20" i="2"/>
  <c r="B21" i="2"/>
  <c r="B20" i="2"/>
  <c r="C5" i="7" l="1"/>
  <c r="B5" i="4"/>
  <c r="B2" i="9"/>
  <c r="D5" i="8"/>
  <c r="C2" i="2" a="1"/>
  <c r="C2" i="2" s="1"/>
  <c r="D2" i="3" a="1"/>
  <c r="D2" i="3" s="1"/>
  <c r="C2" i="4" a="1"/>
  <c r="C2" i="4" s="1"/>
  <c r="D2" i="7" a="1"/>
  <c r="D2" i="7" s="1"/>
  <c r="B3" i="8" a="1"/>
  <c r="B3" i="8" s="1"/>
  <c r="D5" i="3"/>
  <c r="D5" i="7" s="1"/>
  <c r="C5" i="2"/>
  <c r="D5" i="2" s="1"/>
  <c r="E5" i="2" s="1"/>
  <c r="F5" i="2" s="1"/>
  <c r="G5" i="2" s="1"/>
  <c r="H5" i="2" s="1"/>
  <c r="I5" i="2" s="1"/>
  <c r="J5" i="2" s="1"/>
  <c r="K5" i="2" s="1"/>
  <c r="L5" i="2" s="1"/>
  <c r="M5" i="2" s="1"/>
  <c r="C5" i="9"/>
  <c r="D5" i="9"/>
  <c r="E5" i="9"/>
  <c r="F5" i="9"/>
  <c r="G5" i="9"/>
  <c r="H5" i="9"/>
  <c r="I5" i="9"/>
  <c r="J5" i="9"/>
  <c r="K5" i="9"/>
  <c r="L5" i="9"/>
  <c r="M5" i="9"/>
  <c r="B5" i="9"/>
  <c r="D3" i="8"/>
  <c r="C3" i="8"/>
  <c r="D18" i="8"/>
  <c r="C18" i="8"/>
  <c r="D12" i="8"/>
  <c r="C12" i="8"/>
  <c r="M43" i="4"/>
  <c r="L43" i="4"/>
  <c r="K43" i="4"/>
  <c r="J43" i="4"/>
  <c r="I43" i="4"/>
  <c r="H43" i="4"/>
  <c r="G43" i="4"/>
  <c r="F43" i="4"/>
  <c r="E43" i="4"/>
  <c r="D43" i="4"/>
  <c r="C43" i="4"/>
  <c r="B43" i="4"/>
  <c r="M37" i="4"/>
  <c r="L37" i="4"/>
  <c r="K37" i="4"/>
  <c r="J37" i="4"/>
  <c r="I37" i="4"/>
  <c r="H37" i="4"/>
  <c r="G37" i="4"/>
  <c r="F37" i="4"/>
  <c r="E37" i="4"/>
  <c r="D37" i="4"/>
  <c r="C37" i="4"/>
  <c r="B37" i="4"/>
  <c r="M32" i="4"/>
  <c r="L32" i="4"/>
  <c r="K32" i="4"/>
  <c r="J32" i="4"/>
  <c r="I32" i="4"/>
  <c r="H32" i="4"/>
  <c r="G32" i="4"/>
  <c r="F32" i="4"/>
  <c r="E32" i="4"/>
  <c r="D32" i="4"/>
  <c r="C32" i="4"/>
  <c r="B32" i="4"/>
  <c r="M25" i="4"/>
  <c r="L25" i="4"/>
  <c r="K25" i="4"/>
  <c r="J25" i="4"/>
  <c r="I25" i="4"/>
  <c r="H25" i="4"/>
  <c r="G25" i="4"/>
  <c r="F25" i="4"/>
  <c r="E25" i="4"/>
  <c r="D25" i="4"/>
  <c r="C25" i="4"/>
  <c r="M16" i="4"/>
  <c r="L16" i="4"/>
  <c r="K16" i="4"/>
  <c r="J16" i="4"/>
  <c r="J44" i="4" s="1"/>
  <c r="I16" i="4"/>
  <c r="H16" i="4"/>
  <c r="G16" i="4"/>
  <c r="F16" i="4"/>
  <c r="F44" i="4" s="1"/>
  <c r="E16" i="4"/>
  <c r="D16" i="4"/>
  <c r="C16" i="4"/>
  <c r="B44" i="4"/>
  <c r="B47" i="4" s="1"/>
  <c r="B4" i="9" s="1"/>
  <c r="N43" i="3"/>
  <c r="M43" i="3"/>
  <c r="L43" i="3"/>
  <c r="K43" i="3"/>
  <c r="J43" i="3"/>
  <c r="I43" i="3"/>
  <c r="H43" i="3"/>
  <c r="G43" i="3"/>
  <c r="F43" i="3"/>
  <c r="E43" i="3"/>
  <c r="D43" i="3"/>
  <c r="N37" i="3"/>
  <c r="M37" i="3"/>
  <c r="L37" i="3"/>
  <c r="K37" i="3"/>
  <c r="J37" i="3"/>
  <c r="I37" i="3"/>
  <c r="H37" i="3"/>
  <c r="G37" i="3"/>
  <c r="F37" i="3"/>
  <c r="E37" i="3"/>
  <c r="D37" i="3"/>
  <c r="N32" i="3"/>
  <c r="N11" i="7" s="1"/>
  <c r="M32" i="3"/>
  <c r="M11" i="7" s="1"/>
  <c r="L32" i="3"/>
  <c r="L11" i="7" s="1"/>
  <c r="K32" i="3"/>
  <c r="K11" i="7" s="1"/>
  <c r="J32" i="3"/>
  <c r="J11" i="7" s="1"/>
  <c r="I32" i="3"/>
  <c r="I11" i="7" s="1"/>
  <c r="H32" i="3"/>
  <c r="H11" i="7" s="1"/>
  <c r="G32" i="3"/>
  <c r="G11" i="7" s="1"/>
  <c r="F32" i="3"/>
  <c r="F11" i="7" s="1"/>
  <c r="E32" i="3"/>
  <c r="E11" i="7" s="1"/>
  <c r="D32" i="3"/>
  <c r="D11" i="7" s="1"/>
  <c r="C11" i="7"/>
  <c r="N25" i="3"/>
  <c r="N10" i="7" s="1"/>
  <c r="N16" i="7" s="1"/>
  <c r="M25" i="3"/>
  <c r="M10" i="7" s="1"/>
  <c r="M16" i="7" s="1"/>
  <c r="L25" i="3"/>
  <c r="L10" i="7" s="1"/>
  <c r="K25" i="3"/>
  <c r="K10" i="7" s="1"/>
  <c r="K16" i="7" s="1"/>
  <c r="J25" i="3"/>
  <c r="J10" i="7" s="1"/>
  <c r="J16" i="7" s="1"/>
  <c r="I25" i="3"/>
  <c r="I10" i="7" s="1"/>
  <c r="I16" i="7" s="1"/>
  <c r="H25" i="3"/>
  <c r="H10" i="7" s="1"/>
  <c r="H16" i="7" s="1"/>
  <c r="G25" i="3"/>
  <c r="G10" i="7" s="1"/>
  <c r="F25" i="3"/>
  <c r="F10" i="7" s="1"/>
  <c r="F16" i="7" s="1"/>
  <c r="E25" i="3"/>
  <c r="E10" i="7" s="1"/>
  <c r="E16" i="7" s="1"/>
  <c r="D25" i="3"/>
  <c r="D10" i="7" s="1"/>
  <c r="D16" i="7" s="1"/>
  <c r="C25" i="3"/>
  <c r="N16" i="3"/>
  <c r="M16" i="3"/>
  <c r="M44" i="3" s="1"/>
  <c r="L16" i="3"/>
  <c r="K16" i="3"/>
  <c r="J16" i="3"/>
  <c r="I16" i="3"/>
  <c r="I44" i="3" s="1"/>
  <c r="H16" i="3"/>
  <c r="G16" i="3"/>
  <c r="F16" i="3"/>
  <c r="E16" i="3"/>
  <c r="E44" i="3" s="1"/>
  <c r="D16" i="3"/>
  <c r="M23" i="2"/>
  <c r="L23" i="2"/>
  <c r="K23" i="2"/>
  <c r="J23" i="2"/>
  <c r="I23" i="2"/>
  <c r="H23" i="2"/>
  <c r="G23" i="2"/>
  <c r="F23" i="2"/>
  <c r="E23" i="2"/>
  <c r="D23" i="2"/>
  <c r="C23" i="2"/>
  <c r="B23" i="2"/>
  <c r="M22" i="2"/>
  <c r="L22" i="2"/>
  <c r="K22" i="2"/>
  <c r="J22" i="2"/>
  <c r="I22" i="2"/>
  <c r="H22" i="2"/>
  <c r="G22" i="2"/>
  <c r="F22" i="2"/>
  <c r="E22" i="2"/>
  <c r="D22" i="2"/>
  <c r="C22" i="2"/>
  <c r="B22" i="2"/>
  <c r="M19" i="2"/>
  <c r="L19" i="2"/>
  <c r="K19" i="2"/>
  <c r="J19" i="2"/>
  <c r="I19" i="2"/>
  <c r="H19" i="2"/>
  <c r="G19" i="2"/>
  <c r="F19" i="2"/>
  <c r="E19" i="2"/>
  <c r="D19" i="2"/>
  <c r="C19" i="2"/>
  <c r="B19" i="2"/>
  <c r="M18" i="2"/>
  <c r="L18" i="2"/>
  <c r="K18" i="2"/>
  <c r="J18" i="2"/>
  <c r="I18" i="2"/>
  <c r="H18" i="2"/>
  <c r="G18" i="2"/>
  <c r="F18" i="2"/>
  <c r="E18" i="2"/>
  <c r="D18" i="2"/>
  <c r="C18" i="2"/>
  <c r="B18" i="2"/>
  <c r="E22" i="1"/>
  <c r="C22" i="1"/>
  <c r="H3" i="1"/>
  <c r="G3" i="1"/>
  <c r="F44" i="3" l="1"/>
  <c r="J44" i="3"/>
  <c r="N44" i="3"/>
  <c r="G44" i="3"/>
  <c r="K44" i="3"/>
  <c r="C10" i="7"/>
  <c r="C16" i="7" s="1"/>
  <c r="C44" i="3"/>
  <c r="C47" i="3" s="1"/>
  <c r="B3" i="9" s="1"/>
  <c r="D44" i="3"/>
  <c r="H44" i="3"/>
  <c r="L44" i="3"/>
  <c r="C44" i="4"/>
  <c r="G44" i="4"/>
  <c r="K44" i="4"/>
  <c r="D44" i="4"/>
  <c r="H44" i="4"/>
  <c r="L44" i="4"/>
  <c r="E44" i="4"/>
  <c r="I44" i="4"/>
  <c r="M44" i="4"/>
  <c r="L16" i="7"/>
  <c r="G6" i="7"/>
  <c r="H6" i="7"/>
  <c r="H9" i="7" s="1"/>
  <c r="H17" i="7" s="1"/>
  <c r="C6" i="7"/>
  <c r="C9" i="7" s="1"/>
  <c r="K6" i="7"/>
  <c r="K9" i="7" s="1"/>
  <c r="D6" i="7"/>
  <c r="D9" i="7" s="1"/>
  <c r="L6" i="7"/>
  <c r="L9" i="7" s="1"/>
  <c r="E5" i="3"/>
  <c r="C2" i="9"/>
  <c r="C5" i="4"/>
  <c r="E6" i="7"/>
  <c r="E9" i="7" s="1"/>
  <c r="E17" i="7" s="1"/>
  <c r="I6" i="7"/>
  <c r="I9" i="7" s="1"/>
  <c r="I17" i="7" s="1"/>
  <c r="M6" i="7"/>
  <c r="M9" i="7" s="1"/>
  <c r="M17" i="7" s="1"/>
  <c r="F6" i="7"/>
  <c r="F9" i="7" s="1"/>
  <c r="F17" i="7" s="1"/>
  <c r="J6" i="7"/>
  <c r="J9" i="7" s="1"/>
  <c r="J17" i="7" s="1"/>
  <c r="N6" i="7"/>
  <c r="N9" i="7" s="1"/>
  <c r="N17" i="7" s="1"/>
  <c r="C5" i="8"/>
  <c r="B2" i="8" s="1"/>
  <c r="G16" i="7"/>
  <c r="G9" i="7"/>
  <c r="C17" i="7"/>
  <c r="C18" i="7" s="1"/>
  <c r="K17" i="7"/>
  <c r="C47" i="4"/>
  <c r="C4" i="9" s="1"/>
  <c r="C46" i="4"/>
  <c r="D47" i="3"/>
  <c r="C3" i="9" s="1"/>
  <c r="D46" i="3"/>
  <c r="L17" i="7" l="1"/>
  <c r="D17" i="7"/>
  <c r="D18" i="7"/>
  <c r="E18" i="7" s="1"/>
  <c r="F18" i="7" s="1"/>
  <c r="G18" i="7" s="1"/>
  <c r="H18" i="7" s="1"/>
  <c r="I18" i="7" s="1"/>
  <c r="J18" i="7" s="1"/>
  <c r="K18" i="7" s="1"/>
  <c r="L18" i="7" s="1"/>
  <c r="M18" i="7" s="1"/>
  <c r="N18" i="7" s="1"/>
  <c r="F5" i="3"/>
  <c r="E5" i="7"/>
  <c r="D5" i="4"/>
  <c r="D2" i="9"/>
  <c r="G17" i="7"/>
  <c r="D47" i="4"/>
  <c r="D4" i="9" s="1"/>
  <c r="D46" i="4"/>
  <c r="E47" i="3"/>
  <c r="D3" i="9" s="1"/>
  <c r="E46" i="3"/>
  <c r="G5" i="3" l="1"/>
  <c r="F5" i="7"/>
  <c r="E5" i="4"/>
  <c r="E2" i="9"/>
  <c r="E47" i="4"/>
  <c r="E4" i="9" s="1"/>
  <c r="E46" i="4"/>
  <c r="F47" i="3"/>
  <c r="E3" i="9" s="1"/>
  <c r="F46" i="3"/>
  <c r="H5" i="3" l="1"/>
  <c r="G5" i="7"/>
  <c r="F5" i="4"/>
  <c r="F2" i="9"/>
  <c r="F47" i="4"/>
  <c r="F4" i="9" s="1"/>
  <c r="F46" i="4"/>
  <c r="G47" i="3"/>
  <c r="F3" i="9" s="1"/>
  <c r="G46" i="3"/>
  <c r="I5" i="3" l="1"/>
  <c r="H5" i="7"/>
  <c r="G5" i="4"/>
  <c r="G2" i="9"/>
  <c r="G47" i="4"/>
  <c r="G4" i="9" s="1"/>
  <c r="G46" i="4"/>
  <c r="H47" i="3"/>
  <c r="G3" i="9" s="1"/>
  <c r="H46" i="3"/>
  <c r="J5" i="3" l="1"/>
  <c r="I5" i="7"/>
  <c r="H5" i="4"/>
  <c r="H2" i="9"/>
  <c r="H47" i="4"/>
  <c r="H4" i="9" s="1"/>
  <c r="H46" i="4"/>
  <c r="I47" i="3"/>
  <c r="H3" i="9" s="1"/>
  <c r="I46" i="3"/>
  <c r="K5" i="3" l="1"/>
  <c r="J5" i="7"/>
  <c r="I5" i="4"/>
  <c r="I2" i="9"/>
  <c r="I47" i="4"/>
  <c r="I4" i="9" s="1"/>
  <c r="I46" i="4"/>
  <c r="J47" i="3"/>
  <c r="I3" i="9" s="1"/>
  <c r="J46" i="3"/>
  <c r="L5" i="3" l="1"/>
  <c r="K5" i="7"/>
  <c r="J5" i="4"/>
  <c r="J2" i="9"/>
  <c r="J47" i="4"/>
  <c r="J4" i="9" s="1"/>
  <c r="J46" i="4"/>
  <c r="K47" i="3"/>
  <c r="J3" i="9" s="1"/>
  <c r="K46" i="3"/>
  <c r="M5" i="3" l="1"/>
  <c r="L5" i="7"/>
  <c r="K5" i="4"/>
  <c r="K2" i="9"/>
  <c r="K47" i="4"/>
  <c r="K4" i="9" s="1"/>
  <c r="K46" i="4"/>
  <c r="L47" i="3"/>
  <c r="K3" i="9" s="1"/>
  <c r="L46" i="3"/>
  <c r="N5" i="3" l="1"/>
  <c r="M5" i="7"/>
  <c r="L5" i="4"/>
  <c r="L2" i="9"/>
  <c r="L47" i="4"/>
  <c r="L4" i="9" s="1"/>
  <c r="L46" i="4"/>
  <c r="M47" i="3"/>
  <c r="L3" i="9" s="1"/>
  <c r="M46" i="3"/>
  <c r="N5" i="7" l="1"/>
  <c r="M5" i="4"/>
  <c r="M2" i="9"/>
  <c r="M47" i="4"/>
  <c r="M4" i="9" s="1"/>
  <c r="M46" i="4"/>
  <c r="N47" i="3"/>
  <c r="M3" i="9" s="1"/>
  <c r="N46"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<sst xmlns="http://schemas.openxmlformats.org/spreadsheetml/2006/main" count="226" uniqueCount="158">
  <si>
    <t>Bedrijfsgegevens</t>
  </si>
  <si>
    <t>Factsheet</t>
  </si>
  <si>
    <t xml:space="preserve">Afnemers </t>
  </si>
  <si>
    <t>Juridische bedrijfsnaam</t>
  </si>
  <si>
    <t>Handelsnaam</t>
  </si>
  <si>
    <t>KvK-nummer</t>
  </si>
  <si>
    <t>Adres</t>
  </si>
  <si>
    <t>Postcode</t>
  </si>
  <si>
    <t>Plaats</t>
  </si>
  <si>
    <t>Naam contactpersoon</t>
  </si>
  <si>
    <t>e-mail contactpersoon</t>
  </si>
  <si>
    <t>Telefoonnummer contactpersoon</t>
  </si>
  <si>
    <t>Reden uitvraag</t>
  </si>
  <si>
    <t>Vergunningaanvraag</t>
  </si>
  <si>
    <t>Datum aanvraag</t>
  </si>
  <si>
    <t>Beoordelingsperiode</t>
  </si>
  <si>
    <t>t/m</t>
  </si>
  <si>
    <t>Contract loopt t/m:</t>
  </si>
  <si>
    <t>Datum van invullen</t>
  </si>
  <si>
    <t>E-mail contactpersoon ACM</t>
  </si>
  <si>
    <t>vergunninghouders@acm.nl</t>
  </si>
  <si>
    <t>Inkooppartij(en)</t>
  </si>
  <si>
    <t>Maakt u gebruik van derde partijen als verkoopkanaal (wederverkopers, dealers, tussenpersonen etc.)?</t>
  </si>
  <si>
    <t>Beschrijving diensten</t>
  </si>
  <si>
    <t>Looptijd t/m:</t>
  </si>
  <si>
    <t>(Uitgaande van gemiddelden over de hele maand)</t>
  </si>
  <si>
    <t>Periode</t>
  </si>
  <si>
    <t xml:space="preserve">Toelichting per regel </t>
  </si>
  <si>
    <t>(Ingevulde bedragen zijn in €, 
kosten weergeven als negatief bedrag.)</t>
  </si>
  <si>
    <t>Ontvangsten energiebelasting</t>
  </si>
  <si>
    <t>Ontvangsten transportkosten</t>
  </si>
  <si>
    <t>Overige ontvangsten</t>
  </si>
  <si>
    <t>Ontvangen BTW</t>
  </si>
  <si>
    <t>Totaal ontvangsten verkoop</t>
  </si>
  <si>
    <t>Overige uitgaven inkoop</t>
  </si>
  <si>
    <t>BTW over uitgaven inkoop</t>
  </si>
  <si>
    <t>Totaal uitgaven inkoop</t>
  </si>
  <si>
    <t>Uitgaven personeel</t>
  </si>
  <si>
    <t>Uitgaven marketing</t>
  </si>
  <si>
    <t>Borgstellingen</t>
  </si>
  <si>
    <t>Overige uitgaven</t>
  </si>
  <si>
    <t>Rentesaldo</t>
  </si>
  <si>
    <t>BTW over overige uitgaven</t>
  </si>
  <si>
    <t>Totaal overige uitgaven</t>
  </si>
  <si>
    <t>Afdracht energiebelasting</t>
  </si>
  <si>
    <t>Afdracht transportkosten</t>
  </si>
  <si>
    <t>Afdracht BTW</t>
  </si>
  <si>
    <t>Vennootschapsbelasting</t>
  </si>
  <si>
    <t>Totaal afdrachten</t>
  </si>
  <si>
    <t>Netto investeringen</t>
  </si>
  <si>
    <t>Ontvangen eigen vermogen</t>
  </si>
  <si>
    <t>Ontvangen vreemd vermogen</t>
  </si>
  <si>
    <t>Betaald dividend</t>
  </si>
  <si>
    <t>Afgelost vreemd vermogen</t>
  </si>
  <si>
    <t>Totaal kapitaal &amp; financiering</t>
  </si>
  <si>
    <t>Totale cashflow</t>
  </si>
  <si>
    <t>Start Cumulatief</t>
  </si>
  <si>
    <t>Eind Cumulatief</t>
  </si>
  <si>
    <t>Totaal ontvangsten verkoop exclusief BTW, energiebelasting en transportkosten</t>
  </si>
  <si>
    <t>Mutatie debiteuren / overige vorderingen</t>
  </si>
  <si>
    <t>Totaal opbrengsten</t>
  </si>
  <si>
    <t>Totaal uitgaven inkoop exclusief BTW</t>
  </si>
  <si>
    <t>Totaal overige uitgaven exclusief borgstelling en BTW</t>
  </si>
  <si>
    <t>Mutatie crediteuren / overige schulden</t>
  </si>
  <si>
    <t>Afschrijvingen</t>
  </si>
  <si>
    <t>Oninbaar</t>
  </si>
  <si>
    <t>Totaal kosten</t>
  </si>
  <si>
    <t>Resultaat enkelvoudig</t>
  </si>
  <si>
    <t>Resultaat cumulatief</t>
  </si>
  <si>
    <t>Per</t>
  </si>
  <si>
    <t>Activa</t>
  </si>
  <si>
    <t>Totaal vaste activa</t>
  </si>
  <si>
    <t>Totaal liquide middelen</t>
  </si>
  <si>
    <t>Totaal debiteuren / overige vlottende activa (EUR)</t>
  </si>
  <si>
    <t>Totaal activa</t>
  </si>
  <si>
    <t>Passiva</t>
  </si>
  <si>
    <t>Eigen vermogen</t>
  </si>
  <si>
    <t>Vreemd vermogen</t>
  </si>
  <si>
    <t>Totaal passiva</t>
  </si>
  <si>
    <t>Prognose afzet baseline scenario</t>
  </si>
  <si>
    <t>Prognose kasstroomoverzicht
Scenario: baseline</t>
  </si>
  <si>
    <t>Solvabiliteitsratio</t>
  </si>
  <si>
    <t>2:403-verklaring</t>
  </si>
  <si>
    <t>Eind cumulatief</t>
  </si>
  <si>
    <t>Baseline</t>
  </si>
  <si>
    <t>Opeisbare financiering</t>
  </si>
  <si>
    <t>Onder welke EAN codes levert u? (Indien u meerdere PV partijen heeft bij een categorie verzoeken wij aan te geven bij welke PV partij de EAN code hoort.)</t>
  </si>
  <si>
    <t>Heeft u met betrekking tot het aantrekken van financiering een afspraak met (een) derde(n) (bijvoorbeeld krediet bij een bank, aan u verstrekte zekerheden en ontvangen garanties)? Indien dit het geval is, dan verzoeken wij u deze overeenkomst óók te verstrekken bij indiening van deze aanvraag.</t>
  </si>
  <si>
    <t>Toelichting</t>
  </si>
  <si>
    <t>Stresstest</t>
  </si>
  <si>
    <t>Vragen financiële positie vergunninghouder</t>
  </si>
  <si>
    <t>Vraag</t>
  </si>
  <si>
    <t>Antwoord</t>
  </si>
  <si>
    <t>Prognose resultaten
Scenario: Baseline</t>
  </si>
  <si>
    <t>Prognose kasstroomoverzicht
Scenario: Stresstest*</t>
  </si>
  <si>
    <t>Indien aanwezig: Nederlandse (top-)holding</t>
  </si>
  <si>
    <t>Indien aanwezig: Internationale (top-)holding</t>
  </si>
  <si>
    <t>Wie is de wederverkoper?</t>
  </si>
  <si>
    <t>Wie is de wederpartij?</t>
  </si>
  <si>
    <t>Wat is de omvang van de zekerheid/garantie (EUR)?</t>
  </si>
  <si>
    <t>Wat zijn de voorwaarden waaronder deze verstrekt wordt?</t>
  </si>
  <si>
    <t xml:space="preserve">1. Indien de vergunning wordt verleend, welke belangrijke risico’s voor de financiële positie ziet u voor uw onderneming voor de komende 12 maanden? En hoe worden deze risico’s beheerst? Licht uw antwoord toe.
</t>
  </si>
  <si>
    <t xml:space="preserve">2. Indien de vergunning wordt verleend, in hoeverre is de vermogensstructuur van uw onderneming voldoende financieel weerbaar voor het opvangen van de onder vraag 1 geschetste risico’s? Licht uw antwoord toe.
</t>
  </si>
  <si>
    <t xml:space="preserve">4. Indien de vergunning wordt verleend, in hoeverre zijn eventuele margin call-verplichtingen als gevolg van dalende prijzen een risico voor de financiële positie van uw onderneming voor de komende 12 maanden? Licht uw antwoord toe.
            </t>
  </si>
  <si>
    <t xml:space="preserve">5. Indien de vergunning wordt verleend, welke ontwikkeling verwacht u t.a.v. wanbetaling van het klantenbestand in de komende periode? Licht u antwoord toe.
</t>
  </si>
  <si>
    <r>
      <t xml:space="preserve">* In dit scenario dient u rekening te houden met de volgende factoren:
a. een gedurende twee maanden gelijkmatig optredende verdubbeling van de energieprijzen ten opzichte van de gemiddelde energieprijs in de maand voorafgaand aan de maand waarin de liquiditeitsprognose wordt opgesteld, waarbij de verdubbelde energieprijzen gedurende de tien daarop volgende maanden stabiel blijven;
b.een verbruik gas dat overeenstemt met het verbruik in het jaar 2010, volgens de voor de doelgroepen van de houder van de vergunning relevante profielen Aardgas 2010, versie 1.00 29-05-2009, vastgesteld door het platform verbruiksprofielen, waarbij wordt uitgegaan van de effectieve etmaal temperaturen (TAC) van 2010, als bedoeld in het bestand ‘profielen aardgas 2010 versie 1_00 met TAC.csv’ </t>
    </r>
    <r>
      <rPr>
        <sz val="11"/>
        <rFont val="Calibri"/>
        <family val="2"/>
        <scheme val="minor"/>
      </rPr>
      <t>dat u kunt vinden op https://www.acm.nl/nl/publicaties/verbruiksprofielen-aardgas-2010 ;</t>
    </r>
    <r>
      <rPr>
        <sz val="11"/>
        <color theme="1"/>
        <rFont val="Calibri"/>
        <family val="2"/>
        <scheme val="minor"/>
      </rPr>
      <t xml:space="preserve"> 
c.een oninbaarheid van de omzet van 5%. </t>
    </r>
  </si>
  <si>
    <t>1e maand prognose</t>
  </si>
  <si>
    <t xml:space="preserve">3. Indien de vergunning wordt verleend, in hoeverre bent u van plan open posities te sluiten met inkoopcontracten die de afgesloten verkoopcontracten afdekken wat betreft de verwachte leveringsvolumes van elektriciteit, elektriciteit inzake peer-to-peer handel of gas in de leveringsperiode waarin de prijs vaststaat? Licht uw antwoord toe en betrek hierbij ook uw inkoopstrategie.
</t>
  </si>
  <si>
    <t>Ontvangsten uit voorschotten elektriciteit inzake peer-to-peer handel KA</t>
  </si>
  <si>
    <t>Ontvangsten uit voorschotten elektriciteit KA</t>
  </si>
  <si>
    <t>Ontvangsten uit voorschotten gas KA</t>
  </si>
  <si>
    <t>Uitgaven inkoop elektriciteit KA</t>
  </si>
  <si>
    <t>Uitgaven inkoop gas KA</t>
  </si>
  <si>
    <t>Uitgaven inkoop elektriciteit inzake peer-to-peer handel KA</t>
  </si>
  <si>
    <t>Aantal afnemers elektriciteit KA</t>
  </si>
  <si>
    <t>Aantal afnemers gas KA</t>
  </si>
  <si>
    <t>Afzet per afnemer elektriciteit KA (in kWh)</t>
  </si>
  <si>
    <t>Afzet per afnemer gas  KA (in m3)</t>
  </si>
  <si>
    <t>Totale afzet elektriciteit KA (in kWh)</t>
  </si>
  <si>
    <t>Totale afzet gas KA (in m3)</t>
  </si>
  <si>
    <t>Aantal afnemers elektriciteit inzake peer-to-peerhandel KA</t>
  </si>
  <si>
    <t>Totale afzet elektriciteit inzake peer-to-peer handel KA (in kWh)</t>
  </si>
  <si>
    <t>Afzet per afnemer elektriciteit inzake peer-to-peer handel KA (in kWh)</t>
  </si>
  <si>
    <t>Elektriciteit KA</t>
  </si>
  <si>
    <t>Gas KA</t>
  </si>
  <si>
    <t>Wie is de inkooppartij elektriciteit KA?</t>
  </si>
  <si>
    <t>Wie is de inkooppartij gas KA?</t>
  </si>
  <si>
    <t>Elektriciteit inzake peer-to-peer handel KA</t>
  </si>
  <si>
    <t>Balanceringsverantwoordelijke partij(en)</t>
  </si>
  <si>
    <t>Wie is de balanceringsverantwoordelijke partij voor elektriciteit KA?</t>
  </si>
  <si>
    <t>Wie is de balanceringsverantwoordelijke partij elektriciteit inzake peer-to-peer handel KA?</t>
  </si>
  <si>
    <t>Wie is de balanceringsverantwoordelijke partij gas KA?</t>
  </si>
  <si>
    <t>Wie is de inkooppartij elektriciteit inzake peer-to-peer KA?</t>
  </si>
  <si>
    <t>Elektriciteit inzake peer-to-peer handel niet-KA</t>
  </si>
  <si>
    <t>Gas niet-KA</t>
  </si>
  <si>
    <t>Wie is de balanceringsverantwoordelijke partij voor elektriciteit niet-KA?</t>
  </si>
  <si>
    <t>Wie is de balanceringsverantwoordelijke partij elektriciteit inzake peer-to-peer handel niet-KA?</t>
  </si>
  <si>
    <t>Wie is de balanceringsverantwoordelijke partij gas niet-KA?</t>
  </si>
  <si>
    <t>Wie is de inkooppartij elektriciteit niet-KA?</t>
  </si>
  <si>
    <t>Wie is de inkooppartij elektriciteit inzake peer-to-peer niet-KA?</t>
  </si>
  <si>
    <t>Wie is de inkooppartij gas niet-KA?</t>
  </si>
  <si>
    <t>Elektriciteit niet-KA</t>
  </si>
  <si>
    <t>niet-KA= voormalige grootverbruikers, alle aansluitingen die niet klein zijn.</t>
  </si>
  <si>
    <t>Totale afzet gas niet-KA (in m3)</t>
  </si>
  <si>
    <t>Aantal afnemers elektriciteit niet-KA</t>
  </si>
  <si>
    <t>Aantal afnemers elektriciteit inzake peer-to-peer handel niet-KA</t>
  </si>
  <si>
    <t>Aantal afnemers gas niet-KA</t>
  </si>
  <si>
    <t>Afzet per afnemer elektriciteit niet-KA (in kWh)</t>
  </si>
  <si>
    <t>Afzet per afnemer elektriciteit inzake peer-to-peer handel niet-KA (in kWh)</t>
  </si>
  <si>
    <t>Afzet per afnemer gas niet-KA (in m3)</t>
  </si>
  <si>
    <t>Totale afzet elektriciteit niet-KA (in kWh)</t>
  </si>
  <si>
    <t>Totale afzet elektriciteit inzake peer-to-peer handel niet-KA (in kWh)</t>
  </si>
  <si>
    <t>Ontvangsten elektriciteit niet-KA</t>
  </si>
  <si>
    <t>Ontvangsten elektriciteit inzake peer-to-peer handel niet-KA</t>
  </si>
  <si>
    <t>Ontvangsten gas niet-KA</t>
  </si>
  <si>
    <t>Uitgaven inkoop elektriciteit niet-KA</t>
  </si>
  <si>
    <t>Uitgaven inkoop elektriciteit inzake peer-to-peer handel niet-KA</t>
  </si>
  <si>
    <t>Uitgaven inkoop gas niet-KA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</si>
</sst>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0.00_);_(&quot;€&quot;* \(#,##0.00\);_(&quot;€&quot;* &quot;-&quot;??_);_(@_)"/>
    <numFmt numFmtId="165" formatCode="_(* #,##0.00_);_(* \(#,##0.00\);_(* &quot;-&quot;??_);_(@_)"/>
    <numFmt numFmtId="166" formatCode="[$€-413]\ #,##0.00;[Red][$€-413]\ #,##0.00\-"/>
    <numFmt numFmtId="167" formatCode="[$-413]mmm/yy;@"/>
    <numFmt numFmtId="168" formatCode="_ * #,##0_ ;_ * \-#,##0_ ;_ * &quot;-&quot;??_ ;_ @_ "/>
    <numFmt numFmtId="169" formatCode="_ &quot;€&quot;\ * #,##0_ ;_ &quot;€&quot;\ * \-#,##0_ ;_ &quot;€&quot;\ * &quot;-&quot;??_ ;_ @_ "/>
  </numFmts>
  <fonts count="8" x14ac:knownFonts="1">
    <font>
      <sz val="10"/>
      <color theme="1"/>
      <name val="Arial"/>
      <family val="2"/>
    </font>
    <font>
      <sz val="10"/>
      <color theme="1"/>
      <name val="Arial"/>
      <family val="2"/>
    </font>
    <font>
      <b/>
      <sz val="11"/>
      <color theme="1"/>
      <name val="Calibri"/>
      <family val="2"/>
      <scheme val="minor"/>
    </font>
    <font>
      <i/>
      <sz val="11"/>
      <color theme="1"/>
      <name val="Calibri"/>
      <family val="2"/>
      <scheme val="minor"/>
    </font>
    <font>
      <sz val="11"/>
      <color theme="1"/>
      <name val="Calibri"/>
      <family val="2"/>
      <scheme val="minor"/>
    </font>
    <font>
      <b/>
      <sz val="10"/>
      <color theme="1"/>
      <name val="Arial"/>
      <family val="2"/>
    </font>
    <font>
      <i/>
      <sz val="10"/>
      <color theme="1"/>
      <name val="Arial"/>
      <family val="2"/>
    </font>
    <font>
      <sz val="11"/>
      <name val="Calibri"/>
      <family val="2"/>
      <scheme val="minor"/>
    </font>
  </fonts>
  <fills count="9">
    <fill>
      <patternFill patternType="none"/>
    </fill>
    <fill>
      <patternFill patternType="gray125"/>
    </fill>
    <fill>
      <patternFill patternType="solid">
        <fgColor theme="0" tint="-0.14999847407452621"/>
        <bgColor indexed="64"/>
      </patternFill>
    </fill>
    <fill>
      <patternFill patternType="solid">
        <fgColor rgb="FFCCFFCC"/>
        <bgColor indexed="64"/>
      </patternFill>
    </fill>
    <fill>
      <patternFill patternType="solid">
        <fgColor rgb="FFFFFF99"/>
        <bgColor indexed="64"/>
      </patternFill>
    </fill>
    <fill>
      <patternFill patternType="solid">
        <fgColor theme="0"/>
        <bgColor indexed="64"/>
      </patternFill>
    </fill>
    <fill>
      <patternFill patternType="solid">
        <fgColor rgb="FFFFCC99"/>
        <bgColor indexed="64"/>
      </patternFill>
    </fill>
    <fill>
      <patternFill patternType="solid">
        <fgColor rgb="FFCCFFFF"/>
        <bgColor indexed="64"/>
      </patternFill>
    </fill>
    <fill>
      <patternFill patternType="solid">
        <fgColor theme="0" tint="-0.14996795556505021"/>
        <bgColor indexed="64"/>
      </patternFill>
    </fill>
  </fills>
  <borders count="1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s>
  <cellStyleXfs count="3">
    <xf numFmtId="0" fontId="0" fillId="0" borderId="0"/>
    <xf numFmtId="165" fontId="1" fillId="0" borderId="0" applyFont="0" applyFill="0" applyBorder="0" applyAlignment="0" applyProtection="0"/>
    <xf numFmtId="164" fontId="1" fillId="0" borderId="0" applyFont="0" applyFill="0" applyBorder="0" applyAlignment="0" applyProtection="0"/>
  </cellStyleXfs>
  <cellXfs count="148">
    <xf numFmtId="0" fontId="0" fillId="0" borderId="0" xfId="0"/>
    <xf numFmtId="0" fontId="0" fillId="0" borderId="0" xfId="0" applyProtection="1">
      <protection locked="0"/>
    </xf>
    <xf numFmtId="0" fontId="0" fillId="0" borderId="1" xfId="0" applyBorder="1" applyProtection="1">
      <protection locked="0"/>
    </xf>
    <xf numFmtId="0" fontId="0" fillId="0" borderId="6" xfId="0" applyBorder="1" applyProtection="1">
      <protection locked="0"/>
    </xf>
    <xf numFmtId="166" fontId="2" fillId="2" borderId="15" xfId="0" applyNumberFormat="1" applyFont="1" applyFill="1" applyBorder="1" applyAlignment="1" applyProtection="1">
      <alignment wrapText="1"/>
      <protection locked="0"/>
    </xf>
    <xf numFmtId="167" fontId="0" fillId="0" borderId="0" xfId="0" applyNumberFormat="1" applyProtection="1">
      <protection locked="0"/>
    </xf>
    <xf numFmtId="166" fontId="2" fillId="5" borderId="0" xfId="0" applyNumberFormat="1" applyFont="1" applyFill="1" applyAlignment="1" applyProtection="1">
      <alignment wrapText="1"/>
      <protection locked="0"/>
    </xf>
    <xf numFmtId="0" fontId="2" fillId="4" borderId="15" xfId="0" applyFont="1" applyFill="1" applyBorder="1" applyProtection="1">
      <protection locked="0"/>
    </xf>
    <xf numFmtId="167" fontId="2" fillId="4" borderId="15" xfId="0" applyNumberFormat="1" applyFont="1" applyFill="1" applyBorder="1" applyAlignment="1">
      <alignment horizontal="center" wrapText="1"/>
    </xf>
    <xf numFmtId="0" fontId="0" fillId="0" borderId="2" xfId="0" applyBorder="1" applyProtection="1">
      <protection locked="0"/>
    </xf>
    <xf numFmtId="166" fontId="0" fillId="2" borderId="12" xfId="0" applyNumberFormat="1" applyFill="1" applyBorder="1"/>
    <xf numFmtId="168" fontId="0" fillId="3" borderId="12" xfId="1" applyNumberFormat="1" applyFont="1" applyFill="1" applyBorder="1" applyProtection="1">
      <protection locked="0"/>
    </xf>
    <xf numFmtId="166" fontId="0" fillId="2" borderId="16" xfId="0" applyNumberFormat="1" applyFill="1" applyBorder="1"/>
    <xf numFmtId="168" fontId="0" fillId="3" borderId="16" xfId="1" applyNumberFormat="1" applyFont="1" applyFill="1" applyBorder="1" applyProtection="1">
      <protection locked="0"/>
    </xf>
    <xf numFmtId="166" fontId="2" fillId="7" borderId="11" xfId="0" applyNumberFormat="1" applyFont="1" applyFill="1" applyBorder="1"/>
    <xf numFmtId="169" fontId="0" fillId="7" borderId="11" xfId="2" applyNumberFormat="1" applyFont="1" applyFill="1" applyBorder="1" applyProtection="1"/>
    <xf numFmtId="166" fontId="2" fillId="7" borderId="12" xfId="0" applyNumberFormat="1" applyFont="1" applyFill="1" applyBorder="1"/>
    <xf numFmtId="169" fontId="0" fillId="7" borderId="12" xfId="2" applyNumberFormat="1" applyFont="1" applyFill="1" applyBorder="1" applyProtection="1"/>
    <xf numFmtId="166" fontId="2" fillId="7" borderId="14" xfId="0" applyNumberFormat="1" applyFont="1" applyFill="1" applyBorder="1"/>
    <xf numFmtId="169" fontId="0" fillId="7" borderId="14" xfId="2" applyNumberFormat="1" applyFont="1" applyFill="1" applyBorder="1" applyProtection="1"/>
    <xf numFmtId="168" fontId="0" fillId="3" borderId="14" xfId="1" applyNumberFormat="1" applyFont="1" applyFill="1" applyBorder="1" applyProtection="1">
      <protection locked="0"/>
    </xf>
    <xf numFmtId="166" fontId="2" fillId="2" borderId="15" xfId="0" applyNumberFormat="1" applyFont="1" applyFill="1" applyBorder="1" applyAlignment="1" applyProtection="1">
      <alignment horizontal="left" wrapText="1" indent="1"/>
      <protection locked="0"/>
    </xf>
    <xf numFmtId="166" fontId="2" fillId="5" borderId="0" xfId="0" applyNumberFormat="1" applyFont="1" applyFill="1" applyAlignment="1" applyProtection="1">
      <alignment horizontal="left" wrapText="1" indent="1"/>
      <protection locked="0"/>
    </xf>
    <xf numFmtId="0" fontId="0" fillId="0" borderId="0" xfId="0" applyAlignment="1" applyProtection="1">
      <alignment horizontal="left" indent="1"/>
      <protection locked="0"/>
    </xf>
    <xf numFmtId="0" fontId="2" fillId="4" borderId="15" xfId="0" applyFont="1" applyFill="1" applyBorder="1" applyAlignment="1" applyProtection="1">
      <alignment horizontal="left" indent="1"/>
      <protection locked="0"/>
    </xf>
    <xf numFmtId="166" fontId="0" fillId="2" borderId="12" xfId="0" applyNumberFormat="1" applyFill="1" applyBorder="1" applyAlignment="1" applyProtection="1">
      <alignment horizontal="left" indent="5"/>
      <protection locked="0"/>
    </xf>
    <xf numFmtId="169" fontId="4" fillId="3" borderId="12" xfId="2" applyNumberFormat="1" applyFont="1" applyFill="1" applyBorder="1" applyProtection="1">
      <protection locked="0"/>
    </xf>
    <xf numFmtId="164" fontId="2" fillId="3" borderId="12" xfId="2" applyFont="1" applyFill="1" applyBorder="1" applyProtection="1">
      <protection locked="0"/>
    </xf>
    <xf numFmtId="166" fontId="0" fillId="2" borderId="16" xfId="0" applyNumberFormat="1" applyFill="1" applyBorder="1" applyAlignment="1" applyProtection="1">
      <alignment horizontal="left" indent="5"/>
      <protection locked="0"/>
    </xf>
    <xf numFmtId="169" fontId="4" fillId="3" borderId="16" xfId="2" applyNumberFormat="1" applyFont="1" applyFill="1" applyBorder="1" applyProtection="1">
      <protection locked="0"/>
    </xf>
    <xf numFmtId="164" fontId="2" fillId="3" borderId="16" xfId="2" applyFont="1" applyFill="1" applyBorder="1" applyProtection="1">
      <protection locked="0"/>
    </xf>
    <xf numFmtId="164" fontId="0" fillId="3" borderId="12" xfId="2" applyFont="1" applyFill="1" applyBorder="1" applyProtection="1">
      <protection locked="0"/>
    </xf>
    <xf numFmtId="166" fontId="0" fillId="2" borderId="17" xfId="0" applyNumberFormat="1" applyFill="1" applyBorder="1" applyAlignment="1" applyProtection="1">
      <alignment horizontal="left" indent="5"/>
      <protection locked="0"/>
    </xf>
    <xf numFmtId="169" fontId="4" fillId="3" borderId="17" xfId="2" applyNumberFormat="1" applyFont="1" applyFill="1" applyBorder="1" applyProtection="1">
      <protection locked="0"/>
    </xf>
    <xf numFmtId="164" fontId="0" fillId="3" borderId="17" xfId="2" applyFont="1" applyFill="1" applyBorder="1" applyProtection="1">
      <protection locked="0"/>
    </xf>
    <xf numFmtId="166" fontId="2" fillId="7" borderId="15" xfId="0" applyNumberFormat="1" applyFont="1" applyFill="1" applyBorder="1" applyAlignment="1" applyProtection="1">
      <alignment horizontal="left" indent="3"/>
      <protection locked="0"/>
    </xf>
    <xf numFmtId="169" fontId="2" fillId="7" borderId="15" xfId="2" applyNumberFormat="1" applyFont="1" applyFill="1" applyBorder="1" applyProtection="1"/>
    <xf numFmtId="164" fontId="2" fillId="3" borderId="15" xfId="2" applyFont="1" applyFill="1" applyBorder="1" applyProtection="1">
      <protection locked="0"/>
    </xf>
    <xf numFmtId="164" fontId="0" fillId="3" borderId="16" xfId="2" applyFont="1" applyFill="1" applyBorder="1" applyProtection="1">
      <protection locked="0"/>
    </xf>
    <xf numFmtId="164" fontId="0" fillId="3" borderId="15" xfId="2" applyFont="1" applyFill="1" applyBorder="1" applyProtection="1">
      <protection locked="0"/>
    </xf>
    <xf numFmtId="166" fontId="0" fillId="2" borderId="18" xfId="0" applyNumberFormat="1" applyFill="1" applyBorder="1" applyAlignment="1" applyProtection="1">
      <alignment horizontal="left" indent="5"/>
      <protection locked="0"/>
    </xf>
    <xf numFmtId="169" fontId="4" fillId="3" borderId="18" xfId="2" applyNumberFormat="1" applyFont="1" applyFill="1" applyBorder="1" applyProtection="1">
      <protection locked="0"/>
    </xf>
    <xf numFmtId="164" fontId="0" fillId="3" borderId="18" xfId="2" applyFont="1" applyFill="1" applyBorder="1" applyProtection="1">
      <protection locked="0"/>
    </xf>
    <xf numFmtId="166" fontId="0" fillId="2" borderId="11" xfId="0" applyNumberFormat="1" applyFill="1" applyBorder="1" applyAlignment="1" applyProtection="1">
      <alignment horizontal="left" indent="5"/>
      <protection locked="0"/>
    </xf>
    <xf numFmtId="169" fontId="3" fillId="3" borderId="11" xfId="2" applyNumberFormat="1" applyFont="1" applyFill="1" applyBorder="1" applyAlignment="1" applyProtection="1">
      <alignment horizontal="center"/>
      <protection locked="0"/>
    </xf>
    <xf numFmtId="164" fontId="2" fillId="3" borderId="11" xfId="2" applyFont="1" applyFill="1" applyBorder="1" applyProtection="1">
      <protection locked="0"/>
    </xf>
    <xf numFmtId="169" fontId="3" fillId="3" borderId="12" xfId="2" applyNumberFormat="1" applyFont="1" applyFill="1" applyBorder="1" applyAlignment="1" applyProtection="1">
      <alignment horizontal="center"/>
      <protection locked="0"/>
    </xf>
    <xf numFmtId="166" fontId="0" fillId="2" borderId="12" xfId="0" applyNumberFormat="1" applyFill="1" applyBorder="1" applyAlignment="1" applyProtection="1">
      <alignment horizontal="left" wrapText="1" indent="5"/>
      <protection locked="0"/>
    </xf>
    <xf numFmtId="164" fontId="3" fillId="3" borderId="12" xfId="2" applyFont="1" applyFill="1" applyBorder="1" applyProtection="1">
      <protection locked="0"/>
    </xf>
    <xf numFmtId="166" fontId="0" fillId="2" borderId="14" xfId="0" applyNumberFormat="1" applyFill="1" applyBorder="1" applyAlignment="1" applyProtection="1">
      <alignment horizontal="left" wrapText="1" indent="5"/>
      <protection locked="0"/>
    </xf>
    <xf numFmtId="169" fontId="4" fillId="3" borderId="14" xfId="2" applyNumberFormat="1" applyFont="1" applyFill="1" applyBorder="1" applyProtection="1">
      <protection locked="0"/>
    </xf>
    <xf numFmtId="164" fontId="3" fillId="3" borderId="14" xfId="2" applyFont="1" applyFill="1" applyBorder="1" applyProtection="1">
      <protection locked="0"/>
    </xf>
    <xf numFmtId="166" fontId="2" fillId="7" borderId="14" xfId="0" applyNumberFormat="1" applyFont="1" applyFill="1" applyBorder="1" applyAlignment="1" applyProtection="1">
      <alignment horizontal="left" wrapText="1" indent="3"/>
      <protection locked="0"/>
    </xf>
    <xf numFmtId="169" fontId="2" fillId="7" borderId="14" xfId="2" applyNumberFormat="1" applyFont="1" applyFill="1" applyBorder="1" applyProtection="1"/>
    <xf numFmtId="164" fontId="2" fillId="3" borderId="14" xfId="2" applyFont="1" applyFill="1" applyBorder="1" applyProtection="1">
      <protection locked="0"/>
    </xf>
    <xf numFmtId="164" fontId="0" fillId="3" borderId="14" xfId="2" applyFont="1" applyFill="1" applyBorder="1" applyProtection="1">
      <protection locked="0"/>
    </xf>
    <xf numFmtId="166" fontId="2" fillId="2" borderId="15" xfId="0" applyNumberFormat="1" applyFont="1" applyFill="1" applyBorder="1" applyAlignment="1" applyProtection="1">
      <alignment horizontal="left" indent="1"/>
      <protection locked="0"/>
    </xf>
    <xf numFmtId="169" fontId="2" fillId="4" borderId="15" xfId="2" applyNumberFormat="1" applyFont="1" applyFill="1" applyBorder="1" applyProtection="1"/>
    <xf numFmtId="0" fontId="0" fillId="0" borderId="0" xfId="0" applyAlignment="1">
      <alignment horizontal="left" indent="1"/>
    </xf>
    <xf numFmtId="166" fontId="2" fillId="2" borderId="4" xfId="0" applyNumberFormat="1" applyFont="1" applyFill="1" applyBorder="1" applyAlignment="1" applyProtection="1">
      <alignment horizontal="left" indent="1"/>
      <protection locked="0"/>
    </xf>
    <xf numFmtId="169" fontId="0" fillId="3" borderId="15" xfId="2" applyNumberFormat="1" applyFont="1" applyFill="1" applyBorder="1" applyProtection="1">
      <protection locked="0"/>
    </xf>
    <xf numFmtId="169" fontId="2" fillId="2" borderId="5" xfId="2" applyNumberFormat="1" applyFont="1" applyFill="1" applyBorder="1" applyProtection="1"/>
    <xf numFmtId="166" fontId="2" fillId="7" borderId="15" xfId="0" applyNumberFormat="1" applyFont="1" applyFill="1" applyBorder="1" applyAlignment="1" applyProtection="1">
      <alignment horizontal="left" indent="1"/>
      <protection locked="0"/>
    </xf>
    <xf numFmtId="166" fontId="2" fillId="2" borderId="15" xfId="0" applyNumberFormat="1" applyFont="1" applyFill="1" applyBorder="1" applyAlignment="1">
      <alignment horizontal="left" wrapText="1" indent="1"/>
    </xf>
    <xf numFmtId="169" fontId="0" fillId="6" borderId="11" xfId="2" applyNumberFormat="1" applyFont="1" applyFill="1" applyBorder="1" applyProtection="1"/>
    <xf numFmtId="169" fontId="0" fillId="3" borderId="12" xfId="2" applyNumberFormat="1" applyFont="1" applyFill="1" applyBorder="1" applyProtection="1">
      <protection locked="0"/>
    </xf>
    <xf numFmtId="166" fontId="2" fillId="7" borderId="15" xfId="0" applyNumberFormat="1" applyFont="1" applyFill="1" applyBorder="1" applyAlignment="1" applyProtection="1">
      <alignment horizontal="left" wrapText="1" indent="3"/>
      <protection locked="0"/>
    </xf>
    <xf numFmtId="169" fontId="0" fillId="6" borderId="12" xfId="2" applyNumberFormat="1" applyFont="1" applyFill="1" applyBorder="1" applyProtection="1"/>
    <xf numFmtId="166" fontId="2" fillId="8" borderId="15" xfId="0" applyNumberFormat="1" applyFont="1" applyFill="1" applyBorder="1" applyAlignment="1" applyProtection="1">
      <alignment horizontal="left" wrapText="1" indent="1"/>
      <protection locked="0"/>
    </xf>
    <xf numFmtId="169" fontId="0" fillId="4" borderId="15" xfId="2" applyNumberFormat="1" applyFont="1" applyFill="1" applyBorder="1" applyProtection="1"/>
    <xf numFmtId="0" fontId="0" fillId="8" borderId="15" xfId="0" applyFill="1" applyBorder="1" applyProtection="1">
      <protection locked="0"/>
    </xf>
    <xf numFmtId="0" fontId="2" fillId="4" borderId="15" xfId="0" applyFont="1" applyFill="1" applyBorder="1" applyAlignment="1">
      <alignment horizontal="left" indent="1"/>
    </xf>
    <xf numFmtId="14" fontId="2" fillId="4" borderId="15" xfId="0" quotePrefix="1" applyNumberFormat="1" applyFont="1" applyFill="1" applyBorder="1" applyAlignment="1">
      <alignment horizontal="center" wrapText="1"/>
    </xf>
    <xf numFmtId="0" fontId="0" fillId="0" borderId="12" xfId="0" applyBorder="1" applyAlignment="1" applyProtection="1">
      <alignment horizontal="left" indent="1"/>
      <protection locked="0"/>
    </xf>
    <xf numFmtId="0" fontId="0" fillId="0" borderId="12" xfId="0" applyBorder="1" applyProtection="1">
      <protection locked="0"/>
    </xf>
    <xf numFmtId="166" fontId="0" fillId="2" borderId="12" xfId="0" applyNumberFormat="1" applyFill="1" applyBorder="1" applyAlignment="1" applyProtection="1">
      <alignment horizontal="left" wrapText="1" indent="3"/>
      <protection locked="0"/>
    </xf>
    <xf numFmtId="166" fontId="2" fillId="7" borderId="15" xfId="0" applyNumberFormat="1" applyFont="1" applyFill="1" applyBorder="1" applyAlignment="1">
      <alignment horizontal="left" wrapText="1" indent="1"/>
    </xf>
    <xf numFmtId="164" fontId="2" fillId="7" borderId="15" xfId="2" applyFont="1" applyFill="1" applyBorder="1" applyProtection="1"/>
    <xf numFmtId="0" fontId="0" fillId="0" borderId="15" xfId="0" applyBorder="1"/>
    <xf numFmtId="167" fontId="2" fillId="4" borderId="15" xfId="0" applyNumberFormat="1" applyFont="1" applyFill="1" applyBorder="1" applyAlignment="1">
      <alignment horizontal="left" vertical="top" wrapText="1"/>
    </xf>
    <xf numFmtId="166" fontId="0" fillId="2" borderId="15" xfId="0" applyNumberFormat="1" applyFill="1" applyBorder="1" applyAlignment="1" applyProtection="1">
      <alignment horizontal="left" wrapText="1" indent="5"/>
      <protection locked="0"/>
    </xf>
    <xf numFmtId="166" fontId="4" fillId="2" borderId="15" xfId="0" applyNumberFormat="1" applyFont="1" applyFill="1" applyBorder="1" applyAlignment="1" applyProtection="1">
      <alignment horizontal="left" wrapText="1" indent="1"/>
      <protection locked="0"/>
    </xf>
    <xf numFmtId="0" fontId="5" fillId="2" borderId="15" xfId="0" applyFont="1" applyFill="1" applyBorder="1"/>
    <xf numFmtId="0" fontId="5" fillId="4" borderId="15" xfId="0" applyFont="1" applyFill="1" applyBorder="1" applyAlignment="1" applyProtection="1">
      <alignment horizontal="left" indent="1"/>
      <protection locked="0"/>
    </xf>
    <xf numFmtId="0" fontId="0" fillId="2" borderId="5" xfId="0" applyFill="1" applyBorder="1" applyAlignment="1">
      <alignment wrapText="1"/>
    </xf>
    <xf numFmtId="0" fontId="0" fillId="0" borderId="0" xfId="0" applyFont="1" applyProtection="1">
      <protection locked="0"/>
    </xf>
    <xf numFmtId="0" fontId="0" fillId="2" borderId="1" xfId="0" applyFont="1" applyFill="1" applyBorder="1" applyProtection="1">
      <protection locked="0"/>
    </xf>
    <xf numFmtId="0" fontId="0" fillId="4" borderId="4" xfId="0" applyFont="1" applyFill="1" applyBorder="1"/>
    <xf numFmtId="14" fontId="0" fillId="4" borderId="5" xfId="0" applyNumberFormat="1" applyFont="1" applyFill="1" applyBorder="1"/>
    <xf numFmtId="0" fontId="0" fillId="2" borderId="6" xfId="0" applyFont="1" applyFill="1" applyBorder="1" applyProtection="1">
      <protection locked="0"/>
    </xf>
    <xf numFmtId="0" fontId="0" fillId="3" borderId="3" xfId="0" applyFont="1" applyFill="1" applyBorder="1" applyProtection="1">
      <protection locked="0"/>
    </xf>
    <xf numFmtId="0" fontId="0" fillId="3" borderId="7" xfId="0" applyFont="1" applyFill="1" applyBorder="1" applyProtection="1">
      <protection locked="0"/>
    </xf>
    <xf numFmtId="0" fontId="0" fillId="3" borderId="9" xfId="0" applyFont="1" applyFill="1" applyBorder="1" applyProtection="1">
      <protection locked="0"/>
    </xf>
    <xf numFmtId="0" fontId="0" fillId="2" borderId="8" xfId="0" applyFont="1" applyFill="1" applyBorder="1" applyProtection="1">
      <protection locked="0"/>
    </xf>
    <xf numFmtId="0" fontId="0" fillId="3" borderId="11" xfId="0" applyFont="1" applyFill="1" applyBorder="1" applyProtection="1">
      <protection locked="0"/>
    </xf>
    <xf numFmtId="0" fontId="0" fillId="3" borderId="12" xfId="0" applyFont="1" applyFill="1" applyBorder="1" applyProtection="1">
      <protection locked="0"/>
    </xf>
    <xf numFmtId="14" fontId="0" fillId="4" borderId="0" xfId="0" applyNumberFormat="1" applyFont="1" applyFill="1" applyAlignment="1">
      <alignment horizontal="left"/>
    </xf>
    <xf numFmtId="0" fontId="0" fillId="4" borderId="0" xfId="0" applyFont="1" applyFill="1" applyAlignment="1">
      <alignment horizontal="center"/>
    </xf>
    <xf numFmtId="14" fontId="0" fillId="4" borderId="7" xfId="0" applyNumberFormat="1" applyFont="1" applyFill="1" applyBorder="1"/>
    <xf numFmtId="0" fontId="0" fillId="3" borderId="14" xfId="0" applyFont="1" applyFill="1" applyBorder="1" applyProtection="1">
      <protection locked="0"/>
    </xf>
    <xf numFmtId="0" fontId="0" fillId="2" borderId="4" xfId="0" applyFont="1" applyFill="1" applyBorder="1" applyProtection="1">
      <protection locked="0"/>
    </xf>
    <xf numFmtId="0" fontId="0" fillId="0" borderId="0" xfId="0" applyFont="1"/>
    <xf numFmtId="0" fontId="0" fillId="3" borderId="15" xfId="0" applyFont="1" applyFill="1" applyBorder="1" applyProtection="1">
      <protection locked="0"/>
    </xf>
    <xf numFmtId="0" fontId="0" fillId="0" borderId="1" xfId="0" applyFont="1" applyBorder="1" applyProtection="1">
      <protection locked="0"/>
    </xf>
    <xf numFmtId="0" fontId="0" fillId="0" borderId="6" xfId="0" applyFont="1" applyBorder="1" applyProtection="1">
      <protection locked="0"/>
    </xf>
    <xf numFmtId="0" fontId="5" fillId="0" borderId="0" xfId="0" applyFont="1" applyProtection="1">
      <protection locked="0"/>
    </xf>
    <xf numFmtId="0" fontId="6" fillId="0" borderId="0" xfId="0" applyFont="1" applyProtection="1">
      <protection locked="0"/>
    </xf>
    <xf numFmtId="0" fontId="6" fillId="2" borderId="1" xfId="0" applyFont="1" applyFill="1" applyBorder="1" applyProtection="1">
      <protection locked="0"/>
    </xf>
    <xf numFmtId="0" fontId="6" fillId="2" borderId="6" xfId="0" applyFont="1" applyFill="1" applyBorder="1" applyProtection="1">
      <protection locked="0"/>
    </xf>
    <xf numFmtId="0" fontId="6" fillId="2" borderId="8" xfId="0" applyFont="1" applyFill="1" applyBorder="1" applyProtection="1">
      <protection locked="0"/>
    </xf>
    <xf numFmtId="0" fontId="6" fillId="5" borderId="0" xfId="0" applyFont="1" applyFill="1" applyProtection="1">
      <protection locked="0"/>
    </xf>
    <xf numFmtId="0" fontId="0" fillId="3" borderId="0" xfId="0" applyFont="1" applyFill="1" applyAlignment="1" applyProtection="1">
      <alignment horizontal="left"/>
      <protection locked="0"/>
    </xf>
    <xf numFmtId="0" fontId="0" fillId="3" borderId="7" xfId="0" applyFont="1" applyFill="1" applyBorder="1" applyAlignment="1" applyProtection="1">
      <alignment horizontal="left"/>
      <protection locked="0"/>
    </xf>
    <xf numFmtId="0" fontId="0" fillId="3" borderId="0" xfId="0" applyFont="1" applyFill="1" applyAlignment="1" applyProtection="1">
      <alignment horizontal="center"/>
      <protection locked="0"/>
    </xf>
    <xf numFmtId="0" fontId="0" fillId="3" borderId="7" xfId="0" applyFont="1" applyFill="1" applyBorder="1" applyAlignment="1" applyProtection="1">
      <alignment horizontal="center"/>
      <protection locked="0"/>
    </xf>
    <xf numFmtId="167" fontId="3" fillId="4" borderId="15" xfId="0" applyNumberFormat="1" applyFont="1" applyFill="1" applyBorder="1" applyAlignment="1">
      <alignment horizontal="center" wrapText="1"/>
    </xf>
    <xf numFmtId="0" fontId="3" fillId="6" borderId="15" xfId="0" applyFont="1" applyFill="1" applyBorder="1" applyAlignment="1">
      <alignment horizontal="left" indent="1"/>
    </xf>
    <xf numFmtId="14" fontId="0" fillId="3" borderId="0" xfId="0" applyNumberFormat="1" applyFont="1" applyFill="1" applyAlignment="1" applyProtection="1">
      <protection locked="0"/>
    </xf>
    <xf numFmtId="14" fontId="0" fillId="3" borderId="7" xfId="0" applyNumberFormat="1" applyFont="1" applyFill="1" applyBorder="1" applyAlignment="1" applyProtection="1">
      <protection locked="0"/>
    </xf>
    <xf numFmtId="0" fontId="0" fillId="5" borderId="0" xfId="0" applyFont="1" applyFill="1" applyProtection="1">
      <protection locked="0"/>
    </xf>
    <xf numFmtId="0" fontId="0" fillId="0" borderId="0" xfId="0" applyFont="1" applyFill="1" applyProtection="1">
      <protection locked="0"/>
    </xf>
    <xf numFmtId="0" fontId="6" fillId="2" borderId="0" xfId="0" applyFont="1" applyFill="1" applyBorder="1" applyProtection="1">
      <protection locked="0"/>
    </xf>
    <xf numFmtId="0" fontId="0" fillId="0" borderId="0" xfId="0" applyFont="1" applyBorder="1" applyProtection="1">
      <protection locked="0"/>
    </xf>
    <xf numFmtId="0" fontId="0" fillId="5" borderId="0" xfId="0" applyFont="1" applyFill="1" applyBorder="1" applyProtection="1">
      <protection locked="0"/>
    </xf>
    <xf numFmtId="0" fontId="0" fillId="5" borderId="0" xfId="0" applyFont="1" applyFill="1" applyBorder="1" applyAlignment="1" applyProtection="1">
      <alignment horizontal="center"/>
      <protection locked="0"/>
    </xf>
    <xf numFmtId="0" fontId="0" fillId="3" borderId="0" xfId="0" applyFont="1" applyFill="1" applyAlignment="1" applyProtection="1">
      <alignment horizontal="left"/>
      <protection locked="0"/>
    </xf>
    <xf numFmtId="0" fontId="0" fillId="3" borderId="7" xfId="0" applyFont="1" applyFill="1" applyBorder="1" applyAlignment="1" applyProtection="1">
      <alignment horizontal="left"/>
      <protection locked="0"/>
    </xf>
    <xf numFmtId="0" fontId="0" fillId="3" borderId="0" xfId="0" applyFont="1" applyFill="1" applyAlignment="1" applyProtection="1">
      <alignment horizontal="center"/>
      <protection locked="0"/>
    </xf>
    <xf numFmtId="0" fontId="0" fillId="3" borderId="7" xfId="0" applyFont="1" applyFill="1" applyBorder="1" applyAlignment="1" applyProtection="1">
      <alignment horizontal="center"/>
      <protection locked="0"/>
    </xf>
    <xf numFmtId="0" fontId="0" fillId="3" borderId="2" xfId="0" applyFont="1" applyFill="1" applyBorder="1" applyAlignment="1" applyProtection="1">
      <alignment horizontal="left"/>
      <protection locked="0"/>
    </xf>
    <xf numFmtId="0" fontId="0" fillId="3" borderId="3" xfId="0" applyFont="1" applyFill="1" applyBorder="1" applyAlignment="1" applyProtection="1">
      <alignment horizontal="left"/>
      <protection locked="0"/>
    </xf>
    <xf numFmtId="0" fontId="0" fillId="3" borderId="10" xfId="0" applyFont="1" applyFill="1" applyBorder="1" applyAlignment="1" applyProtection="1">
      <alignment horizontal="left"/>
      <protection locked="0"/>
    </xf>
    <xf numFmtId="0" fontId="0" fillId="3" borderId="9" xfId="0" applyFont="1" applyFill="1" applyBorder="1" applyAlignment="1" applyProtection="1">
      <alignment horizontal="left"/>
      <protection locked="0"/>
    </xf>
    <xf numFmtId="0" fontId="6" fillId="5" borderId="10" xfId="0" applyFont="1" applyFill="1" applyBorder="1" applyAlignment="1" applyProtection="1">
      <alignment wrapText="1"/>
      <protection locked="0"/>
    </xf>
    <xf numFmtId="0" fontId="0" fillId="3" borderId="2" xfId="0" applyFont="1" applyFill="1" applyBorder="1" applyAlignment="1">
      <alignment horizontal="left"/>
    </xf>
    <xf numFmtId="0" fontId="0" fillId="3" borderId="3" xfId="0" applyFont="1" applyFill="1" applyBorder="1" applyAlignment="1">
      <alignment horizontal="left"/>
    </xf>
    <xf numFmtId="14" fontId="0" fillId="3" borderId="10" xfId="0" applyNumberFormat="1" applyFont="1" applyFill="1" applyBorder="1" applyAlignment="1" applyProtection="1">
      <alignment horizontal="left"/>
      <protection locked="0"/>
    </xf>
    <xf numFmtId="14" fontId="0" fillId="4" borderId="13" xfId="0" applyNumberFormat="1" applyFont="1" applyFill="1" applyBorder="1"/>
    <xf numFmtId="14" fontId="0" fillId="4" borderId="5" xfId="0" applyNumberFormat="1" applyFont="1" applyFill="1" applyBorder="1"/>
    <xf numFmtId="0" fontId="3" fillId="6" borderId="4" xfId="0" applyFont="1" applyFill="1" applyBorder="1" applyAlignment="1">
      <alignment horizontal="center"/>
    </xf>
    <xf numFmtId="0" fontId="3" fillId="6" borderId="13" xfId="0" applyFont="1" applyFill="1" applyBorder="1" applyAlignment="1">
      <alignment horizontal="center"/>
    </xf>
    <xf numFmtId="0" fontId="3" fillId="6" borderId="5" xfId="0" applyFont="1" applyFill="1" applyBorder="1" applyAlignment="1">
      <alignment horizontal="center"/>
    </xf>
    <xf numFmtId="14" fontId="2" fillId="4" borderId="4" xfId="0" quotePrefix="1" applyNumberFormat="1" applyFont="1" applyFill="1" applyBorder="1" applyAlignment="1">
      <alignment horizontal="center" wrapText="1"/>
    </xf>
    <xf numFmtId="14" fontId="2" fillId="4" borderId="5" xfId="0" quotePrefix="1" applyNumberFormat="1" applyFont="1" applyFill="1" applyBorder="1" applyAlignment="1">
      <alignment horizontal="center" wrapText="1"/>
    </xf>
    <xf numFmtId="0" fontId="0" fillId="0" borderId="0" xfId="0" applyFont="1" applyFill="1" applyBorder="1" applyProtection="1">
      <protection locked="0"/>
    </xf>
    <xf numFmtId="0" fontId="0" fillId="0" borderId="0" xfId="0" applyFill="1" applyProtection="1">
      <protection locked="0"/>
    </xf>
    <xf numFmtId="0" fontId="6" fillId="0" borderId="0" xfId="0" applyFont="1" applyFill="1" applyProtection="1">
      <protection locked="0"/>
    </xf>
    <xf numFmtId="0" fontId="0" fillId="0" borderId="0" xfId="0" applyFill="1"/>
  </cellXfs>
  <cellStyles count="3">
    <cellStyle name="Komma" xfId="1" builtinId="3"/>
    <cellStyle name="Standaard" xfId="0" builtinId="0"/>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microsoft.com/office/2017/06/relationships/rdRichValue" Target="richData/rdrichvalue.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Cashflow einde maand</a:t>
            </a:r>
          </a:p>
        </c:rich>
      </c:tx>
      <c:overlay val="0"/>
    </c:title>
    <c:autoTitleDeleted val="0"/>
    <c:plotArea>
      <c:layout/>
      <c:lineChart>
        <c:grouping val="standard"/>
        <c:varyColors val="0"/>
        <c:ser>
          <c:idx val="0"/>
          <c:order val="0"/>
          <c:tx>
            <c:strRef>
              <c:f>[1]Cashflow!$B$43</c:f>
              <c:strCache>
                <c:ptCount val="1"/>
                <c:pt idx="0">
                  <c:v>Eind Cumulatief</c:v>
                </c:pt>
              </c:strCache>
            </c:strRef>
          </c:tx>
          <c:marker>
            <c:symbol val="none"/>
          </c:marker>
          <c:cat>
            <c:numRef>
              <c:f>[1]Cashflow!$C$5:$N$5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[1]Cashflow!$C$43:$N$43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AF7-4E8D-9D3B-47918978BC67}"/>
            </c:ext>
          </c:extLst>
        </c:ser>
        <c:dLbls>
          <c:showLegendKey val="0"/>
          <c:showVal val="0"/>
          <c:showCatName val="0"/>
          <c:showSerName val="0"/>
          <c:showPercent val="0"/>
          <c:showBubbleSize val="0"/>
        </c:dLbls>
        <c:smooth val="0"/>
        <c:axId val="178913664"/>
        <c:axId val="178915200"/>
      </c:lineChart>
      <c:catAx>
        <c:axId val="178913664"/>
        <c:scaling>
          <c:orientation val="minMax"/>
        </c:scaling>
        <c:delete val="0"/>
        <c:axPos val="b"/>
        <c:numFmt formatCode="General" sourceLinked="1"/>
        <c:majorTickMark val="out"/>
        <c:minorTickMark val="none"/>
        <c:tickLblPos val="nextTo"/>
        <c:crossAx val="178915200"/>
        <c:crosses val="autoZero"/>
        <c:auto val="1"/>
        <c:lblAlgn val="ctr"/>
        <c:lblOffset val="100"/>
        <c:noMultiLvlLbl val="0"/>
      </c:catAx>
      <c:valAx>
        <c:axId val="178915200"/>
        <c:scaling>
          <c:orientation val="minMax"/>
        </c:scaling>
        <c:delete val="0"/>
        <c:axPos val="l"/>
        <c:majorGridlines/>
        <c:numFmt formatCode="General" sourceLinked="1"/>
        <c:majorTickMark val="out"/>
        <c:minorTickMark val="none"/>
        <c:tickLblPos val="nextTo"/>
        <c:crossAx val="178913664"/>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Cashflow einde maand</a:t>
            </a:r>
          </a:p>
        </c:rich>
      </c:tx>
      <c:overlay val="0"/>
    </c:title>
    <c:autoTitleDeleted val="0"/>
    <c:plotArea>
      <c:layout/>
      <c:lineChart>
        <c:grouping val="standard"/>
        <c:varyColors val="0"/>
        <c:ser>
          <c:idx val="0"/>
          <c:order val="0"/>
          <c:tx>
            <c:strRef>
              <c:f>[1]Cashflow!$B$43</c:f>
              <c:strCache>
                <c:ptCount val="1"/>
                <c:pt idx="0">
                  <c:v>Eind Cumulatief</c:v>
                </c:pt>
              </c:strCache>
            </c:strRef>
          </c:tx>
          <c:marker>
            <c:symbol val="none"/>
          </c:marker>
          <c:cat>
            <c:numRef>
              <c:f>[1]Cashflow!$C$5:$N$5</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[1]Cashflow!$C$43:$N$43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772E-4F02-9616-72A02065097E}"/>
            </c:ext>
          </c:extLst>
        </c:ser>
        <c:dLbls>
          <c:showLegendKey val="0"/>
          <c:showVal val="0"/>
          <c:showCatName val="0"/>
          <c:showSerName val="0"/>
          <c:showPercent val="0"/>
          <c:showBubbleSize val="0"/>
        </c:dLbls>
        <c:smooth val="0"/>
        <c:axId val="178913664"/>
        <c:axId val="178915200"/>
      </c:lineChart>
      <c:catAx>
        <c:axId val="178913664"/>
        <c:scaling>
          <c:orientation val="minMax"/>
        </c:scaling>
        <c:delete val="0"/>
        <c:axPos val="b"/>
        <c:numFmt formatCode="General" sourceLinked="1"/>
        <c:majorTickMark val="out"/>
        <c:minorTickMark val="none"/>
        <c:tickLblPos val="nextTo"/>
        <c:crossAx val="178915200"/>
        <c:crosses val="autoZero"/>
        <c:auto val="1"/>
        <c:lblAlgn val="ctr"/>
        <c:lblOffset val="100"/>
        <c:noMultiLvlLbl val="0"/>
      </c:catAx>
      <c:valAx>
        <c:axId val="178915200"/>
        <c:scaling>
          <c:orientation val="minMax"/>
        </c:scaling>
        <c:delete val="0"/>
        <c:axPos val="l"/>
        <c:majorGridlines/>
        <c:numFmt formatCode="General" sourceLinked="1"/>
        <c:majorTickMark val="out"/>
        <c:minorTickMark val="none"/>
        <c:tickLblPos val="nextTo"/>
        <c:crossAx val="178913664"/>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649431</xdr:colOff>
      <xdr:row>48</xdr:row>
      <xdr:rowOff>74467</xdr:rowOff>
    </xdr:from>
    <xdr:to>
      <xdr:col>7</xdr:col>
      <xdr:colOff>571500</xdr:colOff>
      <xdr:row>67</xdr:row>
      <xdr:rowOff>34637</xdr:rowOff>
    </xdr:to>
    <xdr:graphicFrame macro="">
      <xdr:nvGraphicFramePr>
        <xdr:cNvPr id="2" name="Grafiek 1">
          <a:extLst>
            <a:ext uri="{FF2B5EF4-FFF2-40B4-BE49-F238E27FC236}">
              <a16:creationId xmlns:a16="http://schemas.microsoft.com/office/drawing/2014/main" id="{074985DD-9BCA-4ECD-AA0F-ED8AEFA958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649431</xdr:colOff>
      <xdr:row>48</xdr:row>
      <xdr:rowOff>74467</xdr:rowOff>
    </xdr:from>
    <xdr:to>
      <xdr:col>6</xdr:col>
      <xdr:colOff>571500</xdr:colOff>
      <xdr:row>67</xdr:row>
      <xdr:rowOff>34637</xdr:rowOff>
    </xdr:to>
    <xdr:graphicFrame macro="">
      <xdr:nvGraphicFramePr>
        <xdr:cNvPr id="2" name="Grafiek 1">
          <a:extLst>
            <a:ext uri="{FF2B5EF4-FFF2-40B4-BE49-F238E27FC236}">
              <a16:creationId xmlns:a16="http://schemas.microsoft.com/office/drawing/2014/main" id="{116AD405-5B20-477B-9B60-37CFF74F12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acm.local/Downloads/bijlage-6-fipo-vergunningaanvraag%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gemene Info &amp; Factscheet"/>
      <sheetName val="Afzet"/>
      <sheetName val="Cashflow"/>
      <sheetName val="Resultaten"/>
      <sheetName val="Balans"/>
    </sheetNames>
    <sheetDataSet>
      <sheetData sheetId="0" refreshError="1"/>
      <sheetData sheetId="1" refreshError="1"/>
      <sheetData sheetId="2" refreshError="1">
        <row r="5">
          <cell r="C5" t="e">
            <v>#VALUE!</v>
          </cell>
          <cell r="D5" t="e">
            <v>#VALUE!</v>
          </cell>
          <cell r="E5" t="e">
            <v>#VALUE!</v>
          </cell>
          <cell r="F5" t="e">
            <v>#VALUE!</v>
          </cell>
          <cell r="G5" t="e">
            <v>#VALUE!</v>
          </cell>
          <cell r="H5" t="e">
            <v>#VALUE!</v>
          </cell>
          <cell r="I5" t="e">
            <v>#VALUE!</v>
          </cell>
          <cell r="J5" t="e">
            <v>#VALUE!</v>
          </cell>
          <cell r="K5" t="e">
            <v>#VALUE!</v>
          </cell>
          <cell r="L5" t="e">
            <v>#VALUE!</v>
          </cell>
          <cell r="M5" t="e">
            <v>#VALUE!</v>
          </cell>
          <cell r="N5" t="e">
            <v>#VALUE!</v>
          </cell>
        </row>
        <row r="43">
          <cell r="B43" t="str">
            <v>Eind Cumulatief</v>
          </cell>
          <cell r="C43">
            <v>0</v>
          </cell>
          <cell r="D43">
            <v>0</v>
          </cell>
          <cell r="E43">
            <v>0</v>
          </cell>
          <cell r="F43">
            <v>0</v>
          </cell>
          <cell r="G43">
            <v>0</v>
          </cell>
          <cell r="H43">
            <v>0</v>
          </cell>
          <cell r="I43">
            <v>0</v>
          </cell>
          <cell r="J43">
            <v>0</v>
          </cell>
          <cell r="K43">
            <v>0</v>
          </cell>
          <cell r="L43">
            <v>0</v>
          </cell>
          <cell r="M43">
            <v>0</v>
          </cell>
          <cell r="N43">
            <v>0</v>
          </cell>
        </row>
      </sheetData>
      <sheetData sheetId="3" refreshError="1"/>
      <sheetData sheetId="4"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2</v>
    <v>8</v>
    <v>0</v>
    <v>6</v>
  </rv>
  <rv s="0">
    <v>2</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vergunninghouders@acm.n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015BE-72DA-470C-97A2-FBB23524B60C}">
  <dimension ref="A1:M50"/>
  <sheetViews>
    <sheetView showGridLines="0" tabSelected="1" zoomScale="80" zoomScaleNormal="80" workbookViewId="0">
      <selection activeCell="B15" sqref="B15"/>
    </sheetView>
  </sheetViews>
  <sheetFormatPr defaultColWidth="9.1796875" defaultRowHeight="12.5" x14ac:dyDescent="0.25"/>
  <cols>
    <col min="1" max="1" width="9.1796875" style="85"/>
    <col min="2" max="2" width="43.81640625" style="85" bestFit="1" customWidth="1"/>
    <col min="3" max="3" width="10.54296875" style="85" bestFit="1" customWidth="1"/>
    <col min="4" max="4" width="10.7265625" style="85" customWidth="1"/>
    <col min="5" max="5" width="12.453125" style="85" customWidth="1"/>
    <col min="6" max="6" width="9.1796875" style="120"/>
    <col min="7" max="7" width="85.453125" style="85" customWidth="1"/>
    <col min="8" max="8" width="13.81640625" style="85" customWidth="1"/>
    <col min="9" max="11" width="9.1796875" style="85"/>
    <col min="12" max="12" width="59.81640625" style="85" customWidth="1"/>
    <col min="13" max="13" width="18.7265625" style="85" bestFit="1" customWidth="1"/>
    <col min="14" max="16384" width="9.1796875" style="85"/>
  </cols>
  <sheetData>
    <row r="1" spans="1:12" ht="13" x14ac:dyDescent="0.3">
      <c r="B1" s="105" t="s">
        <v>0</v>
      </c>
      <c r="G1" s="105" t="s">
        <v>1</v>
      </c>
    </row>
    <row r="2" spans="1:12" ht="13" x14ac:dyDescent="0.3">
      <c r="G2" s="106" t="s">
        <v>2</v>
      </c>
    </row>
    <row r="3" spans="1:12" x14ac:dyDescent="0.25">
      <c r="B3" s="86" t="s">
        <v>3</v>
      </c>
      <c r="C3" s="129"/>
      <c r="D3" s="129"/>
      <c r="E3" s="130"/>
      <c r="G3" s="87" t="str">
        <f>"Aantal klanten per "</f>
        <v xml:space="preserve">Aantal klanten per </v>
      </c>
      <c r="H3" s="88" t="str">
        <f>IF(C23 &lt;&gt; "",DATE(YEAR(C23),MONTH(C23),DAY(1)),"")</f>
        <v/>
      </c>
    </row>
    <row r="4" spans="1:12" ht="13" x14ac:dyDescent="0.3">
      <c r="B4" s="89" t="s">
        <v>4</v>
      </c>
      <c r="C4" s="125"/>
      <c r="D4" s="125"/>
      <c r="E4" s="126"/>
      <c r="G4" s="107" t="s">
        <v>123</v>
      </c>
      <c r="H4" s="90"/>
    </row>
    <row r="5" spans="1:12" ht="13" x14ac:dyDescent="0.3">
      <c r="B5" s="89" t="s">
        <v>5</v>
      </c>
      <c r="C5" s="125"/>
      <c r="D5" s="125"/>
      <c r="E5" s="126"/>
      <c r="G5" s="108" t="s">
        <v>141</v>
      </c>
      <c r="H5" s="91"/>
    </row>
    <row r="6" spans="1:12" ht="13" x14ac:dyDescent="0.3">
      <c r="B6" s="89" t="s">
        <v>6</v>
      </c>
      <c r="C6" s="111"/>
      <c r="D6" s="111"/>
      <c r="E6" s="112"/>
      <c r="G6" s="107" t="s">
        <v>127</v>
      </c>
      <c r="H6" s="91"/>
    </row>
    <row r="7" spans="1:12" ht="13" x14ac:dyDescent="0.3">
      <c r="B7" s="89" t="s">
        <v>7</v>
      </c>
      <c r="C7" s="111"/>
      <c r="D7" s="111"/>
      <c r="E7" s="112"/>
      <c r="G7" s="107" t="s">
        <v>133</v>
      </c>
      <c r="H7" s="91"/>
    </row>
    <row r="8" spans="1:12" ht="13" x14ac:dyDescent="0.3">
      <c r="B8" s="89" t="s">
        <v>8</v>
      </c>
      <c r="C8" s="111"/>
      <c r="D8" s="111"/>
      <c r="E8" s="112"/>
      <c r="G8" s="108" t="s">
        <v>124</v>
      </c>
      <c r="H8" s="91"/>
    </row>
    <row r="9" spans="1:12" ht="13" x14ac:dyDescent="0.3">
      <c r="B9" s="89" t="s">
        <v>95</v>
      </c>
      <c r="C9" s="113"/>
      <c r="D9" s="113"/>
      <c r="E9" s="114"/>
      <c r="G9" s="109" t="s">
        <v>134</v>
      </c>
      <c r="H9" s="92"/>
    </row>
    <row r="10" spans="1:12" x14ac:dyDescent="0.25">
      <c r="B10" s="89" t="s">
        <v>96</v>
      </c>
      <c r="C10" s="127"/>
      <c r="D10" s="127"/>
      <c r="E10" s="128"/>
    </row>
    <row r="11" spans="1:12" ht="13" x14ac:dyDescent="0.3">
      <c r="B11" s="89" t="s">
        <v>82</v>
      </c>
      <c r="C11" s="127"/>
      <c r="D11" s="127"/>
      <c r="E11" s="128"/>
      <c r="G11" s="110" t="s">
        <v>86</v>
      </c>
    </row>
    <row r="12" spans="1:12" ht="13" x14ac:dyDescent="0.3">
      <c r="B12" s="89" t="s">
        <v>9</v>
      </c>
      <c r="C12" s="125"/>
      <c r="D12" s="125"/>
      <c r="E12" s="126"/>
      <c r="G12" s="107" t="s">
        <v>123</v>
      </c>
      <c r="H12" s="129"/>
      <c r="I12" s="129"/>
      <c r="J12" s="129"/>
      <c r="K12" s="129"/>
      <c r="L12" s="130"/>
    </row>
    <row r="13" spans="1:12" ht="13" x14ac:dyDescent="0.3">
      <c r="B13" s="89" t="s">
        <v>10</v>
      </c>
      <c r="C13" s="125"/>
      <c r="D13" s="125"/>
      <c r="E13" s="126"/>
      <c r="G13" s="108" t="s">
        <v>141</v>
      </c>
      <c r="H13" s="125"/>
      <c r="I13" s="125"/>
      <c r="J13" s="125"/>
      <c r="K13" s="125"/>
      <c r="L13" s="126"/>
    </row>
    <row r="14" spans="1:12" ht="13" x14ac:dyDescent="0.3">
      <c r="B14" s="93" t="s">
        <v>11</v>
      </c>
      <c r="C14" s="131"/>
      <c r="D14" s="131"/>
      <c r="E14" s="132"/>
      <c r="G14" s="108" t="s">
        <v>127</v>
      </c>
      <c r="H14" s="111"/>
      <c r="I14" s="111"/>
      <c r="J14" s="111"/>
      <c r="K14" s="111"/>
      <c r="L14" s="112"/>
    </row>
    <row r="15" spans="1:12" ht="13" x14ac:dyDescent="0.3">
      <c r="A15" s="122"/>
      <c r="B15" s="123"/>
      <c r="C15" s="124"/>
      <c r="D15" s="124"/>
      <c r="E15" s="124"/>
      <c r="F15" s="144"/>
      <c r="G15" s="121" t="s">
        <v>133</v>
      </c>
      <c r="H15" s="111"/>
      <c r="I15" s="111"/>
      <c r="J15" s="111"/>
      <c r="K15" s="111"/>
      <c r="L15" s="112"/>
    </row>
    <row r="16" spans="1:12" ht="13" x14ac:dyDescent="0.3">
      <c r="G16" s="108" t="s">
        <v>124</v>
      </c>
      <c r="H16" s="125"/>
      <c r="I16" s="125"/>
      <c r="J16" s="125"/>
      <c r="K16" s="125"/>
      <c r="L16" s="126"/>
    </row>
    <row r="17" spans="2:13" ht="13" x14ac:dyDescent="0.3">
      <c r="B17" s="85" t="s">
        <v>142</v>
      </c>
      <c r="G17" s="109" t="s">
        <v>134</v>
      </c>
      <c r="H17" s="131"/>
      <c r="I17" s="131"/>
      <c r="J17" s="131"/>
      <c r="K17" s="131"/>
      <c r="L17" s="132"/>
    </row>
    <row r="19" spans="2:13" ht="13" x14ac:dyDescent="0.3">
      <c r="F19" s="145"/>
      <c r="G19" s="146" t="s">
        <v>128</v>
      </c>
      <c r="M19" s="106" t="s">
        <v>17</v>
      </c>
    </row>
    <row r="20" spans="2:13" ht="13" x14ac:dyDescent="0.3">
      <c r="B20" s="86" t="s">
        <v>12</v>
      </c>
      <c r="C20" s="134" t="s">
        <v>13</v>
      </c>
      <c r="D20" s="134"/>
      <c r="E20" s="135"/>
      <c r="F20" s="145"/>
      <c r="G20" s="107" t="s">
        <v>129</v>
      </c>
      <c r="H20" s="129"/>
      <c r="I20" s="129"/>
      <c r="J20" s="129"/>
      <c r="K20" s="129"/>
      <c r="L20" s="130"/>
      <c r="M20" s="94"/>
    </row>
    <row r="21" spans="2:13" ht="13" x14ac:dyDescent="0.3">
      <c r="B21" s="89" t="s">
        <v>14</v>
      </c>
      <c r="C21" s="117"/>
      <c r="D21" s="117"/>
      <c r="E21" s="118"/>
      <c r="F21" s="145"/>
      <c r="G21" s="108" t="s">
        <v>135</v>
      </c>
      <c r="H21" s="125"/>
      <c r="I21" s="125"/>
      <c r="J21" s="125"/>
      <c r="K21" s="125"/>
      <c r="L21" s="126"/>
      <c r="M21" s="95"/>
    </row>
    <row r="22" spans="2:13" ht="13" x14ac:dyDescent="0.3">
      <c r="B22" s="89" t="s">
        <v>15</v>
      </c>
      <c r="C22" s="96" t="str">
        <f>IF(C21&lt;&gt;"",C21+(7*8),"")</f>
        <v/>
      </c>
      <c r="D22" s="97" t="s">
        <v>16</v>
      </c>
      <c r="E22" s="98" t="str">
        <f>IF(C21&lt;&gt;"",DATE(YEAR(C22)+1,MONTH(C22),DAY(C22)-1),"")</f>
        <v/>
      </c>
      <c r="F22" s="145"/>
      <c r="G22" s="107" t="s">
        <v>130</v>
      </c>
      <c r="H22" s="111"/>
      <c r="I22" s="111"/>
      <c r="J22" s="111"/>
      <c r="K22" s="111"/>
      <c r="L22" s="112"/>
      <c r="M22" s="95"/>
    </row>
    <row r="23" spans="2:13" ht="13" x14ac:dyDescent="0.3">
      <c r="B23" s="93" t="s">
        <v>18</v>
      </c>
      <c r="C23" s="136"/>
      <c r="D23" s="131"/>
      <c r="E23" s="132"/>
      <c r="F23" s="145"/>
      <c r="G23" s="107" t="s">
        <v>136</v>
      </c>
      <c r="H23" s="111"/>
      <c r="I23" s="111"/>
      <c r="J23" s="111"/>
      <c r="K23" s="111"/>
      <c r="L23" s="112"/>
      <c r="M23" s="95"/>
    </row>
    <row r="24" spans="2:13" ht="13" x14ac:dyDescent="0.3">
      <c r="F24" s="145"/>
      <c r="G24" s="108" t="s">
        <v>131</v>
      </c>
      <c r="H24" s="125"/>
      <c r="I24" s="125"/>
      <c r="J24" s="125"/>
      <c r="K24" s="125"/>
      <c r="L24" s="126"/>
      <c r="M24" s="95"/>
    </row>
    <row r="25" spans="2:13" ht="13" x14ac:dyDescent="0.3">
      <c r="F25" s="145"/>
      <c r="G25" s="108" t="s">
        <v>137</v>
      </c>
      <c r="H25" s="131"/>
      <c r="I25" s="131"/>
      <c r="J25" s="131"/>
      <c r="K25" s="131"/>
      <c r="L25" s="132"/>
      <c r="M25" s="99"/>
    </row>
    <row r="27" spans="2:13" ht="13" x14ac:dyDescent="0.3">
      <c r="B27" s="100" t="s">
        <v>19</v>
      </c>
      <c r="C27" s="137" t="s">
        <v>20</v>
      </c>
      <c r="D27" s="137"/>
      <c r="E27" s="138"/>
      <c r="G27" s="106" t="s">
        <v>21</v>
      </c>
      <c r="M27" s="106" t="s">
        <v>17</v>
      </c>
    </row>
    <row r="28" spans="2:13" ht="13" x14ac:dyDescent="0.3">
      <c r="B28" s="101"/>
      <c r="C28" s="101"/>
      <c r="D28" s="101"/>
      <c r="E28" s="101"/>
      <c r="G28" s="107" t="s">
        <v>125</v>
      </c>
      <c r="H28" s="129"/>
      <c r="I28" s="129"/>
      <c r="J28" s="129"/>
      <c r="K28" s="129"/>
      <c r="L28" s="130"/>
      <c r="M28" s="94"/>
    </row>
    <row r="29" spans="2:13" ht="13" x14ac:dyDescent="0.3">
      <c r="G29" s="108" t="s">
        <v>138</v>
      </c>
      <c r="H29" s="125"/>
      <c r="I29" s="125"/>
      <c r="J29" s="125"/>
      <c r="K29" s="125"/>
      <c r="L29" s="126"/>
      <c r="M29" s="95"/>
    </row>
    <row r="30" spans="2:13" ht="13" x14ac:dyDescent="0.3">
      <c r="G30" s="108" t="s">
        <v>132</v>
      </c>
      <c r="H30" s="111"/>
      <c r="I30" s="111"/>
      <c r="J30" s="111"/>
      <c r="K30" s="111"/>
      <c r="L30" s="112"/>
      <c r="M30" s="95"/>
    </row>
    <row r="31" spans="2:13" ht="13" x14ac:dyDescent="0.3">
      <c r="G31" s="108" t="s">
        <v>139</v>
      </c>
      <c r="H31" s="111"/>
      <c r="I31" s="111"/>
      <c r="J31" s="111"/>
      <c r="K31" s="111"/>
      <c r="L31" s="112"/>
      <c r="M31" s="95"/>
    </row>
    <row r="32" spans="2:13" ht="13" x14ac:dyDescent="0.3">
      <c r="G32" s="108" t="s">
        <v>126</v>
      </c>
      <c r="H32" s="125"/>
      <c r="I32" s="125"/>
      <c r="J32" s="125"/>
      <c r="K32" s="125"/>
      <c r="L32" s="126"/>
      <c r="M32" s="95"/>
    </row>
    <row r="33" spans="2:13" ht="13" x14ac:dyDescent="0.3">
      <c r="G33" s="109" t="s">
        <v>140</v>
      </c>
      <c r="H33" s="131"/>
      <c r="I33" s="131"/>
      <c r="J33" s="131"/>
      <c r="K33" s="131"/>
      <c r="L33" s="132"/>
      <c r="M33" s="99"/>
    </row>
    <row r="35" spans="2:13" ht="13" x14ac:dyDescent="0.3">
      <c r="G35" s="110" t="s">
        <v>22</v>
      </c>
      <c r="M35" s="106" t="s">
        <v>17</v>
      </c>
    </row>
    <row r="36" spans="2:13" ht="13" x14ac:dyDescent="0.3">
      <c r="G36" s="107" t="s">
        <v>97</v>
      </c>
      <c r="H36" s="129"/>
      <c r="I36" s="129"/>
      <c r="J36" s="129"/>
      <c r="K36" s="129"/>
      <c r="L36" s="130"/>
      <c r="M36" s="94"/>
    </row>
    <row r="37" spans="2:13" ht="13" x14ac:dyDescent="0.3">
      <c r="G37" s="109" t="s">
        <v>23</v>
      </c>
      <c r="H37" s="131"/>
      <c r="I37" s="131"/>
      <c r="J37" s="131"/>
      <c r="K37" s="131"/>
      <c r="L37" s="132"/>
      <c r="M37" s="99"/>
    </row>
    <row r="38" spans="2:13" x14ac:dyDescent="0.25">
      <c r="B38" s="120"/>
    </row>
    <row r="39" spans="2:13" ht="31.5" customHeight="1" x14ac:dyDescent="0.3">
      <c r="B39" s="120"/>
      <c r="G39" s="133" t="s">
        <v>87</v>
      </c>
      <c r="H39" s="133"/>
      <c r="I39" s="133"/>
      <c r="J39" s="133"/>
      <c r="K39" s="133"/>
      <c r="L39" s="133"/>
      <c r="M39" s="106" t="s">
        <v>24</v>
      </c>
    </row>
    <row r="40" spans="2:13" ht="13" x14ac:dyDescent="0.3">
      <c r="B40" s="120"/>
      <c r="G40" s="107" t="s">
        <v>98</v>
      </c>
      <c r="H40" s="129"/>
      <c r="I40" s="129"/>
      <c r="J40" s="129"/>
      <c r="K40" s="129"/>
      <c r="L40" s="130"/>
      <c r="M40" s="102"/>
    </row>
    <row r="41" spans="2:13" ht="13" x14ac:dyDescent="0.3">
      <c r="B41" s="119"/>
      <c r="G41" s="108" t="s">
        <v>99</v>
      </c>
      <c r="H41" s="125"/>
      <c r="I41" s="125"/>
      <c r="J41" s="125"/>
      <c r="K41" s="125"/>
      <c r="L41" s="125"/>
      <c r="M41" s="103"/>
    </row>
    <row r="42" spans="2:13" ht="13" x14ac:dyDescent="0.3">
      <c r="B42" s="119"/>
      <c r="G42" s="109" t="s">
        <v>100</v>
      </c>
      <c r="H42" s="131"/>
      <c r="I42" s="131"/>
      <c r="J42" s="131"/>
      <c r="K42" s="131"/>
      <c r="L42" s="131"/>
      <c r="M42" s="104"/>
    </row>
    <row r="43" spans="2:13" ht="13" x14ac:dyDescent="0.3">
      <c r="M43" s="106" t="s">
        <v>24</v>
      </c>
    </row>
    <row r="44" spans="2:13" ht="13" x14ac:dyDescent="0.3">
      <c r="G44" s="107" t="s">
        <v>98</v>
      </c>
      <c r="H44" s="129"/>
      <c r="I44" s="129"/>
      <c r="J44" s="129"/>
      <c r="K44" s="129"/>
      <c r="L44" s="130"/>
      <c r="M44" s="102"/>
    </row>
    <row r="45" spans="2:13" ht="13" x14ac:dyDescent="0.3">
      <c r="G45" s="108" t="s">
        <v>99</v>
      </c>
      <c r="H45" s="125"/>
      <c r="I45" s="125"/>
      <c r="J45" s="125"/>
      <c r="K45" s="125"/>
      <c r="L45" s="125"/>
      <c r="M45" s="103"/>
    </row>
    <row r="46" spans="2:13" ht="13" x14ac:dyDescent="0.3">
      <c r="G46" s="109" t="s">
        <v>100</v>
      </c>
      <c r="H46" s="131"/>
      <c r="I46" s="131"/>
      <c r="J46" s="131"/>
      <c r="K46" s="131"/>
      <c r="L46" s="131"/>
      <c r="M46" s="104"/>
    </row>
    <row r="47" spans="2:13" ht="13" x14ac:dyDescent="0.3">
      <c r="M47" s="106" t="s">
        <v>24</v>
      </c>
    </row>
    <row r="48" spans="2:13" ht="13" x14ac:dyDescent="0.3">
      <c r="G48" s="107" t="s">
        <v>98</v>
      </c>
      <c r="H48" s="129"/>
      <c r="I48" s="129"/>
      <c r="J48" s="129"/>
      <c r="K48" s="129"/>
      <c r="L48" s="130"/>
      <c r="M48" s="102"/>
    </row>
    <row r="49" spans="7:13" ht="13" x14ac:dyDescent="0.3">
      <c r="G49" s="108" t="s">
        <v>99</v>
      </c>
      <c r="H49" s="125"/>
      <c r="I49" s="125"/>
      <c r="J49" s="125"/>
      <c r="K49" s="125"/>
      <c r="L49" s="125"/>
      <c r="M49" s="103"/>
    </row>
    <row r="50" spans="7:13" ht="13" x14ac:dyDescent="0.3">
      <c r="G50" s="109" t="s">
        <v>100</v>
      </c>
      <c r="H50" s="131"/>
      <c r="I50" s="131"/>
      <c r="J50" s="131"/>
      <c r="K50" s="131"/>
      <c r="L50" s="131"/>
      <c r="M50" s="104"/>
    </row>
  </sheetData>
  <mergeCells count="35">
    <mergeCell ref="H32:L32"/>
    <mergeCell ref="C20:E20"/>
    <mergeCell ref="H17:L17"/>
    <mergeCell ref="C23:E23"/>
    <mergeCell ref="H20:L20"/>
    <mergeCell ref="C27:E27"/>
    <mergeCell ref="H24:L24"/>
    <mergeCell ref="H25:L25"/>
    <mergeCell ref="H28:L28"/>
    <mergeCell ref="H29:L29"/>
    <mergeCell ref="H21:L21"/>
    <mergeCell ref="H48:L48"/>
    <mergeCell ref="H49:L49"/>
    <mergeCell ref="H50:L50"/>
    <mergeCell ref="H33:L33"/>
    <mergeCell ref="H36:L36"/>
    <mergeCell ref="H37:L37"/>
    <mergeCell ref="H40:L40"/>
    <mergeCell ref="H41:L41"/>
    <mergeCell ref="H42:L42"/>
    <mergeCell ref="H44:L44"/>
    <mergeCell ref="H45:L45"/>
    <mergeCell ref="H46:L46"/>
    <mergeCell ref="G39:L39"/>
    <mergeCell ref="H16:L16"/>
    <mergeCell ref="C10:E10"/>
    <mergeCell ref="C11:E11"/>
    <mergeCell ref="C3:E3"/>
    <mergeCell ref="C4:E4"/>
    <mergeCell ref="C5:E5"/>
    <mergeCell ref="C12:E12"/>
    <mergeCell ref="C13:E13"/>
    <mergeCell ref="H12:L12"/>
    <mergeCell ref="C14:E14"/>
    <mergeCell ref="H13:L13"/>
  </mergeCells>
  <dataValidations count="2">
    <dataValidation type="list" allowBlank="1" showInputMessage="1" showErrorMessage="1" sqref="C11:E11" xr:uid="{2580B996-95D0-4799-9D28-E0A9BC48C713}">
      <formula1>"Ja,Nee"</formula1>
    </dataValidation>
    <dataValidation showDropDown="1" showInputMessage="1" showErrorMessage="1" sqref="E15" xr:uid="{3855C758-1727-44A7-8738-35C208C32A78}"/>
  </dataValidations>
  <hyperlinks>
    <hyperlink ref="C27" r:id="rId1" xr:uid="{24914293-9687-43EF-BC44-630A8D31E28A}"/>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9BB5A-D178-4AAF-A450-DC60E8962034}">
  <dimension ref="A2:O23"/>
  <sheetViews>
    <sheetView showGridLines="0" zoomScale="70" zoomScaleNormal="70" workbookViewId="0">
      <selection sqref="A1:A1048576"/>
    </sheetView>
  </sheetViews>
  <sheetFormatPr defaultColWidth="9.1796875" defaultRowHeight="12.5" x14ac:dyDescent="0.25"/>
  <cols>
    <col min="1" max="1" width="82.7265625" style="1" customWidth="1"/>
    <col min="2" max="2" width="21.26953125" style="1" customWidth="1"/>
    <col min="3" max="6" width="20.54296875" style="1" bestFit="1" customWidth="1"/>
    <col min="7" max="13" width="21" style="1" bestFit="1" customWidth="1"/>
    <col min="14" max="14" width="3.81640625" style="1" customWidth="1"/>
    <col min="15" max="15" width="84.81640625" style="1" bestFit="1" customWidth="1"/>
    <col min="16" max="16384" width="9.1796875" style="1"/>
  </cols>
  <sheetData>
    <row r="2" spans="1:15" ht="14.5" x14ac:dyDescent="0.35">
      <c r="A2" s="4" t="s">
        <v>79</v>
      </c>
      <c r="C2" s="139" t="e" cm="1" vm="1">
        <f t="array" aca="1" ref="C2" ca="1">'Algemene Info &amp; Factsheet'!C4:E4</f>
        <v>#VALUE!</v>
      </c>
      <c r="D2" s="140"/>
      <c r="E2" s="140"/>
      <c r="F2" s="141"/>
      <c r="H2" s="5"/>
    </row>
    <row r="3" spans="1:15" ht="14.5" x14ac:dyDescent="0.35">
      <c r="A3" s="6" t="s">
        <v>25</v>
      </c>
    </row>
    <row r="5" spans="1:15" s="9" customFormat="1" ht="14.5" x14ac:dyDescent="0.35">
      <c r="A5" s="7" t="s">
        <v>26</v>
      </c>
      <c r="B5" s="115" t="s">
        <v>106</v>
      </c>
      <c r="C5" s="8" t="e">
        <f>B5+1</f>
        <v>#VALUE!</v>
      </c>
      <c r="D5" s="8" t="e">
        <f t="shared" ref="D5:M5" si="0">C5+1</f>
        <v>#VALUE!</v>
      </c>
      <c r="E5" s="8" t="e">
        <f t="shared" si="0"/>
        <v>#VALUE!</v>
      </c>
      <c r="F5" s="8" t="e">
        <f t="shared" si="0"/>
        <v>#VALUE!</v>
      </c>
      <c r="G5" s="8" t="e">
        <f t="shared" si="0"/>
        <v>#VALUE!</v>
      </c>
      <c r="H5" s="8" t="e">
        <f t="shared" si="0"/>
        <v>#VALUE!</v>
      </c>
      <c r="I5" s="8" t="e">
        <f t="shared" si="0"/>
        <v>#VALUE!</v>
      </c>
      <c r="J5" s="8" t="e">
        <f t="shared" si="0"/>
        <v>#VALUE!</v>
      </c>
      <c r="K5" s="8" t="e">
        <f t="shared" si="0"/>
        <v>#VALUE!</v>
      </c>
      <c r="L5" s="8" t="e">
        <f t="shared" si="0"/>
        <v>#VALUE!</v>
      </c>
      <c r="M5" s="8" t="e">
        <f t="shared" si="0"/>
        <v>#VALUE!</v>
      </c>
      <c r="O5" s="7" t="s">
        <v>27</v>
      </c>
    </row>
    <row r="6" spans="1:15" x14ac:dyDescent="0.25">
      <c r="A6" s="10" t="s">
        <v>114</v>
      </c>
      <c r="B6" s="11"/>
      <c r="C6" s="11"/>
      <c r="D6" s="11"/>
      <c r="E6" s="11"/>
      <c r="F6" s="11"/>
      <c r="G6" s="11"/>
      <c r="H6" s="11"/>
      <c r="I6" s="11"/>
      <c r="J6" s="11"/>
      <c r="K6" s="11"/>
      <c r="L6" s="11"/>
      <c r="M6" s="11"/>
      <c r="O6" s="11"/>
    </row>
    <row r="7" spans="1:15" x14ac:dyDescent="0.25">
      <c r="A7" s="10" t="s">
        <v>144</v>
      </c>
      <c r="B7" s="11"/>
      <c r="C7" s="11"/>
      <c r="D7" s="11"/>
      <c r="E7" s="11"/>
      <c r="F7" s="11"/>
      <c r="G7" s="11"/>
      <c r="H7" s="11"/>
      <c r="I7" s="11"/>
      <c r="J7" s="11"/>
      <c r="K7" s="11"/>
      <c r="L7" s="11"/>
      <c r="M7" s="11"/>
      <c r="O7" s="11"/>
    </row>
    <row r="8" spans="1:15" x14ac:dyDescent="0.25">
      <c r="A8" s="10" t="s">
        <v>120</v>
      </c>
      <c r="B8" s="11"/>
      <c r="C8" s="11"/>
      <c r="D8" s="11"/>
      <c r="E8" s="11"/>
      <c r="F8" s="11"/>
      <c r="G8" s="11"/>
      <c r="H8" s="11"/>
      <c r="I8" s="11"/>
      <c r="J8" s="11"/>
      <c r="K8" s="11"/>
      <c r="L8" s="11"/>
      <c r="M8" s="11"/>
      <c r="O8" s="11"/>
    </row>
    <row r="9" spans="1:15" x14ac:dyDescent="0.25">
      <c r="A9" s="10" t="s">
        <v>145</v>
      </c>
      <c r="B9" s="11"/>
      <c r="C9" s="11"/>
      <c r="D9" s="11"/>
      <c r="E9" s="11"/>
      <c r="F9" s="11"/>
      <c r="G9" s="11"/>
      <c r="H9" s="11"/>
      <c r="I9" s="11"/>
      <c r="J9" s="11"/>
      <c r="K9" s="11"/>
      <c r="L9" s="11"/>
      <c r="M9" s="11"/>
      <c r="O9" s="11"/>
    </row>
    <row r="10" spans="1:15" x14ac:dyDescent="0.25">
      <c r="A10" s="10" t="s">
        <v>115</v>
      </c>
      <c r="B10" s="11"/>
      <c r="C10" s="11"/>
      <c r="D10" s="11"/>
      <c r="E10" s="11"/>
      <c r="F10" s="11"/>
      <c r="G10" s="11"/>
      <c r="H10" s="11"/>
      <c r="I10" s="11"/>
      <c r="J10" s="11"/>
      <c r="K10" s="11"/>
      <c r="L10" s="11"/>
      <c r="M10" s="11"/>
      <c r="O10" s="11"/>
    </row>
    <row r="11" spans="1:15" x14ac:dyDescent="0.25">
      <c r="A11" s="12" t="s">
        <v>146</v>
      </c>
      <c r="B11" s="13"/>
      <c r="C11" s="13"/>
      <c r="D11" s="13"/>
      <c r="E11" s="13"/>
      <c r="F11" s="13"/>
      <c r="G11" s="13"/>
      <c r="H11" s="13"/>
      <c r="I11" s="13"/>
      <c r="J11" s="13"/>
      <c r="K11" s="13"/>
      <c r="L11" s="13"/>
      <c r="M11" s="13"/>
      <c r="O11" s="13"/>
    </row>
    <row r="12" spans="1:15" x14ac:dyDescent="0.25">
      <c r="A12" s="10" t="s">
        <v>116</v>
      </c>
      <c r="B12" s="11"/>
      <c r="C12" s="11"/>
      <c r="D12" s="11"/>
      <c r="E12" s="11"/>
      <c r="F12" s="11"/>
      <c r="G12" s="11"/>
      <c r="H12" s="11"/>
      <c r="I12" s="11"/>
      <c r="J12" s="11"/>
      <c r="K12" s="11"/>
      <c r="L12" s="11"/>
      <c r="M12" s="11"/>
      <c r="O12" s="11"/>
    </row>
    <row r="13" spans="1:15" x14ac:dyDescent="0.25">
      <c r="A13" s="10" t="s">
        <v>147</v>
      </c>
      <c r="B13" s="11"/>
      <c r="C13" s="11"/>
      <c r="D13" s="11"/>
      <c r="E13" s="11"/>
      <c r="F13" s="11"/>
      <c r="G13" s="11"/>
      <c r="H13" s="11"/>
      <c r="I13" s="11"/>
      <c r="J13" s="11"/>
      <c r="K13" s="11"/>
      <c r="L13" s="11"/>
      <c r="M13" s="11"/>
      <c r="O13" s="11"/>
    </row>
    <row r="14" spans="1:15" x14ac:dyDescent="0.25">
      <c r="A14" s="10" t="s">
        <v>122</v>
      </c>
      <c r="B14" s="11"/>
      <c r="C14" s="11"/>
      <c r="D14" s="11"/>
      <c r="E14" s="11"/>
      <c r="F14" s="11"/>
      <c r="G14" s="11"/>
      <c r="H14" s="11"/>
      <c r="I14" s="11"/>
      <c r="J14" s="11"/>
      <c r="K14" s="11"/>
      <c r="L14" s="11"/>
      <c r="M14" s="11"/>
      <c r="O14" s="11"/>
    </row>
    <row r="15" spans="1:15" x14ac:dyDescent="0.25">
      <c r="A15" s="10" t="s">
        <v>148</v>
      </c>
      <c r="B15" s="11"/>
      <c r="C15" s="11"/>
      <c r="D15" s="11"/>
      <c r="E15" s="11"/>
      <c r="F15" s="11"/>
      <c r="G15" s="11"/>
      <c r="H15" s="11"/>
      <c r="I15" s="11"/>
      <c r="J15" s="11"/>
      <c r="K15" s="11"/>
      <c r="L15" s="11"/>
      <c r="M15" s="11"/>
      <c r="O15" s="11"/>
    </row>
    <row r="16" spans="1:15" x14ac:dyDescent="0.25">
      <c r="A16" s="10" t="s">
        <v>117</v>
      </c>
      <c r="B16" s="11"/>
      <c r="C16" s="11"/>
      <c r="D16" s="11"/>
      <c r="E16" s="11"/>
      <c r="F16" s="11"/>
      <c r="G16" s="11"/>
      <c r="H16" s="11"/>
      <c r="I16" s="11"/>
      <c r="J16" s="11"/>
      <c r="K16" s="11"/>
      <c r="L16" s="11"/>
      <c r="M16" s="11"/>
      <c r="O16" s="11"/>
    </row>
    <row r="17" spans="1:15" x14ac:dyDescent="0.25">
      <c r="A17" s="10" t="s">
        <v>149</v>
      </c>
      <c r="B17" s="11"/>
      <c r="C17" s="11"/>
      <c r="D17" s="11"/>
      <c r="E17" s="11"/>
      <c r="F17" s="11"/>
      <c r="G17" s="11"/>
      <c r="H17" s="11"/>
      <c r="I17" s="11"/>
      <c r="J17" s="11"/>
      <c r="K17" s="11"/>
      <c r="L17" s="11"/>
      <c r="M17" s="11"/>
      <c r="O17" s="13"/>
    </row>
    <row r="18" spans="1:15" ht="14.5" x14ac:dyDescent="0.35">
      <c r="A18" s="14" t="s">
        <v>118</v>
      </c>
      <c r="B18" s="15">
        <f t="shared" ref="B18:M18" si="1">SUBTOTAL(6,B6,B12)</f>
        <v>0</v>
      </c>
      <c r="C18" s="15">
        <f t="shared" si="1"/>
        <v>0</v>
      </c>
      <c r="D18" s="15">
        <f t="shared" si="1"/>
        <v>0</v>
      </c>
      <c r="E18" s="15">
        <f t="shared" si="1"/>
        <v>0</v>
      </c>
      <c r="F18" s="15">
        <f t="shared" si="1"/>
        <v>0</v>
      </c>
      <c r="G18" s="15">
        <f t="shared" si="1"/>
        <v>0</v>
      </c>
      <c r="H18" s="15">
        <f t="shared" si="1"/>
        <v>0</v>
      </c>
      <c r="I18" s="15">
        <f t="shared" si="1"/>
        <v>0</v>
      </c>
      <c r="J18" s="15">
        <f t="shared" si="1"/>
        <v>0</v>
      </c>
      <c r="K18" s="15">
        <f t="shared" si="1"/>
        <v>0</v>
      </c>
      <c r="L18" s="15">
        <f t="shared" si="1"/>
        <v>0</v>
      </c>
      <c r="M18" s="15">
        <f t="shared" si="1"/>
        <v>0</v>
      </c>
      <c r="O18" s="11"/>
    </row>
    <row r="19" spans="1:15" ht="14.5" x14ac:dyDescent="0.35">
      <c r="A19" s="16" t="s">
        <v>150</v>
      </c>
      <c r="B19" s="17">
        <f t="shared" ref="B19:M19" si="2">SUBTOTAL(6,B7,B13)</f>
        <v>0</v>
      </c>
      <c r="C19" s="17">
        <f t="shared" si="2"/>
        <v>0</v>
      </c>
      <c r="D19" s="17">
        <f t="shared" si="2"/>
        <v>0</v>
      </c>
      <c r="E19" s="17">
        <f t="shared" si="2"/>
        <v>0</v>
      </c>
      <c r="F19" s="17">
        <f t="shared" si="2"/>
        <v>0</v>
      </c>
      <c r="G19" s="17">
        <f t="shared" si="2"/>
        <v>0</v>
      </c>
      <c r="H19" s="17">
        <f t="shared" si="2"/>
        <v>0</v>
      </c>
      <c r="I19" s="17">
        <f t="shared" si="2"/>
        <v>0</v>
      </c>
      <c r="J19" s="17">
        <f t="shared" si="2"/>
        <v>0</v>
      </c>
      <c r="K19" s="17">
        <f t="shared" si="2"/>
        <v>0</v>
      </c>
      <c r="L19" s="17">
        <f t="shared" si="2"/>
        <v>0</v>
      </c>
      <c r="M19" s="17">
        <f t="shared" si="2"/>
        <v>0</v>
      </c>
      <c r="O19" s="11"/>
    </row>
    <row r="20" spans="1:15" ht="14.5" x14ac:dyDescent="0.35">
      <c r="A20" s="14" t="s">
        <v>121</v>
      </c>
      <c r="B20" s="17">
        <f>SUBTOTAL(6,B8,B14)</f>
        <v>0</v>
      </c>
      <c r="C20" s="17">
        <f t="shared" ref="C20:M20" si="3">SUBTOTAL(6,C8,C14)</f>
        <v>0</v>
      </c>
      <c r="D20" s="17">
        <f t="shared" si="3"/>
        <v>0</v>
      </c>
      <c r="E20" s="17">
        <f t="shared" si="3"/>
        <v>0</v>
      </c>
      <c r="F20" s="17">
        <f t="shared" si="3"/>
        <v>0</v>
      </c>
      <c r="G20" s="17">
        <f t="shared" si="3"/>
        <v>0</v>
      </c>
      <c r="H20" s="17">
        <f t="shared" si="3"/>
        <v>0</v>
      </c>
      <c r="I20" s="17">
        <f t="shared" si="3"/>
        <v>0</v>
      </c>
      <c r="J20" s="17">
        <f t="shared" si="3"/>
        <v>0</v>
      </c>
      <c r="K20" s="17">
        <f t="shared" si="3"/>
        <v>0</v>
      </c>
      <c r="L20" s="17">
        <f t="shared" si="3"/>
        <v>0</v>
      </c>
      <c r="M20" s="17">
        <f t="shared" si="3"/>
        <v>0</v>
      </c>
      <c r="O20" s="11"/>
    </row>
    <row r="21" spans="1:15" ht="14.5" x14ac:dyDescent="0.35">
      <c r="A21" s="16" t="s">
        <v>151</v>
      </c>
      <c r="B21" s="17">
        <f>SUBTOTAL(6,B9,B15)</f>
        <v>0</v>
      </c>
      <c r="C21" s="17">
        <f t="shared" ref="C21:M21" si="4">SUBTOTAL(6,C9,C15)</f>
        <v>0</v>
      </c>
      <c r="D21" s="17">
        <f t="shared" si="4"/>
        <v>0</v>
      </c>
      <c r="E21" s="17">
        <f t="shared" si="4"/>
        <v>0</v>
      </c>
      <c r="F21" s="17">
        <f t="shared" si="4"/>
        <v>0</v>
      </c>
      <c r="G21" s="17">
        <f t="shared" si="4"/>
        <v>0</v>
      </c>
      <c r="H21" s="17">
        <f t="shared" si="4"/>
        <v>0</v>
      </c>
      <c r="I21" s="17">
        <f t="shared" si="4"/>
        <v>0</v>
      </c>
      <c r="J21" s="17">
        <f t="shared" si="4"/>
        <v>0</v>
      </c>
      <c r="K21" s="17">
        <f t="shared" si="4"/>
        <v>0</v>
      </c>
      <c r="L21" s="17">
        <f t="shared" si="4"/>
        <v>0</v>
      </c>
      <c r="M21" s="17">
        <f t="shared" si="4"/>
        <v>0</v>
      </c>
      <c r="O21" s="11"/>
    </row>
    <row r="22" spans="1:15" ht="14.5" x14ac:dyDescent="0.35">
      <c r="A22" s="16" t="s">
        <v>119</v>
      </c>
      <c r="B22" s="17">
        <f>SUBTOTAL(6,B10,B16)</f>
        <v>0</v>
      </c>
      <c r="C22" s="17">
        <f t="shared" ref="C22:M22" si="5">SUBTOTAL(6,C10,C16)</f>
        <v>0</v>
      </c>
      <c r="D22" s="17">
        <f t="shared" si="5"/>
        <v>0</v>
      </c>
      <c r="E22" s="17">
        <f t="shared" si="5"/>
        <v>0</v>
      </c>
      <c r="F22" s="17">
        <f t="shared" si="5"/>
        <v>0</v>
      </c>
      <c r="G22" s="17">
        <f t="shared" si="5"/>
        <v>0</v>
      </c>
      <c r="H22" s="17">
        <f t="shared" si="5"/>
        <v>0</v>
      </c>
      <c r="I22" s="17">
        <f t="shared" si="5"/>
        <v>0</v>
      </c>
      <c r="J22" s="17">
        <f t="shared" si="5"/>
        <v>0</v>
      </c>
      <c r="K22" s="17">
        <f t="shared" si="5"/>
        <v>0</v>
      </c>
      <c r="L22" s="17">
        <f t="shared" si="5"/>
        <v>0</v>
      </c>
      <c r="M22" s="17">
        <f t="shared" si="5"/>
        <v>0</v>
      </c>
      <c r="O22" s="11"/>
    </row>
    <row r="23" spans="1:15" ht="14.5" x14ac:dyDescent="0.35">
      <c r="A23" s="18" t="s">
        <v>143</v>
      </c>
      <c r="B23" s="19">
        <f>SUBTOTAL(6,B11,B17)</f>
        <v>0</v>
      </c>
      <c r="C23" s="19">
        <f t="shared" ref="C23:M23" si="6">SUBTOTAL(6,C11,C17)</f>
        <v>0</v>
      </c>
      <c r="D23" s="19">
        <f t="shared" si="6"/>
        <v>0</v>
      </c>
      <c r="E23" s="19">
        <f t="shared" si="6"/>
        <v>0</v>
      </c>
      <c r="F23" s="19">
        <f t="shared" si="6"/>
        <v>0</v>
      </c>
      <c r="G23" s="19">
        <f t="shared" si="6"/>
        <v>0</v>
      </c>
      <c r="H23" s="19">
        <f t="shared" si="6"/>
        <v>0</v>
      </c>
      <c r="I23" s="19">
        <f t="shared" si="6"/>
        <v>0</v>
      </c>
      <c r="J23" s="19">
        <f t="shared" si="6"/>
        <v>0</v>
      </c>
      <c r="K23" s="19">
        <f t="shared" si="6"/>
        <v>0</v>
      </c>
      <c r="L23" s="19">
        <f t="shared" si="6"/>
        <v>0</v>
      </c>
      <c r="M23" s="19">
        <f t="shared" si="6"/>
        <v>0</v>
      </c>
      <c r="O23" s="20"/>
    </row>
  </sheetData>
  <mergeCells count="1">
    <mergeCell ref="C2:F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3E1FE-27B6-497C-9449-AB3C56662FAD}">
  <dimension ref="A2:P48"/>
  <sheetViews>
    <sheetView showGridLines="0" topLeftCell="B2" zoomScale="70" zoomScaleNormal="70" workbookViewId="0">
      <selection activeCell="B2" sqref="B1:B1048576"/>
    </sheetView>
  </sheetViews>
  <sheetFormatPr defaultColWidth="9.1796875" defaultRowHeight="12.5" outlineLevelRow="2" x14ac:dyDescent="0.25"/>
  <cols>
    <col min="1" max="1" width="9.1796875" style="1"/>
    <col min="2" max="2" width="72.1796875" style="1" customWidth="1"/>
    <col min="3" max="3" width="21.26953125" style="1" customWidth="1"/>
    <col min="4" max="7" width="20.54296875" style="1" bestFit="1" customWidth="1"/>
    <col min="8" max="14" width="21" style="1" bestFit="1" customWidth="1"/>
    <col min="15" max="15" width="3.81640625" style="1" customWidth="1"/>
    <col min="16" max="16" width="84.81640625" style="1" bestFit="1" customWidth="1"/>
    <col min="17" max="16384" width="9.1796875" style="1"/>
  </cols>
  <sheetData>
    <row r="2" spans="1:16" ht="29" x14ac:dyDescent="0.35">
      <c r="B2" s="21" t="s">
        <v>80</v>
      </c>
      <c r="D2" s="139" t="e" cm="1" vm="1">
        <f t="array" aca="1" ref="D2" ca="1">'Algemene Info &amp; Factsheet'!C4:E4</f>
        <v>#VALUE!</v>
      </c>
      <c r="E2" s="140"/>
      <c r="F2" s="140"/>
      <c r="G2" s="141"/>
      <c r="I2" s="5"/>
    </row>
    <row r="3" spans="1:16" ht="29" x14ac:dyDescent="0.35">
      <c r="B3" s="22" t="s">
        <v>28</v>
      </c>
    </row>
    <row r="4" spans="1:16" x14ac:dyDescent="0.25">
      <c r="B4" s="23"/>
    </row>
    <row r="5" spans="1:16" s="9" customFormat="1" ht="14.5" x14ac:dyDescent="0.35">
      <c r="A5" s="2"/>
      <c r="B5" s="24" t="s">
        <v>26</v>
      </c>
      <c r="C5" s="115" t="s">
        <v>106</v>
      </c>
      <c r="D5" s="8" t="e">
        <f>C5+1</f>
        <v>#VALUE!</v>
      </c>
      <c r="E5" s="8" t="e">
        <f t="shared" ref="E5:N5" si="0">D5+1</f>
        <v>#VALUE!</v>
      </c>
      <c r="F5" s="8" t="e">
        <f t="shared" si="0"/>
        <v>#VALUE!</v>
      </c>
      <c r="G5" s="8" t="e">
        <f t="shared" si="0"/>
        <v>#VALUE!</v>
      </c>
      <c r="H5" s="8" t="e">
        <f t="shared" si="0"/>
        <v>#VALUE!</v>
      </c>
      <c r="I5" s="8" t="e">
        <f t="shared" si="0"/>
        <v>#VALUE!</v>
      </c>
      <c r="J5" s="8" t="e">
        <f t="shared" si="0"/>
        <v>#VALUE!</v>
      </c>
      <c r="K5" s="8" t="e">
        <f t="shared" si="0"/>
        <v>#VALUE!</v>
      </c>
      <c r="L5" s="8" t="e">
        <f t="shared" si="0"/>
        <v>#VALUE!</v>
      </c>
      <c r="M5" s="8" t="e">
        <f t="shared" si="0"/>
        <v>#VALUE!</v>
      </c>
      <c r="N5" s="8" t="e">
        <f t="shared" si="0"/>
        <v>#VALUE!</v>
      </c>
      <c r="P5" s="7" t="s">
        <v>27</v>
      </c>
    </row>
    <row r="6" spans="1:16" ht="14.5" outlineLevel="2" x14ac:dyDescent="0.35">
      <c r="A6" s="3"/>
      <c r="B6" s="25" t="s">
        <v>109</v>
      </c>
      <c r="C6" s="26"/>
      <c r="D6" s="26"/>
      <c r="E6" s="26"/>
      <c r="F6" s="26"/>
      <c r="G6" s="26"/>
      <c r="H6" s="26"/>
      <c r="I6" s="26"/>
      <c r="J6" s="26"/>
      <c r="K6" s="26"/>
      <c r="L6" s="26"/>
      <c r="M6" s="26"/>
      <c r="N6" s="26"/>
      <c r="P6" s="27"/>
    </row>
    <row r="7" spans="1:16" ht="14.5" outlineLevel="2" x14ac:dyDescent="0.35">
      <c r="A7" s="3"/>
      <c r="B7" s="25" t="s">
        <v>152</v>
      </c>
      <c r="C7" s="26"/>
      <c r="D7" s="26"/>
      <c r="E7" s="26"/>
      <c r="F7" s="26"/>
      <c r="G7" s="26"/>
      <c r="H7" s="26"/>
      <c r="I7" s="26"/>
      <c r="J7" s="26"/>
      <c r="K7" s="26"/>
      <c r="L7" s="26"/>
      <c r="M7" s="26"/>
      <c r="N7" s="26"/>
      <c r="P7" s="27"/>
    </row>
    <row r="8" spans="1:16" ht="14.5" outlineLevel="2" x14ac:dyDescent="0.35">
      <c r="A8" s="3"/>
      <c r="B8" s="25" t="s">
        <v>108</v>
      </c>
      <c r="C8" s="26"/>
      <c r="D8" s="26"/>
      <c r="E8" s="26"/>
      <c r="F8" s="26"/>
      <c r="G8" s="26"/>
      <c r="H8" s="26"/>
      <c r="I8" s="26"/>
      <c r="J8" s="26"/>
      <c r="K8" s="26"/>
      <c r="L8" s="26"/>
      <c r="M8" s="26"/>
      <c r="N8" s="26"/>
      <c r="P8" s="27"/>
    </row>
    <row r="9" spans="1:16" ht="14.5" outlineLevel="2" x14ac:dyDescent="0.35">
      <c r="A9" s="3"/>
      <c r="B9" s="25" t="s">
        <v>153</v>
      </c>
      <c r="C9" s="26"/>
      <c r="D9" s="26"/>
      <c r="E9" s="26"/>
      <c r="F9" s="26"/>
      <c r="G9" s="26"/>
      <c r="H9" s="26"/>
      <c r="I9" s="26"/>
      <c r="J9" s="26"/>
      <c r="K9" s="26"/>
      <c r="L9" s="26"/>
      <c r="M9" s="26"/>
      <c r="N9" s="26"/>
      <c r="P9" s="27"/>
    </row>
    <row r="10" spans="1:16" ht="14.5" outlineLevel="2" x14ac:dyDescent="0.35">
      <c r="A10" s="3"/>
      <c r="B10" s="25" t="s">
        <v>110</v>
      </c>
      <c r="C10" s="26"/>
      <c r="D10" s="26"/>
      <c r="E10" s="26"/>
      <c r="F10" s="26"/>
      <c r="G10" s="26"/>
      <c r="H10" s="26"/>
      <c r="I10" s="26"/>
      <c r="J10" s="26"/>
      <c r="K10" s="26"/>
      <c r="L10" s="26"/>
      <c r="M10" s="26"/>
      <c r="N10" s="26"/>
      <c r="P10" s="27"/>
    </row>
    <row r="11" spans="1:16" ht="14.5" outlineLevel="2" x14ac:dyDescent="0.35">
      <c r="A11" s="3"/>
      <c r="B11" s="28" t="s">
        <v>154</v>
      </c>
      <c r="C11" s="29"/>
      <c r="D11" s="29"/>
      <c r="E11" s="29"/>
      <c r="F11" s="29"/>
      <c r="G11" s="29"/>
      <c r="H11" s="29"/>
      <c r="I11" s="29"/>
      <c r="J11" s="29"/>
      <c r="K11" s="29"/>
      <c r="L11" s="29"/>
      <c r="M11" s="29"/>
      <c r="N11" s="29"/>
      <c r="P11" s="30"/>
    </row>
    <row r="12" spans="1:16" ht="14.5" outlineLevel="2" x14ac:dyDescent="0.35">
      <c r="A12" s="3"/>
      <c r="B12" s="25" t="s">
        <v>29</v>
      </c>
      <c r="C12" s="26"/>
      <c r="D12" s="26"/>
      <c r="E12" s="26"/>
      <c r="F12" s="26"/>
      <c r="G12" s="26"/>
      <c r="H12" s="26"/>
      <c r="I12" s="26"/>
      <c r="J12" s="26"/>
      <c r="K12" s="26"/>
      <c r="L12" s="26"/>
      <c r="M12" s="26"/>
      <c r="N12" s="26"/>
      <c r="P12" s="31"/>
    </row>
    <row r="13" spans="1:16" ht="14.5" outlineLevel="2" x14ac:dyDescent="0.35">
      <c r="A13" s="3"/>
      <c r="B13" s="25" t="s">
        <v>30</v>
      </c>
      <c r="C13" s="26"/>
      <c r="D13" s="26"/>
      <c r="E13" s="26"/>
      <c r="F13" s="26"/>
      <c r="G13" s="26"/>
      <c r="H13" s="26"/>
      <c r="I13" s="26"/>
      <c r="J13" s="26"/>
      <c r="K13" s="26"/>
      <c r="L13" s="26"/>
      <c r="M13" s="26"/>
      <c r="N13" s="26"/>
      <c r="P13" s="31"/>
    </row>
    <row r="14" spans="1:16" ht="14.5" outlineLevel="2" x14ac:dyDescent="0.35">
      <c r="A14" s="3"/>
      <c r="B14" s="25" t="s">
        <v>31</v>
      </c>
      <c r="C14" s="26"/>
      <c r="D14" s="26"/>
      <c r="E14" s="26"/>
      <c r="F14" s="26"/>
      <c r="G14" s="26"/>
      <c r="H14" s="26"/>
      <c r="I14" s="26"/>
      <c r="J14" s="26"/>
      <c r="K14" s="26"/>
      <c r="L14" s="26"/>
      <c r="M14" s="26"/>
      <c r="N14" s="26"/>
      <c r="P14" s="31"/>
    </row>
    <row r="15" spans="1:16" ht="14.5" outlineLevel="2" x14ac:dyDescent="0.35">
      <c r="A15" s="3"/>
      <c r="B15" s="32" t="s">
        <v>32</v>
      </c>
      <c r="C15" s="33"/>
      <c r="D15" s="33"/>
      <c r="E15" s="33"/>
      <c r="F15" s="33"/>
      <c r="G15" s="33"/>
      <c r="H15" s="33"/>
      <c r="I15" s="33"/>
      <c r="J15" s="33"/>
      <c r="K15" s="33"/>
      <c r="L15" s="33"/>
      <c r="M15" s="33"/>
      <c r="N15" s="33"/>
      <c r="P15" s="34"/>
    </row>
    <row r="16" spans="1:16" ht="14.5" outlineLevel="1" x14ac:dyDescent="0.35">
      <c r="A16" s="3"/>
      <c r="B16" s="35" t="s">
        <v>33</v>
      </c>
      <c r="C16" s="36">
        <f>SUBTOTAL(9,C6:C15)</f>
        <v>0</v>
      </c>
      <c r="D16" s="36">
        <f t="shared" ref="D16:N16" si="1">SUBTOTAL(9,D6:D15)</f>
        <v>0</v>
      </c>
      <c r="E16" s="36">
        <f t="shared" si="1"/>
        <v>0</v>
      </c>
      <c r="F16" s="36">
        <f t="shared" si="1"/>
        <v>0</v>
      </c>
      <c r="G16" s="36">
        <f t="shared" si="1"/>
        <v>0</v>
      </c>
      <c r="H16" s="36">
        <f t="shared" si="1"/>
        <v>0</v>
      </c>
      <c r="I16" s="36">
        <f t="shared" si="1"/>
        <v>0</v>
      </c>
      <c r="J16" s="36">
        <f t="shared" si="1"/>
        <v>0</v>
      </c>
      <c r="K16" s="36">
        <f t="shared" si="1"/>
        <v>0</v>
      </c>
      <c r="L16" s="36">
        <f t="shared" si="1"/>
        <v>0</v>
      </c>
      <c r="M16" s="36">
        <f t="shared" si="1"/>
        <v>0</v>
      </c>
      <c r="N16" s="36">
        <f t="shared" si="1"/>
        <v>0</v>
      </c>
      <c r="P16" s="37"/>
    </row>
    <row r="17" spans="1:16" ht="14.5" outlineLevel="2" x14ac:dyDescent="0.35">
      <c r="A17" s="3"/>
      <c r="B17" s="25" t="s">
        <v>111</v>
      </c>
      <c r="C17" s="26"/>
      <c r="D17" s="26"/>
      <c r="E17" s="26"/>
      <c r="F17" s="26"/>
      <c r="G17" s="26"/>
      <c r="H17" s="26"/>
      <c r="I17" s="26"/>
      <c r="J17" s="26"/>
      <c r="K17" s="26"/>
      <c r="L17" s="26"/>
      <c r="M17" s="26"/>
      <c r="N17" s="26"/>
      <c r="P17" s="31"/>
    </row>
    <row r="18" spans="1:16" ht="14.5" outlineLevel="2" x14ac:dyDescent="0.35">
      <c r="A18" s="3"/>
      <c r="B18" s="25" t="s">
        <v>155</v>
      </c>
      <c r="C18" s="26"/>
      <c r="D18" s="26"/>
      <c r="E18" s="26"/>
      <c r="F18" s="26"/>
      <c r="G18" s="26"/>
      <c r="H18" s="26"/>
      <c r="I18" s="26"/>
      <c r="J18" s="26"/>
      <c r="K18" s="26"/>
      <c r="L18" s="26"/>
      <c r="M18" s="26"/>
      <c r="N18" s="26"/>
      <c r="P18" s="31"/>
    </row>
    <row r="19" spans="1:16" ht="14.5" outlineLevel="2" x14ac:dyDescent="0.35">
      <c r="A19" s="3"/>
      <c r="B19" s="25" t="s">
        <v>113</v>
      </c>
      <c r="C19" s="26"/>
      <c r="D19" s="26"/>
      <c r="E19" s="26"/>
      <c r="F19" s="26"/>
      <c r="G19" s="26"/>
      <c r="H19" s="26"/>
      <c r="I19" s="26"/>
      <c r="J19" s="26"/>
      <c r="K19" s="26"/>
      <c r="L19" s="26"/>
      <c r="M19" s="26"/>
      <c r="N19" s="26"/>
      <c r="P19" s="31"/>
    </row>
    <row r="20" spans="1:16" ht="14.5" outlineLevel="2" x14ac:dyDescent="0.35">
      <c r="A20" s="3"/>
      <c r="B20" s="25" t="s">
        <v>156</v>
      </c>
      <c r="C20" s="26"/>
      <c r="D20" s="26"/>
      <c r="E20" s="26"/>
      <c r="F20" s="26"/>
      <c r="G20" s="26"/>
      <c r="H20" s="26"/>
      <c r="I20" s="26"/>
      <c r="J20" s="26"/>
      <c r="K20" s="26"/>
      <c r="L20" s="26"/>
      <c r="M20" s="26"/>
      <c r="N20" s="26"/>
      <c r="P20" s="31"/>
    </row>
    <row r="21" spans="1:16" ht="14.5" outlineLevel="2" x14ac:dyDescent="0.35">
      <c r="A21" s="3"/>
      <c r="B21" s="25" t="s">
        <v>112</v>
      </c>
      <c r="C21" s="26"/>
      <c r="D21" s="26"/>
      <c r="E21" s="26"/>
      <c r="F21" s="26"/>
      <c r="G21" s="26"/>
      <c r="H21" s="26"/>
      <c r="I21" s="26"/>
      <c r="J21" s="26"/>
      <c r="K21" s="26"/>
      <c r="L21" s="26"/>
      <c r="M21" s="26"/>
      <c r="N21" s="26"/>
      <c r="P21" s="31"/>
    </row>
    <row r="22" spans="1:16" ht="14.5" outlineLevel="2" x14ac:dyDescent="0.35">
      <c r="A22" s="3"/>
      <c r="B22" s="28" t="s">
        <v>157</v>
      </c>
      <c r="C22" s="29"/>
      <c r="D22" s="29"/>
      <c r="E22" s="29"/>
      <c r="F22" s="29"/>
      <c r="G22" s="29"/>
      <c r="H22" s="29"/>
      <c r="I22" s="29"/>
      <c r="J22" s="29"/>
      <c r="K22" s="29"/>
      <c r="L22" s="29"/>
      <c r="M22" s="29"/>
      <c r="N22" s="29"/>
      <c r="P22" s="38"/>
    </row>
    <row r="23" spans="1:16" ht="14.5" outlineLevel="2" x14ac:dyDescent="0.35">
      <c r="A23" s="3"/>
      <c r="B23" s="25" t="s">
        <v>34</v>
      </c>
      <c r="C23" s="26"/>
      <c r="D23" s="26"/>
      <c r="E23" s="26"/>
      <c r="F23" s="26"/>
      <c r="G23" s="26"/>
      <c r="H23" s="26"/>
      <c r="I23" s="26"/>
      <c r="J23" s="26"/>
      <c r="K23" s="26"/>
      <c r="L23" s="26"/>
      <c r="M23" s="26"/>
      <c r="N23" s="26"/>
      <c r="P23" s="31"/>
    </row>
    <row r="24" spans="1:16" ht="14.5" outlineLevel="2" x14ac:dyDescent="0.35">
      <c r="A24" s="3"/>
      <c r="B24" s="32" t="s">
        <v>35</v>
      </c>
      <c r="C24" s="33"/>
      <c r="D24" s="33"/>
      <c r="E24" s="33"/>
      <c r="F24" s="33"/>
      <c r="G24" s="33"/>
      <c r="H24" s="33"/>
      <c r="I24" s="33"/>
      <c r="J24" s="33"/>
      <c r="K24" s="33"/>
      <c r="L24" s="33"/>
      <c r="M24" s="33"/>
      <c r="N24" s="33"/>
      <c r="P24" s="34"/>
    </row>
    <row r="25" spans="1:16" ht="14.5" outlineLevel="1" x14ac:dyDescent="0.35">
      <c r="A25" s="3"/>
      <c r="B25" s="35" t="s">
        <v>36</v>
      </c>
      <c r="C25" s="36">
        <f>SUBTOTAL(9,C17:C24)</f>
        <v>0</v>
      </c>
      <c r="D25" s="36">
        <f t="shared" ref="D25:N25" si="2">SUBTOTAL(9,D17:D24)</f>
        <v>0</v>
      </c>
      <c r="E25" s="36">
        <f t="shared" si="2"/>
        <v>0</v>
      </c>
      <c r="F25" s="36">
        <f t="shared" si="2"/>
        <v>0</v>
      </c>
      <c r="G25" s="36">
        <f t="shared" si="2"/>
        <v>0</v>
      </c>
      <c r="H25" s="36">
        <f t="shared" si="2"/>
        <v>0</v>
      </c>
      <c r="I25" s="36">
        <f t="shared" si="2"/>
        <v>0</v>
      </c>
      <c r="J25" s="36">
        <f t="shared" si="2"/>
        <v>0</v>
      </c>
      <c r="K25" s="36">
        <f t="shared" si="2"/>
        <v>0</v>
      </c>
      <c r="L25" s="36">
        <f t="shared" si="2"/>
        <v>0</v>
      </c>
      <c r="M25" s="36">
        <f t="shared" si="2"/>
        <v>0</v>
      </c>
      <c r="N25" s="36">
        <f t="shared" si="2"/>
        <v>0</v>
      </c>
      <c r="P25" s="39"/>
    </row>
    <row r="26" spans="1:16" ht="14.5" outlineLevel="2" x14ac:dyDescent="0.35">
      <c r="A26" s="3"/>
      <c r="B26" s="25" t="s">
        <v>37</v>
      </c>
      <c r="C26" s="26"/>
      <c r="D26" s="26"/>
      <c r="E26" s="26"/>
      <c r="F26" s="26"/>
      <c r="G26" s="26"/>
      <c r="H26" s="26"/>
      <c r="I26" s="26"/>
      <c r="J26" s="26"/>
      <c r="K26" s="26"/>
      <c r="L26" s="26"/>
      <c r="M26" s="26"/>
      <c r="N26" s="26"/>
      <c r="P26" s="31"/>
    </row>
    <row r="27" spans="1:16" ht="14.5" outlineLevel="2" x14ac:dyDescent="0.35">
      <c r="A27" s="3"/>
      <c r="B27" s="25" t="s">
        <v>38</v>
      </c>
      <c r="C27" s="26"/>
      <c r="D27" s="26"/>
      <c r="E27" s="26"/>
      <c r="F27" s="26"/>
      <c r="G27" s="26"/>
      <c r="H27" s="26"/>
      <c r="I27" s="26"/>
      <c r="J27" s="26"/>
      <c r="K27" s="26"/>
      <c r="L27" s="26"/>
      <c r="M27" s="26"/>
      <c r="N27" s="26"/>
      <c r="P27" s="31"/>
    </row>
    <row r="28" spans="1:16" ht="14.5" outlineLevel="2" x14ac:dyDescent="0.35">
      <c r="A28" s="3"/>
      <c r="B28" s="25" t="s">
        <v>39</v>
      </c>
      <c r="C28" s="26"/>
      <c r="D28" s="26"/>
      <c r="E28" s="26"/>
      <c r="F28" s="26"/>
      <c r="G28" s="26"/>
      <c r="H28" s="26"/>
      <c r="I28" s="26"/>
      <c r="J28" s="26"/>
      <c r="K28" s="26"/>
      <c r="L28" s="26"/>
      <c r="M28" s="26"/>
      <c r="N28" s="26"/>
      <c r="P28" s="31"/>
    </row>
    <row r="29" spans="1:16" ht="14.5" outlineLevel="2" x14ac:dyDescent="0.35">
      <c r="A29" s="3"/>
      <c r="B29" s="25" t="s">
        <v>40</v>
      </c>
      <c r="C29" s="26"/>
      <c r="D29" s="26"/>
      <c r="E29" s="26"/>
      <c r="F29" s="26"/>
      <c r="G29" s="26"/>
      <c r="H29" s="26"/>
      <c r="I29" s="26"/>
      <c r="J29" s="26"/>
      <c r="K29" s="26"/>
      <c r="L29" s="26"/>
      <c r="M29" s="26"/>
      <c r="N29" s="26"/>
      <c r="P29" s="31"/>
    </row>
    <row r="30" spans="1:16" ht="14.5" outlineLevel="2" x14ac:dyDescent="0.35">
      <c r="A30" s="3"/>
      <c r="B30" s="40" t="s">
        <v>41</v>
      </c>
      <c r="C30" s="41"/>
      <c r="D30" s="41"/>
      <c r="E30" s="41"/>
      <c r="F30" s="41"/>
      <c r="G30" s="41"/>
      <c r="H30" s="41"/>
      <c r="I30" s="41"/>
      <c r="J30" s="41"/>
      <c r="K30" s="41"/>
      <c r="L30" s="41"/>
      <c r="M30" s="41"/>
      <c r="N30" s="41"/>
      <c r="P30" s="42"/>
    </row>
    <row r="31" spans="1:16" ht="14.5" outlineLevel="2" x14ac:dyDescent="0.35">
      <c r="A31" s="3"/>
      <c r="B31" s="40" t="s">
        <v>42</v>
      </c>
      <c r="C31" s="41"/>
      <c r="D31" s="41"/>
      <c r="E31" s="41"/>
      <c r="F31" s="41"/>
      <c r="G31" s="41"/>
      <c r="H31" s="41"/>
      <c r="I31" s="41"/>
      <c r="J31" s="41"/>
      <c r="K31" s="41"/>
      <c r="L31" s="41"/>
      <c r="M31" s="41"/>
      <c r="N31" s="41"/>
      <c r="P31" s="42"/>
    </row>
    <row r="32" spans="1:16" ht="14.5" outlineLevel="1" x14ac:dyDescent="0.35">
      <c r="A32" s="3"/>
      <c r="B32" s="35" t="s">
        <v>43</v>
      </c>
      <c r="C32" s="36">
        <f>SUBTOTAL(9,C26:C31)</f>
        <v>0</v>
      </c>
      <c r="D32" s="36">
        <f t="shared" ref="D32:N32" si="3">SUBTOTAL(9,D26:D31)</f>
        <v>0</v>
      </c>
      <c r="E32" s="36">
        <f t="shared" si="3"/>
        <v>0</v>
      </c>
      <c r="F32" s="36">
        <f t="shared" si="3"/>
        <v>0</v>
      </c>
      <c r="G32" s="36">
        <f t="shared" si="3"/>
        <v>0</v>
      </c>
      <c r="H32" s="36">
        <f t="shared" si="3"/>
        <v>0</v>
      </c>
      <c r="I32" s="36">
        <f t="shared" si="3"/>
        <v>0</v>
      </c>
      <c r="J32" s="36">
        <f t="shared" si="3"/>
        <v>0</v>
      </c>
      <c r="K32" s="36">
        <f t="shared" si="3"/>
        <v>0</v>
      </c>
      <c r="L32" s="36">
        <f t="shared" si="3"/>
        <v>0</v>
      </c>
      <c r="M32" s="36">
        <f t="shared" si="3"/>
        <v>0</v>
      </c>
      <c r="N32" s="36">
        <f t="shared" si="3"/>
        <v>0</v>
      </c>
      <c r="P32" s="37"/>
    </row>
    <row r="33" spans="1:16" ht="14.5" outlineLevel="2" x14ac:dyDescent="0.35">
      <c r="A33" s="3"/>
      <c r="B33" s="43" t="s">
        <v>44</v>
      </c>
      <c r="C33" s="44"/>
      <c r="D33" s="44"/>
      <c r="E33" s="44"/>
      <c r="F33" s="44"/>
      <c r="G33" s="44"/>
      <c r="H33" s="44"/>
      <c r="I33" s="44"/>
      <c r="J33" s="44"/>
      <c r="K33" s="44"/>
      <c r="L33" s="44"/>
      <c r="M33" s="44"/>
      <c r="N33" s="44"/>
      <c r="P33" s="45"/>
    </row>
    <row r="34" spans="1:16" ht="14.5" outlineLevel="2" x14ac:dyDescent="0.35">
      <c r="A34" s="3"/>
      <c r="B34" s="25" t="s">
        <v>45</v>
      </c>
      <c r="C34" s="46"/>
      <c r="D34" s="46"/>
      <c r="E34" s="46"/>
      <c r="F34" s="46"/>
      <c r="G34" s="46"/>
      <c r="H34" s="46"/>
      <c r="I34" s="46"/>
      <c r="J34" s="46"/>
      <c r="K34" s="46"/>
      <c r="L34" s="46"/>
      <c r="M34" s="46"/>
      <c r="N34" s="46"/>
      <c r="P34" s="27"/>
    </row>
    <row r="35" spans="1:16" ht="14.5" outlineLevel="2" x14ac:dyDescent="0.35">
      <c r="A35" s="3"/>
      <c r="B35" s="47" t="s">
        <v>46</v>
      </c>
      <c r="C35" s="26"/>
      <c r="D35" s="26"/>
      <c r="E35" s="26"/>
      <c r="F35" s="26"/>
      <c r="G35" s="26"/>
      <c r="H35" s="26"/>
      <c r="I35" s="26"/>
      <c r="J35" s="26"/>
      <c r="K35" s="26"/>
      <c r="L35" s="26"/>
      <c r="M35" s="26"/>
      <c r="N35" s="26"/>
      <c r="P35" s="48"/>
    </row>
    <row r="36" spans="1:16" ht="14.5" outlineLevel="2" x14ac:dyDescent="0.35">
      <c r="A36" s="3"/>
      <c r="B36" s="49" t="s">
        <v>47</v>
      </c>
      <c r="C36" s="50"/>
      <c r="D36" s="50"/>
      <c r="E36" s="50"/>
      <c r="F36" s="50"/>
      <c r="G36" s="50"/>
      <c r="H36" s="50"/>
      <c r="I36" s="50"/>
      <c r="J36" s="50"/>
      <c r="K36" s="50"/>
      <c r="L36" s="50"/>
      <c r="M36" s="50"/>
      <c r="N36" s="50"/>
      <c r="P36" s="51"/>
    </row>
    <row r="37" spans="1:16" ht="14.5" outlineLevel="1" x14ac:dyDescent="0.35">
      <c r="A37" s="3"/>
      <c r="B37" s="52" t="s">
        <v>48</v>
      </c>
      <c r="C37" s="53">
        <f>SUBTOTAL(9,C33:C36)</f>
        <v>0</v>
      </c>
      <c r="D37" s="53">
        <f t="shared" ref="D37:N37" si="4">SUBTOTAL(9,D33:D36)</f>
        <v>0</v>
      </c>
      <c r="E37" s="53">
        <f t="shared" si="4"/>
        <v>0</v>
      </c>
      <c r="F37" s="53">
        <f t="shared" si="4"/>
        <v>0</v>
      </c>
      <c r="G37" s="53">
        <f t="shared" si="4"/>
        <v>0</v>
      </c>
      <c r="H37" s="53">
        <f t="shared" si="4"/>
        <v>0</v>
      </c>
      <c r="I37" s="53">
        <f t="shared" si="4"/>
        <v>0</v>
      </c>
      <c r="J37" s="53">
        <f t="shared" si="4"/>
        <v>0</v>
      </c>
      <c r="K37" s="53">
        <f t="shared" si="4"/>
        <v>0</v>
      </c>
      <c r="L37" s="53">
        <f t="shared" si="4"/>
        <v>0</v>
      </c>
      <c r="M37" s="53">
        <f t="shared" si="4"/>
        <v>0</v>
      </c>
      <c r="N37" s="53">
        <f t="shared" si="4"/>
        <v>0</v>
      </c>
      <c r="P37" s="54"/>
    </row>
    <row r="38" spans="1:16" ht="14.5" outlineLevel="2" x14ac:dyDescent="0.35">
      <c r="A38" s="3"/>
      <c r="B38" s="47" t="s">
        <v>49</v>
      </c>
      <c r="C38" s="26"/>
      <c r="D38" s="26"/>
      <c r="E38" s="26"/>
      <c r="F38" s="26"/>
      <c r="G38" s="26"/>
      <c r="H38" s="26"/>
      <c r="I38" s="26"/>
      <c r="J38" s="26"/>
      <c r="K38" s="26"/>
      <c r="L38" s="26"/>
      <c r="M38" s="26"/>
      <c r="N38" s="26"/>
      <c r="P38" s="31"/>
    </row>
    <row r="39" spans="1:16" ht="14.5" outlineLevel="2" x14ac:dyDescent="0.35">
      <c r="A39" s="3"/>
      <c r="B39" s="47" t="s">
        <v>50</v>
      </c>
      <c r="C39" s="26"/>
      <c r="D39" s="26"/>
      <c r="E39" s="26"/>
      <c r="F39" s="26"/>
      <c r="G39" s="26"/>
      <c r="H39" s="26"/>
      <c r="I39" s="26"/>
      <c r="J39" s="26"/>
      <c r="K39" s="26"/>
      <c r="L39" s="26"/>
      <c r="M39" s="26"/>
      <c r="N39" s="26"/>
      <c r="P39" s="31"/>
    </row>
    <row r="40" spans="1:16" ht="14.5" outlineLevel="2" x14ac:dyDescent="0.35">
      <c r="A40" s="3"/>
      <c r="B40" s="47" t="s">
        <v>51</v>
      </c>
      <c r="C40" s="26"/>
      <c r="D40" s="26"/>
      <c r="E40" s="26"/>
      <c r="F40" s="26"/>
      <c r="G40" s="26"/>
      <c r="H40" s="26"/>
      <c r="I40" s="26"/>
      <c r="J40" s="26"/>
      <c r="K40" s="26"/>
      <c r="L40" s="26"/>
      <c r="M40" s="26"/>
      <c r="N40" s="26"/>
      <c r="P40" s="31"/>
    </row>
    <row r="41" spans="1:16" ht="14.5" outlineLevel="2" x14ac:dyDescent="0.35">
      <c r="A41" s="3"/>
      <c r="B41" s="47" t="s">
        <v>52</v>
      </c>
      <c r="C41" s="26"/>
      <c r="D41" s="26"/>
      <c r="E41" s="26"/>
      <c r="F41" s="26"/>
      <c r="G41" s="26"/>
      <c r="H41" s="26"/>
      <c r="I41" s="26"/>
      <c r="J41" s="26"/>
      <c r="K41" s="26"/>
      <c r="L41" s="26"/>
      <c r="M41" s="26"/>
      <c r="N41" s="26"/>
      <c r="P41" s="31"/>
    </row>
    <row r="42" spans="1:16" ht="14.5" outlineLevel="2" x14ac:dyDescent="0.35">
      <c r="A42" s="3"/>
      <c r="B42" s="49" t="s">
        <v>53</v>
      </c>
      <c r="C42" s="50"/>
      <c r="D42" s="50"/>
      <c r="E42" s="50"/>
      <c r="F42" s="50"/>
      <c r="G42" s="50"/>
      <c r="H42" s="50"/>
      <c r="I42" s="50"/>
      <c r="J42" s="50"/>
      <c r="K42" s="50"/>
      <c r="L42" s="50"/>
      <c r="M42" s="50"/>
      <c r="N42" s="50"/>
      <c r="P42" s="55"/>
    </row>
    <row r="43" spans="1:16" ht="14.5" outlineLevel="1" x14ac:dyDescent="0.35">
      <c r="A43" s="3"/>
      <c r="B43" s="52" t="s">
        <v>54</v>
      </c>
      <c r="C43" s="53">
        <f>SUBTOTAL(9,C38:C42)</f>
        <v>0</v>
      </c>
      <c r="D43" s="53">
        <f t="shared" ref="D43:N43" si="5">SUBTOTAL(9,D38:D42)</f>
        <v>0</v>
      </c>
      <c r="E43" s="53">
        <f t="shared" si="5"/>
        <v>0</v>
      </c>
      <c r="F43" s="53">
        <f t="shared" si="5"/>
        <v>0</v>
      </c>
      <c r="G43" s="53">
        <f t="shared" si="5"/>
        <v>0</v>
      </c>
      <c r="H43" s="53">
        <f t="shared" si="5"/>
        <v>0</v>
      </c>
      <c r="I43" s="53">
        <f t="shared" si="5"/>
        <v>0</v>
      </c>
      <c r="J43" s="53">
        <f t="shared" si="5"/>
        <v>0</v>
      </c>
      <c r="K43" s="53">
        <f t="shared" si="5"/>
        <v>0</v>
      </c>
      <c r="L43" s="53">
        <f t="shared" si="5"/>
        <v>0</v>
      </c>
      <c r="M43" s="53">
        <f t="shared" si="5"/>
        <v>0</v>
      </c>
      <c r="N43" s="53">
        <f t="shared" si="5"/>
        <v>0</v>
      </c>
      <c r="P43" s="54"/>
    </row>
    <row r="44" spans="1:16" ht="14.5" x14ac:dyDescent="0.35">
      <c r="A44" s="3"/>
      <c r="B44" s="56" t="s">
        <v>55</v>
      </c>
      <c r="C44" s="57">
        <f>SUBTOTAL(9,C6:C43)</f>
        <v>0</v>
      </c>
      <c r="D44" s="57">
        <f t="shared" ref="D44:N44" si="6">SUBTOTAL(9,D6:D43)</f>
        <v>0</v>
      </c>
      <c r="E44" s="57">
        <f t="shared" si="6"/>
        <v>0</v>
      </c>
      <c r="F44" s="57">
        <f t="shared" si="6"/>
        <v>0</v>
      </c>
      <c r="G44" s="57">
        <f t="shared" si="6"/>
        <v>0</v>
      </c>
      <c r="H44" s="57">
        <f t="shared" si="6"/>
        <v>0</v>
      </c>
      <c r="I44" s="57">
        <f t="shared" si="6"/>
        <v>0</v>
      </c>
      <c r="J44" s="57">
        <f t="shared" si="6"/>
        <v>0</v>
      </c>
      <c r="K44" s="57">
        <f t="shared" si="6"/>
        <v>0</v>
      </c>
      <c r="L44" s="57">
        <f t="shared" si="6"/>
        <v>0</v>
      </c>
      <c r="M44" s="57">
        <f t="shared" si="6"/>
        <v>0</v>
      </c>
      <c r="N44" s="57">
        <f t="shared" si="6"/>
        <v>0</v>
      </c>
      <c r="P44" s="37"/>
    </row>
    <row r="45" spans="1:16" customFormat="1" x14ac:dyDescent="0.25">
      <c r="B45" s="58"/>
    </row>
    <row r="46" spans="1:16" ht="14.5" x14ac:dyDescent="0.35">
      <c r="A46" s="3"/>
      <c r="B46" s="59" t="s">
        <v>56</v>
      </c>
      <c r="C46" s="60"/>
      <c r="D46" s="61">
        <f>C47</f>
        <v>0</v>
      </c>
      <c r="E46" s="61">
        <f t="shared" ref="E46:N46" si="7">D47</f>
        <v>0</v>
      </c>
      <c r="F46" s="61">
        <f t="shared" si="7"/>
        <v>0</v>
      </c>
      <c r="G46" s="61">
        <f t="shared" si="7"/>
        <v>0</v>
      </c>
      <c r="H46" s="61">
        <f t="shared" si="7"/>
        <v>0</v>
      </c>
      <c r="I46" s="61">
        <f t="shared" si="7"/>
        <v>0</v>
      </c>
      <c r="J46" s="61">
        <f t="shared" si="7"/>
        <v>0</v>
      </c>
      <c r="K46" s="61">
        <f t="shared" si="7"/>
        <v>0</v>
      </c>
      <c r="L46" s="61">
        <f t="shared" si="7"/>
        <v>0</v>
      </c>
      <c r="M46" s="61">
        <f t="shared" si="7"/>
        <v>0</v>
      </c>
      <c r="N46" s="61">
        <f t="shared" si="7"/>
        <v>0</v>
      </c>
      <c r="P46" s="37"/>
    </row>
    <row r="47" spans="1:16" ht="14.5" x14ac:dyDescent="0.35">
      <c r="A47" s="3"/>
      <c r="B47" s="62" t="s">
        <v>57</v>
      </c>
      <c r="C47" s="53">
        <f>C46+C44</f>
        <v>0</v>
      </c>
      <c r="D47" s="36">
        <f>C47+D44</f>
        <v>0</v>
      </c>
      <c r="E47" s="36">
        <f t="shared" ref="E47:N47" si="8">D47+E44</f>
        <v>0</v>
      </c>
      <c r="F47" s="36">
        <f t="shared" si="8"/>
        <v>0</v>
      </c>
      <c r="G47" s="36">
        <f t="shared" si="8"/>
        <v>0</v>
      </c>
      <c r="H47" s="36">
        <f t="shared" si="8"/>
        <v>0</v>
      </c>
      <c r="I47" s="36">
        <f t="shared" si="8"/>
        <v>0</v>
      </c>
      <c r="J47" s="36">
        <f t="shared" si="8"/>
        <v>0</v>
      </c>
      <c r="K47" s="36">
        <f t="shared" si="8"/>
        <v>0</v>
      </c>
      <c r="L47" s="36">
        <f t="shared" si="8"/>
        <v>0</v>
      </c>
      <c r="M47" s="36">
        <f>L47+M44</f>
        <v>0</v>
      </c>
      <c r="N47" s="36">
        <f t="shared" si="8"/>
        <v>0</v>
      </c>
      <c r="P47" s="37"/>
    </row>
    <row r="48" spans="1:16" ht="14.25" customHeight="1" x14ac:dyDescent="0.35">
      <c r="B48" s="80" t="s">
        <v>85</v>
      </c>
      <c r="C48" s="50"/>
      <c r="D48" s="50"/>
      <c r="E48" s="50"/>
      <c r="F48" s="50"/>
      <c r="G48" s="50"/>
      <c r="H48" s="50"/>
      <c r="I48" s="50"/>
      <c r="J48" s="50"/>
      <c r="K48" s="50"/>
      <c r="L48" s="50"/>
      <c r="M48" s="50"/>
      <c r="N48" s="50"/>
    </row>
  </sheetData>
  <mergeCells count="1">
    <mergeCell ref="D2:G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E353C-8DC7-4D05-B894-6F0D3773727F}">
  <dimension ref="A2:O70"/>
  <sheetViews>
    <sheetView showGridLines="0" zoomScale="70" zoomScaleNormal="70" workbookViewId="0">
      <selection activeCell="B53" sqref="B53"/>
    </sheetView>
  </sheetViews>
  <sheetFormatPr defaultColWidth="9.1796875" defaultRowHeight="12.5" outlineLevelRow="2" x14ac:dyDescent="0.25"/>
  <cols>
    <col min="1" max="1" width="72.453125" style="1" customWidth="1"/>
    <col min="2" max="2" width="21.26953125" style="1" customWidth="1"/>
    <col min="3" max="6" width="20.54296875" style="1" bestFit="1" customWidth="1"/>
    <col min="7" max="13" width="21" style="1" bestFit="1" customWidth="1"/>
    <col min="14" max="14" width="3.81640625" style="1" customWidth="1"/>
    <col min="15" max="15" width="84.81640625" style="1" bestFit="1" customWidth="1"/>
    <col min="16" max="16384" width="9.1796875" style="1"/>
  </cols>
  <sheetData>
    <row r="2" spans="1:15" ht="29" x14ac:dyDescent="0.35">
      <c r="A2" s="21" t="s">
        <v>94</v>
      </c>
      <c r="C2" s="139" t="e" cm="1" vm="1">
        <f t="array" aca="1" ref="C2" ca="1">'Algemene Info &amp; Factsheet'!C4:E4</f>
        <v>#VALUE!</v>
      </c>
      <c r="D2" s="140"/>
      <c r="E2" s="140"/>
      <c r="F2" s="141"/>
      <c r="H2" s="5"/>
    </row>
    <row r="3" spans="1:15" ht="29" x14ac:dyDescent="0.35">
      <c r="A3" s="22" t="s">
        <v>28</v>
      </c>
    </row>
    <row r="4" spans="1:15" x14ac:dyDescent="0.25">
      <c r="A4" s="23"/>
    </row>
    <row r="5" spans="1:15" s="9" customFormat="1" ht="14.5" x14ac:dyDescent="0.35">
      <c r="A5" s="24" t="s">
        <v>26</v>
      </c>
      <c r="B5" s="115" t="str">
        <f>'Cashflow - Baseline'!C5</f>
        <v>1e maand prognose</v>
      </c>
      <c r="C5" s="115" t="e">
        <f>'Cashflow - Baseline'!D5</f>
        <v>#VALUE!</v>
      </c>
      <c r="D5" s="115" t="e">
        <f>'Cashflow - Baseline'!E5</f>
        <v>#VALUE!</v>
      </c>
      <c r="E5" s="115" t="e">
        <f>'Cashflow - Baseline'!F5</f>
        <v>#VALUE!</v>
      </c>
      <c r="F5" s="115" t="e">
        <f>'Cashflow - Baseline'!G5</f>
        <v>#VALUE!</v>
      </c>
      <c r="G5" s="115" t="e">
        <f>'Cashflow - Baseline'!H5</f>
        <v>#VALUE!</v>
      </c>
      <c r="H5" s="115" t="e">
        <f>'Cashflow - Baseline'!I5</f>
        <v>#VALUE!</v>
      </c>
      <c r="I5" s="115" t="e">
        <f>'Cashflow - Baseline'!J5</f>
        <v>#VALUE!</v>
      </c>
      <c r="J5" s="115" t="e">
        <f>'Cashflow - Baseline'!K5</f>
        <v>#VALUE!</v>
      </c>
      <c r="K5" s="115" t="e">
        <f>'Cashflow - Baseline'!L5</f>
        <v>#VALUE!</v>
      </c>
      <c r="L5" s="115" t="e">
        <f>'Cashflow - Baseline'!M5</f>
        <v>#VALUE!</v>
      </c>
      <c r="M5" s="115" t="e">
        <f>'Cashflow - Baseline'!N5</f>
        <v>#VALUE!</v>
      </c>
      <c r="O5" s="7" t="s">
        <v>27</v>
      </c>
    </row>
    <row r="6" spans="1:15" ht="14.5" outlineLevel="2" x14ac:dyDescent="0.35">
      <c r="A6" s="25" t="s">
        <v>109</v>
      </c>
      <c r="B6" s="26"/>
      <c r="C6" s="26"/>
      <c r="D6" s="26"/>
      <c r="E6" s="26"/>
      <c r="F6" s="26"/>
      <c r="G6" s="26"/>
      <c r="H6" s="26"/>
      <c r="I6" s="26"/>
      <c r="J6" s="26"/>
      <c r="K6" s="26"/>
      <c r="L6" s="26"/>
      <c r="M6" s="26"/>
      <c r="O6" s="27"/>
    </row>
    <row r="7" spans="1:15" ht="14.5" outlineLevel="2" x14ac:dyDescent="0.35">
      <c r="A7" s="25" t="s">
        <v>152</v>
      </c>
      <c r="B7" s="26"/>
      <c r="C7" s="26"/>
      <c r="D7" s="26"/>
      <c r="E7" s="26"/>
      <c r="F7" s="26"/>
      <c r="G7" s="26"/>
      <c r="H7" s="26"/>
      <c r="I7" s="26"/>
      <c r="J7" s="26"/>
      <c r="K7" s="26"/>
      <c r="L7" s="26"/>
      <c r="M7" s="26"/>
      <c r="O7" s="27"/>
    </row>
    <row r="8" spans="1:15" ht="14.5" outlineLevel="2" x14ac:dyDescent="0.35">
      <c r="A8" s="25" t="s">
        <v>108</v>
      </c>
      <c r="B8" s="26"/>
      <c r="C8" s="26"/>
      <c r="D8" s="26"/>
      <c r="E8" s="26"/>
      <c r="F8" s="26"/>
      <c r="G8" s="26"/>
      <c r="H8" s="26"/>
      <c r="I8" s="26"/>
      <c r="J8" s="26"/>
      <c r="K8" s="26"/>
      <c r="L8" s="26"/>
      <c r="M8" s="26"/>
      <c r="O8" s="27"/>
    </row>
    <row r="9" spans="1:15" ht="14.5" outlineLevel="2" x14ac:dyDescent="0.35">
      <c r="A9" s="25" t="s">
        <v>152</v>
      </c>
      <c r="B9" s="26"/>
      <c r="C9" s="26"/>
      <c r="D9" s="26"/>
      <c r="E9" s="26"/>
      <c r="F9" s="26"/>
      <c r="G9" s="26"/>
      <c r="H9" s="26"/>
      <c r="I9" s="26"/>
      <c r="J9" s="26"/>
      <c r="K9" s="26"/>
      <c r="L9" s="26"/>
      <c r="M9" s="26"/>
      <c r="O9" s="27"/>
    </row>
    <row r="10" spans="1:15" ht="14.5" outlineLevel="2" x14ac:dyDescent="0.35">
      <c r="A10" s="25" t="s">
        <v>110</v>
      </c>
      <c r="B10" s="26"/>
      <c r="C10" s="26"/>
      <c r="D10" s="26"/>
      <c r="E10" s="26"/>
      <c r="F10" s="26"/>
      <c r="G10" s="26"/>
      <c r="H10" s="26"/>
      <c r="I10" s="26"/>
      <c r="J10" s="26"/>
      <c r="K10" s="26"/>
      <c r="L10" s="26"/>
      <c r="M10" s="26"/>
      <c r="O10" s="27"/>
    </row>
    <row r="11" spans="1:15" ht="14.5" outlineLevel="2" x14ac:dyDescent="0.35">
      <c r="A11" s="28" t="s">
        <v>154</v>
      </c>
      <c r="B11" s="29"/>
      <c r="C11" s="29"/>
      <c r="D11" s="29"/>
      <c r="E11" s="29"/>
      <c r="F11" s="29"/>
      <c r="G11" s="29"/>
      <c r="H11" s="29"/>
      <c r="I11" s="29"/>
      <c r="J11" s="29"/>
      <c r="K11" s="29"/>
      <c r="L11" s="29"/>
      <c r="M11" s="29"/>
      <c r="O11" s="30"/>
    </row>
    <row r="12" spans="1:15" ht="14.5" outlineLevel="2" x14ac:dyDescent="0.35">
      <c r="A12" s="25" t="s">
        <v>29</v>
      </c>
      <c r="B12" s="26"/>
      <c r="C12" s="26"/>
      <c r="D12" s="26"/>
      <c r="E12" s="26"/>
      <c r="F12" s="26"/>
      <c r="G12" s="26"/>
      <c r="H12" s="26"/>
      <c r="I12" s="26"/>
      <c r="J12" s="26"/>
      <c r="K12" s="26"/>
      <c r="L12" s="26"/>
      <c r="M12" s="26"/>
      <c r="O12" s="31"/>
    </row>
    <row r="13" spans="1:15" ht="14.5" outlineLevel="2" x14ac:dyDescent="0.35">
      <c r="A13" s="25" t="s">
        <v>30</v>
      </c>
      <c r="B13" s="26"/>
      <c r="C13" s="26"/>
      <c r="D13" s="26"/>
      <c r="E13" s="26"/>
      <c r="F13" s="26"/>
      <c r="G13" s="26"/>
      <c r="H13" s="26"/>
      <c r="I13" s="26"/>
      <c r="J13" s="26"/>
      <c r="K13" s="26"/>
      <c r="L13" s="26"/>
      <c r="M13" s="26"/>
      <c r="O13" s="31"/>
    </row>
    <row r="14" spans="1:15" ht="14.5" outlineLevel="2" x14ac:dyDescent="0.35">
      <c r="A14" s="25" t="s">
        <v>31</v>
      </c>
      <c r="B14" s="26"/>
      <c r="C14" s="26"/>
      <c r="D14" s="26"/>
      <c r="E14" s="26"/>
      <c r="F14" s="26"/>
      <c r="G14" s="26"/>
      <c r="H14" s="26"/>
      <c r="I14" s="26"/>
      <c r="J14" s="26"/>
      <c r="K14" s="26"/>
      <c r="L14" s="26"/>
      <c r="M14" s="26"/>
      <c r="O14" s="31"/>
    </row>
    <row r="15" spans="1:15" ht="14.5" outlineLevel="2" x14ac:dyDescent="0.35">
      <c r="A15" s="32" t="s">
        <v>32</v>
      </c>
      <c r="B15" s="33"/>
      <c r="C15" s="33"/>
      <c r="D15" s="33"/>
      <c r="E15" s="33"/>
      <c r="F15" s="33"/>
      <c r="G15" s="33"/>
      <c r="H15" s="33"/>
      <c r="I15" s="33"/>
      <c r="J15" s="33"/>
      <c r="K15" s="33"/>
      <c r="L15" s="33"/>
      <c r="M15" s="33"/>
      <c r="O15" s="34"/>
    </row>
    <row r="16" spans="1:15" ht="14.5" outlineLevel="1" x14ac:dyDescent="0.35">
      <c r="A16" s="35" t="s">
        <v>33</v>
      </c>
      <c r="B16" s="36">
        <f>SUBTOTAL(9,B6:B15)</f>
        <v>0</v>
      </c>
      <c r="C16" s="36">
        <f t="shared" ref="C16:M16" si="0">SUBTOTAL(9,C6:C15)</f>
        <v>0</v>
      </c>
      <c r="D16" s="36">
        <f t="shared" si="0"/>
        <v>0</v>
      </c>
      <c r="E16" s="36">
        <f t="shared" si="0"/>
        <v>0</v>
      </c>
      <c r="F16" s="36">
        <f t="shared" si="0"/>
        <v>0</v>
      </c>
      <c r="G16" s="36">
        <f t="shared" si="0"/>
        <v>0</v>
      </c>
      <c r="H16" s="36">
        <f t="shared" si="0"/>
        <v>0</v>
      </c>
      <c r="I16" s="36">
        <f t="shared" si="0"/>
        <v>0</v>
      </c>
      <c r="J16" s="36">
        <f t="shared" si="0"/>
        <v>0</v>
      </c>
      <c r="K16" s="36">
        <f t="shared" si="0"/>
        <v>0</v>
      </c>
      <c r="L16" s="36">
        <f t="shared" si="0"/>
        <v>0</v>
      </c>
      <c r="M16" s="36">
        <f t="shared" si="0"/>
        <v>0</v>
      </c>
      <c r="O16" s="37"/>
    </row>
    <row r="17" spans="1:15" ht="14.5" outlineLevel="2" x14ac:dyDescent="0.35">
      <c r="A17" s="25" t="s">
        <v>111</v>
      </c>
      <c r="B17" s="26"/>
      <c r="C17" s="26"/>
      <c r="D17" s="26"/>
      <c r="E17" s="26"/>
      <c r="F17" s="26"/>
      <c r="G17" s="26"/>
      <c r="H17" s="26"/>
      <c r="I17" s="26"/>
      <c r="J17" s="26"/>
      <c r="K17" s="26"/>
      <c r="L17" s="26"/>
      <c r="M17" s="26"/>
      <c r="O17" s="31"/>
    </row>
    <row r="18" spans="1:15" ht="14.5" outlineLevel="2" x14ac:dyDescent="0.35">
      <c r="A18" s="25" t="s">
        <v>155</v>
      </c>
      <c r="B18" s="26"/>
      <c r="C18" s="26"/>
      <c r="D18" s="26"/>
      <c r="E18" s="26"/>
      <c r="F18" s="26"/>
      <c r="G18" s="26"/>
      <c r="H18" s="26"/>
      <c r="I18" s="26"/>
      <c r="J18" s="26"/>
      <c r="K18" s="26"/>
      <c r="L18" s="26"/>
      <c r="M18" s="26"/>
      <c r="O18" s="31"/>
    </row>
    <row r="19" spans="1:15" ht="14.5" outlineLevel="2" x14ac:dyDescent="0.35">
      <c r="A19" s="25" t="s">
        <v>113</v>
      </c>
      <c r="B19" s="26"/>
      <c r="C19" s="26"/>
      <c r="D19" s="26"/>
      <c r="E19" s="26"/>
      <c r="F19" s="26"/>
      <c r="G19" s="26"/>
      <c r="H19" s="26"/>
      <c r="I19" s="26"/>
      <c r="J19" s="26"/>
      <c r="K19" s="26"/>
      <c r="L19" s="26"/>
      <c r="M19" s="26"/>
      <c r="O19" s="31"/>
    </row>
    <row r="20" spans="1:15" ht="14.5" outlineLevel="2" x14ac:dyDescent="0.35">
      <c r="A20" s="25" t="s">
        <v>155</v>
      </c>
      <c r="B20" s="26"/>
      <c r="C20" s="26"/>
      <c r="D20" s="26"/>
      <c r="E20" s="26"/>
      <c r="F20" s="26"/>
      <c r="G20" s="26"/>
      <c r="H20" s="26"/>
      <c r="I20" s="26"/>
      <c r="J20" s="26"/>
      <c r="K20" s="26"/>
      <c r="L20" s="26"/>
      <c r="M20" s="26"/>
      <c r="O20" s="31"/>
    </row>
    <row r="21" spans="1:15" ht="14.5" outlineLevel="2" x14ac:dyDescent="0.35">
      <c r="A21" s="25" t="s">
        <v>112</v>
      </c>
      <c r="B21" s="26"/>
      <c r="C21" s="26"/>
      <c r="D21" s="26"/>
      <c r="E21" s="26"/>
      <c r="F21" s="26"/>
      <c r="G21" s="26"/>
      <c r="H21" s="26"/>
      <c r="I21" s="26"/>
      <c r="J21" s="26"/>
      <c r="K21" s="26"/>
      <c r="L21" s="26"/>
      <c r="M21" s="26"/>
      <c r="O21" s="31"/>
    </row>
    <row r="22" spans="1:15" ht="14.5" outlineLevel="2" x14ac:dyDescent="0.35">
      <c r="A22" s="28" t="s">
        <v>157</v>
      </c>
      <c r="B22" s="29"/>
      <c r="C22" s="29"/>
      <c r="D22" s="29"/>
      <c r="E22" s="29"/>
      <c r="F22" s="29"/>
      <c r="G22" s="29"/>
      <c r="H22" s="29"/>
      <c r="I22" s="29"/>
      <c r="J22" s="29"/>
      <c r="K22" s="29"/>
      <c r="L22" s="29"/>
      <c r="M22" s="29"/>
      <c r="O22" s="38"/>
    </row>
    <row r="23" spans="1:15" ht="14.5" outlineLevel="2" x14ac:dyDescent="0.35">
      <c r="A23" s="25" t="s">
        <v>34</v>
      </c>
      <c r="B23" s="26"/>
      <c r="C23" s="26"/>
      <c r="D23" s="26"/>
      <c r="E23" s="26"/>
      <c r="F23" s="26"/>
      <c r="G23" s="26"/>
      <c r="H23" s="26"/>
      <c r="I23" s="26"/>
      <c r="J23" s="26"/>
      <c r="K23" s="26"/>
      <c r="L23" s="26"/>
      <c r="M23" s="26"/>
      <c r="O23" s="31"/>
    </row>
    <row r="24" spans="1:15" ht="14.5" outlineLevel="2" x14ac:dyDescent="0.35">
      <c r="A24" s="32" t="s">
        <v>35</v>
      </c>
      <c r="B24" s="33"/>
      <c r="C24" s="33"/>
      <c r="D24" s="33"/>
      <c r="E24" s="33"/>
      <c r="F24" s="33"/>
      <c r="G24" s="33"/>
      <c r="H24" s="33"/>
      <c r="I24" s="33"/>
      <c r="J24" s="33"/>
      <c r="K24" s="33"/>
      <c r="L24" s="33"/>
      <c r="M24" s="33"/>
      <c r="O24" s="34"/>
    </row>
    <row r="25" spans="1:15" ht="14.5" outlineLevel="1" x14ac:dyDescent="0.35">
      <c r="A25" s="35" t="s">
        <v>36</v>
      </c>
      <c r="B25" s="36">
        <f>SUBTOTAL(9,B17:B24)</f>
        <v>0</v>
      </c>
      <c r="C25" s="36">
        <f t="shared" ref="C25:M25" si="1">SUBTOTAL(9,C17:C24)</f>
        <v>0</v>
      </c>
      <c r="D25" s="36">
        <f t="shared" si="1"/>
        <v>0</v>
      </c>
      <c r="E25" s="36">
        <f t="shared" si="1"/>
        <v>0</v>
      </c>
      <c r="F25" s="36">
        <f t="shared" si="1"/>
        <v>0</v>
      </c>
      <c r="G25" s="36">
        <f t="shared" si="1"/>
        <v>0</v>
      </c>
      <c r="H25" s="36">
        <f t="shared" si="1"/>
        <v>0</v>
      </c>
      <c r="I25" s="36">
        <f t="shared" si="1"/>
        <v>0</v>
      </c>
      <c r="J25" s="36">
        <f t="shared" si="1"/>
        <v>0</v>
      </c>
      <c r="K25" s="36">
        <f t="shared" si="1"/>
        <v>0</v>
      </c>
      <c r="L25" s="36">
        <f t="shared" si="1"/>
        <v>0</v>
      </c>
      <c r="M25" s="36">
        <f t="shared" si="1"/>
        <v>0</v>
      </c>
      <c r="O25" s="39"/>
    </row>
    <row r="26" spans="1:15" ht="14.5" outlineLevel="2" x14ac:dyDescent="0.35">
      <c r="A26" s="25" t="s">
        <v>37</v>
      </c>
      <c r="B26" s="26"/>
      <c r="C26" s="26"/>
      <c r="D26" s="26"/>
      <c r="E26" s="26"/>
      <c r="F26" s="26"/>
      <c r="G26" s="26"/>
      <c r="H26" s="26"/>
      <c r="I26" s="26"/>
      <c r="J26" s="26"/>
      <c r="K26" s="26"/>
      <c r="L26" s="26"/>
      <c r="M26" s="26"/>
      <c r="O26" s="31"/>
    </row>
    <row r="27" spans="1:15" ht="14.5" outlineLevel="2" x14ac:dyDescent="0.35">
      <c r="A27" s="25" t="s">
        <v>38</v>
      </c>
      <c r="B27" s="26"/>
      <c r="C27" s="26"/>
      <c r="D27" s="26"/>
      <c r="E27" s="26"/>
      <c r="F27" s="26"/>
      <c r="G27" s="26"/>
      <c r="H27" s="26"/>
      <c r="I27" s="26"/>
      <c r="J27" s="26"/>
      <c r="K27" s="26"/>
      <c r="L27" s="26"/>
      <c r="M27" s="26"/>
      <c r="O27" s="31"/>
    </row>
    <row r="28" spans="1:15" ht="14.5" outlineLevel="2" x14ac:dyDescent="0.35">
      <c r="A28" s="25" t="s">
        <v>39</v>
      </c>
      <c r="B28" s="26"/>
      <c r="C28" s="26"/>
      <c r="D28" s="26"/>
      <c r="E28" s="26"/>
      <c r="F28" s="26"/>
      <c r="G28" s="26"/>
      <c r="H28" s="26"/>
      <c r="I28" s="26"/>
      <c r="J28" s="26"/>
      <c r="K28" s="26"/>
      <c r="L28" s="26"/>
      <c r="M28" s="26"/>
      <c r="O28" s="31"/>
    </row>
    <row r="29" spans="1:15" ht="14.5" outlineLevel="2" x14ac:dyDescent="0.35">
      <c r="A29" s="25" t="s">
        <v>40</v>
      </c>
      <c r="B29" s="26"/>
      <c r="C29" s="26"/>
      <c r="D29" s="26"/>
      <c r="E29" s="26"/>
      <c r="F29" s="26"/>
      <c r="G29" s="26"/>
      <c r="H29" s="26"/>
      <c r="I29" s="26"/>
      <c r="J29" s="26"/>
      <c r="K29" s="26"/>
      <c r="L29" s="26"/>
      <c r="M29" s="26"/>
      <c r="O29" s="31"/>
    </row>
    <row r="30" spans="1:15" ht="14.5" outlineLevel="2" x14ac:dyDescent="0.35">
      <c r="A30" s="40" t="s">
        <v>41</v>
      </c>
      <c r="B30" s="41"/>
      <c r="C30" s="41"/>
      <c r="D30" s="41"/>
      <c r="E30" s="41"/>
      <c r="F30" s="41"/>
      <c r="G30" s="41"/>
      <c r="H30" s="41"/>
      <c r="I30" s="41"/>
      <c r="J30" s="41"/>
      <c r="K30" s="41"/>
      <c r="L30" s="41"/>
      <c r="M30" s="41"/>
      <c r="O30" s="42"/>
    </row>
    <row r="31" spans="1:15" ht="14.5" outlineLevel="2" x14ac:dyDescent="0.35">
      <c r="A31" s="40" t="s">
        <v>42</v>
      </c>
      <c r="B31" s="41"/>
      <c r="C31" s="41"/>
      <c r="D31" s="41"/>
      <c r="E31" s="41"/>
      <c r="F31" s="41"/>
      <c r="G31" s="41"/>
      <c r="H31" s="41"/>
      <c r="I31" s="41"/>
      <c r="J31" s="41"/>
      <c r="K31" s="41"/>
      <c r="L31" s="41"/>
      <c r="M31" s="41"/>
      <c r="O31" s="42"/>
    </row>
    <row r="32" spans="1:15" ht="14.5" outlineLevel="1" x14ac:dyDescent="0.35">
      <c r="A32" s="35" t="s">
        <v>43</v>
      </c>
      <c r="B32" s="36">
        <f>SUBTOTAL(9,B26:B31)</f>
        <v>0</v>
      </c>
      <c r="C32" s="36">
        <f t="shared" ref="C32:M32" si="2">SUBTOTAL(9,C26:C31)</f>
        <v>0</v>
      </c>
      <c r="D32" s="36">
        <f t="shared" si="2"/>
        <v>0</v>
      </c>
      <c r="E32" s="36">
        <f t="shared" si="2"/>
        <v>0</v>
      </c>
      <c r="F32" s="36">
        <f t="shared" si="2"/>
        <v>0</v>
      </c>
      <c r="G32" s="36">
        <f t="shared" si="2"/>
        <v>0</v>
      </c>
      <c r="H32" s="36">
        <f t="shared" si="2"/>
        <v>0</v>
      </c>
      <c r="I32" s="36">
        <f t="shared" si="2"/>
        <v>0</v>
      </c>
      <c r="J32" s="36">
        <f t="shared" si="2"/>
        <v>0</v>
      </c>
      <c r="K32" s="36">
        <f t="shared" si="2"/>
        <v>0</v>
      </c>
      <c r="L32" s="36">
        <f t="shared" si="2"/>
        <v>0</v>
      </c>
      <c r="M32" s="36">
        <f t="shared" si="2"/>
        <v>0</v>
      </c>
      <c r="O32" s="37"/>
    </row>
    <row r="33" spans="1:15" ht="14.5" outlineLevel="2" x14ac:dyDescent="0.35">
      <c r="A33" s="43" t="s">
        <v>44</v>
      </c>
      <c r="B33" s="44"/>
      <c r="C33" s="44"/>
      <c r="D33" s="44"/>
      <c r="E33" s="44"/>
      <c r="F33" s="44"/>
      <c r="G33" s="44"/>
      <c r="H33" s="44"/>
      <c r="I33" s="44"/>
      <c r="J33" s="44"/>
      <c r="K33" s="44"/>
      <c r="L33" s="44"/>
      <c r="M33" s="44"/>
      <c r="O33" s="45"/>
    </row>
    <row r="34" spans="1:15" ht="14.5" outlineLevel="2" x14ac:dyDescent="0.35">
      <c r="A34" s="25" t="s">
        <v>45</v>
      </c>
      <c r="B34" s="46"/>
      <c r="C34" s="46"/>
      <c r="D34" s="46"/>
      <c r="E34" s="46"/>
      <c r="F34" s="46"/>
      <c r="G34" s="46"/>
      <c r="H34" s="46"/>
      <c r="I34" s="46"/>
      <c r="J34" s="46"/>
      <c r="K34" s="46"/>
      <c r="L34" s="46"/>
      <c r="M34" s="46"/>
      <c r="O34" s="27"/>
    </row>
    <row r="35" spans="1:15" ht="14.5" outlineLevel="2" x14ac:dyDescent="0.35">
      <c r="A35" s="47" t="s">
        <v>46</v>
      </c>
      <c r="B35" s="26"/>
      <c r="C35" s="26"/>
      <c r="D35" s="26"/>
      <c r="E35" s="26"/>
      <c r="F35" s="26"/>
      <c r="G35" s="26"/>
      <c r="H35" s="26"/>
      <c r="I35" s="26"/>
      <c r="J35" s="26"/>
      <c r="K35" s="26"/>
      <c r="L35" s="26"/>
      <c r="M35" s="26"/>
      <c r="O35" s="48"/>
    </row>
    <row r="36" spans="1:15" ht="14.5" outlineLevel="2" x14ac:dyDescent="0.35">
      <c r="A36" s="49" t="s">
        <v>47</v>
      </c>
      <c r="B36" s="50"/>
      <c r="C36" s="50"/>
      <c r="D36" s="50"/>
      <c r="E36" s="50"/>
      <c r="F36" s="50"/>
      <c r="G36" s="50"/>
      <c r="H36" s="50"/>
      <c r="I36" s="50"/>
      <c r="J36" s="50"/>
      <c r="K36" s="50"/>
      <c r="L36" s="50"/>
      <c r="M36" s="50"/>
      <c r="O36" s="51"/>
    </row>
    <row r="37" spans="1:15" ht="14.5" outlineLevel="1" x14ac:dyDescent="0.35">
      <c r="A37" s="52" t="s">
        <v>48</v>
      </c>
      <c r="B37" s="53">
        <f>SUBTOTAL(9,B33:B36)</f>
        <v>0</v>
      </c>
      <c r="C37" s="53">
        <f t="shared" ref="C37:M37" si="3">SUBTOTAL(9,C33:C36)</f>
        <v>0</v>
      </c>
      <c r="D37" s="53">
        <f t="shared" si="3"/>
        <v>0</v>
      </c>
      <c r="E37" s="53">
        <f t="shared" si="3"/>
        <v>0</v>
      </c>
      <c r="F37" s="53">
        <f t="shared" si="3"/>
        <v>0</v>
      </c>
      <c r="G37" s="53">
        <f t="shared" si="3"/>
        <v>0</v>
      </c>
      <c r="H37" s="53">
        <f t="shared" si="3"/>
        <v>0</v>
      </c>
      <c r="I37" s="53">
        <f t="shared" si="3"/>
        <v>0</v>
      </c>
      <c r="J37" s="53">
        <f t="shared" si="3"/>
        <v>0</v>
      </c>
      <c r="K37" s="53">
        <f t="shared" si="3"/>
        <v>0</v>
      </c>
      <c r="L37" s="53">
        <f t="shared" si="3"/>
        <v>0</v>
      </c>
      <c r="M37" s="53">
        <f t="shared" si="3"/>
        <v>0</v>
      </c>
      <c r="O37" s="54"/>
    </row>
    <row r="38" spans="1:15" ht="14.5" outlineLevel="2" x14ac:dyDescent="0.35">
      <c r="A38" s="47" t="s">
        <v>49</v>
      </c>
      <c r="B38" s="26"/>
      <c r="C38" s="26"/>
      <c r="D38" s="26"/>
      <c r="E38" s="26"/>
      <c r="F38" s="26"/>
      <c r="G38" s="26"/>
      <c r="H38" s="26"/>
      <c r="I38" s="26"/>
      <c r="J38" s="26"/>
      <c r="K38" s="26"/>
      <c r="L38" s="26"/>
      <c r="M38" s="26"/>
      <c r="O38" s="31"/>
    </row>
    <row r="39" spans="1:15" ht="14.5" outlineLevel="2" x14ac:dyDescent="0.35">
      <c r="A39" s="47" t="s">
        <v>50</v>
      </c>
      <c r="B39" s="26"/>
      <c r="C39" s="26"/>
      <c r="D39" s="26"/>
      <c r="E39" s="26"/>
      <c r="F39" s="26"/>
      <c r="G39" s="26"/>
      <c r="H39" s="26"/>
      <c r="I39" s="26"/>
      <c r="J39" s="26"/>
      <c r="K39" s="26"/>
      <c r="L39" s="26"/>
      <c r="M39" s="26"/>
      <c r="O39" s="31"/>
    </row>
    <row r="40" spans="1:15" ht="14.5" outlineLevel="2" x14ac:dyDescent="0.35">
      <c r="A40" s="47" t="s">
        <v>51</v>
      </c>
      <c r="B40" s="26"/>
      <c r="C40" s="26"/>
      <c r="D40" s="26"/>
      <c r="E40" s="26"/>
      <c r="F40" s="26"/>
      <c r="G40" s="26"/>
      <c r="H40" s="26"/>
      <c r="I40" s="26"/>
      <c r="J40" s="26"/>
      <c r="K40" s="26"/>
      <c r="L40" s="26"/>
      <c r="M40" s="26"/>
      <c r="O40" s="31"/>
    </row>
    <row r="41" spans="1:15" ht="14.5" outlineLevel="2" x14ac:dyDescent="0.35">
      <c r="A41" s="47" t="s">
        <v>52</v>
      </c>
      <c r="B41" s="26"/>
      <c r="C41" s="26"/>
      <c r="D41" s="26"/>
      <c r="E41" s="26"/>
      <c r="F41" s="26"/>
      <c r="G41" s="26"/>
      <c r="H41" s="26"/>
      <c r="I41" s="26"/>
      <c r="J41" s="26"/>
      <c r="K41" s="26"/>
      <c r="L41" s="26"/>
      <c r="M41" s="26"/>
      <c r="O41" s="31"/>
    </row>
    <row r="42" spans="1:15" ht="14.5" outlineLevel="2" x14ac:dyDescent="0.35">
      <c r="A42" s="49" t="s">
        <v>53</v>
      </c>
      <c r="B42" s="50"/>
      <c r="C42" s="50"/>
      <c r="D42" s="50"/>
      <c r="E42" s="50"/>
      <c r="F42" s="50"/>
      <c r="G42" s="50"/>
      <c r="H42" s="50"/>
      <c r="I42" s="50"/>
      <c r="J42" s="50"/>
      <c r="K42" s="50"/>
      <c r="L42" s="50"/>
      <c r="M42" s="50"/>
      <c r="O42" s="55"/>
    </row>
    <row r="43" spans="1:15" ht="14.5" outlineLevel="1" x14ac:dyDescent="0.35">
      <c r="A43" s="52" t="s">
        <v>54</v>
      </c>
      <c r="B43" s="53">
        <f>SUBTOTAL(9,B38:B42)</f>
        <v>0</v>
      </c>
      <c r="C43" s="53">
        <f t="shared" ref="C43:M43" si="4">SUBTOTAL(9,C38:C42)</f>
        <v>0</v>
      </c>
      <c r="D43" s="53">
        <f t="shared" si="4"/>
        <v>0</v>
      </c>
      <c r="E43" s="53">
        <f t="shared" si="4"/>
        <v>0</v>
      </c>
      <c r="F43" s="53">
        <f t="shared" si="4"/>
        <v>0</v>
      </c>
      <c r="G43" s="53">
        <f t="shared" si="4"/>
        <v>0</v>
      </c>
      <c r="H43" s="53">
        <f t="shared" si="4"/>
        <v>0</v>
      </c>
      <c r="I43" s="53">
        <f t="shared" si="4"/>
        <v>0</v>
      </c>
      <c r="J43" s="53">
        <f t="shared" si="4"/>
        <v>0</v>
      </c>
      <c r="K43" s="53">
        <f t="shared" si="4"/>
        <v>0</v>
      </c>
      <c r="L43" s="53">
        <f t="shared" si="4"/>
        <v>0</v>
      </c>
      <c r="M43" s="53">
        <f t="shared" si="4"/>
        <v>0</v>
      </c>
      <c r="O43" s="54"/>
    </row>
    <row r="44" spans="1:15" ht="14.5" x14ac:dyDescent="0.35">
      <c r="A44" s="56" t="s">
        <v>55</v>
      </c>
      <c r="B44" s="57">
        <f>SUBTOTAL(9,B6:B43)</f>
        <v>0</v>
      </c>
      <c r="C44" s="57">
        <f t="shared" ref="C44:M44" si="5">SUBTOTAL(9,C6:C43)</f>
        <v>0</v>
      </c>
      <c r="D44" s="57">
        <f t="shared" si="5"/>
        <v>0</v>
      </c>
      <c r="E44" s="57">
        <f t="shared" si="5"/>
        <v>0</v>
      </c>
      <c r="F44" s="57">
        <f t="shared" si="5"/>
        <v>0</v>
      </c>
      <c r="G44" s="57">
        <f t="shared" si="5"/>
        <v>0</v>
      </c>
      <c r="H44" s="57">
        <f t="shared" si="5"/>
        <v>0</v>
      </c>
      <c r="I44" s="57">
        <f t="shared" si="5"/>
        <v>0</v>
      </c>
      <c r="J44" s="57">
        <f t="shared" si="5"/>
        <v>0</v>
      </c>
      <c r="K44" s="57">
        <f t="shared" si="5"/>
        <v>0</v>
      </c>
      <c r="L44" s="57">
        <f t="shared" si="5"/>
        <v>0</v>
      </c>
      <c r="M44" s="57">
        <f t="shared" si="5"/>
        <v>0</v>
      </c>
      <c r="O44" s="37"/>
    </row>
    <row r="45" spans="1:15" customFormat="1" x14ac:dyDescent="0.25">
      <c r="A45" s="58"/>
    </row>
    <row r="46" spans="1:15" ht="14.5" x14ac:dyDescent="0.35">
      <c r="A46" s="59" t="s">
        <v>56</v>
      </c>
      <c r="B46" s="60"/>
      <c r="C46" s="61">
        <f>B47</f>
        <v>0</v>
      </c>
      <c r="D46" s="61">
        <f t="shared" ref="D46:M46" si="6">C47</f>
        <v>0</v>
      </c>
      <c r="E46" s="61">
        <f t="shared" si="6"/>
        <v>0</v>
      </c>
      <c r="F46" s="61">
        <f t="shared" si="6"/>
        <v>0</v>
      </c>
      <c r="G46" s="61">
        <f t="shared" si="6"/>
        <v>0</v>
      </c>
      <c r="H46" s="61">
        <f t="shared" si="6"/>
        <v>0</v>
      </c>
      <c r="I46" s="61">
        <f t="shared" si="6"/>
        <v>0</v>
      </c>
      <c r="J46" s="61">
        <f t="shared" si="6"/>
        <v>0</v>
      </c>
      <c r="K46" s="61">
        <f t="shared" si="6"/>
        <v>0</v>
      </c>
      <c r="L46" s="61">
        <f t="shared" si="6"/>
        <v>0</v>
      </c>
      <c r="M46" s="61">
        <f t="shared" si="6"/>
        <v>0</v>
      </c>
      <c r="O46" s="37"/>
    </row>
    <row r="47" spans="1:15" ht="14.5" x14ac:dyDescent="0.35">
      <c r="A47" s="62" t="s">
        <v>57</v>
      </c>
      <c r="B47" s="53">
        <f>B46+B44</f>
        <v>0</v>
      </c>
      <c r="C47" s="36">
        <f>B47+C44</f>
        <v>0</v>
      </c>
      <c r="D47" s="36">
        <f t="shared" ref="D47:M47" si="7">C47+D44</f>
        <v>0</v>
      </c>
      <c r="E47" s="36">
        <f t="shared" si="7"/>
        <v>0</v>
      </c>
      <c r="F47" s="36">
        <f t="shared" si="7"/>
        <v>0</v>
      </c>
      <c r="G47" s="36">
        <f t="shared" si="7"/>
        <v>0</v>
      </c>
      <c r="H47" s="36">
        <f t="shared" si="7"/>
        <v>0</v>
      </c>
      <c r="I47" s="36">
        <f t="shared" si="7"/>
        <v>0</v>
      </c>
      <c r="J47" s="36">
        <f t="shared" si="7"/>
        <v>0</v>
      </c>
      <c r="K47" s="36">
        <f t="shared" si="7"/>
        <v>0</v>
      </c>
      <c r="L47" s="36">
        <f>K47+L44</f>
        <v>0</v>
      </c>
      <c r="M47" s="36">
        <f t="shared" si="7"/>
        <v>0</v>
      </c>
      <c r="O47" s="37"/>
    </row>
    <row r="48" spans="1:15" ht="14.5" x14ac:dyDescent="0.35">
      <c r="A48" s="80" t="s">
        <v>85</v>
      </c>
      <c r="B48" s="50"/>
      <c r="C48" s="50"/>
      <c r="D48" s="50"/>
      <c r="E48" s="50"/>
      <c r="F48" s="50"/>
      <c r="G48" s="50"/>
      <c r="H48" s="50"/>
      <c r="I48" s="50"/>
      <c r="J48" s="50"/>
      <c r="K48" s="50"/>
      <c r="L48" s="50"/>
      <c r="M48" s="50"/>
    </row>
    <row r="69" spans="1:1" ht="14.5" x14ac:dyDescent="0.35">
      <c r="A69" s="24" t="s">
        <v>88</v>
      </c>
    </row>
    <row r="70" spans="1:1" ht="246.5" x14ac:dyDescent="0.35">
      <c r="A70" s="81" t="s">
        <v>105</v>
      </c>
    </row>
  </sheetData>
  <mergeCells count="1">
    <mergeCell ref="C2:F2"/>
  </mergeCells>
  <pageMargins left="0.7" right="0.7" top="0.75" bottom="0.75" header="0.3" footer="0.3"/>
  <pageSetup paperSize="9" orientation="portrait" horizontalDpi="30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9BD47-4C8C-45BC-B028-1BA3E47F5686}">
  <dimension ref="A2:P18"/>
  <sheetViews>
    <sheetView showGridLines="0" topLeftCell="B1" zoomScale="70" zoomScaleNormal="70" workbookViewId="0">
      <selection activeCell="B11" sqref="B11"/>
    </sheetView>
  </sheetViews>
  <sheetFormatPr defaultColWidth="9.1796875" defaultRowHeight="12.5" outlineLevelRow="2" x14ac:dyDescent="0.25"/>
  <cols>
    <col min="1" max="1" width="9.1796875" style="1"/>
    <col min="2" max="2" width="83.54296875" style="23" customWidth="1"/>
    <col min="3" max="5" width="20.54296875" style="1" bestFit="1" customWidth="1"/>
    <col min="6" max="6" width="24" style="1" customWidth="1"/>
    <col min="7" max="14" width="20.54296875" style="1" bestFit="1" customWidth="1"/>
    <col min="15" max="15" width="3.81640625" style="1" customWidth="1"/>
    <col min="16" max="16" width="84.81640625" style="1" bestFit="1" customWidth="1"/>
    <col min="17" max="16384" width="9.1796875" style="1"/>
  </cols>
  <sheetData>
    <row r="2" spans="1:16" ht="29" x14ac:dyDescent="0.35">
      <c r="B2" s="63" t="s">
        <v>93</v>
      </c>
      <c r="D2" s="139" t="e" cm="1" vm="1">
        <f t="array" aca="1" ref="D2" ca="1">'Algemene Info &amp; Factsheet'!C4:E4</f>
        <v>#VALUE!</v>
      </c>
      <c r="E2" s="140"/>
      <c r="F2" s="140"/>
      <c r="G2" s="141"/>
    </row>
    <row r="3" spans="1:16" ht="29" x14ac:dyDescent="0.35">
      <c r="B3" s="22" t="s">
        <v>28</v>
      </c>
    </row>
    <row r="5" spans="1:16" s="9" customFormat="1" ht="14.5" x14ac:dyDescent="0.35">
      <c r="A5" s="1"/>
      <c r="B5" s="24" t="s">
        <v>26</v>
      </c>
      <c r="C5" s="8" t="str">
        <f>'Cashflow - Baseline'!C5</f>
        <v>1e maand prognose</v>
      </c>
      <c r="D5" s="8" t="e">
        <f>'Cashflow - Baseline'!D5</f>
        <v>#VALUE!</v>
      </c>
      <c r="E5" s="8" t="e">
        <f>'Cashflow - Baseline'!E5</f>
        <v>#VALUE!</v>
      </c>
      <c r="F5" s="8" t="e">
        <f>'Cashflow - Baseline'!F5</f>
        <v>#VALUE!</v>
      </c>
      <c r="G5" s="8" t="e">
        <f>'Cashflow - Baseline'!G5</f>
        <v>#VALUE!</v>
      </c>
      <c r="H5" s="8" t="e">
        <f>'Cashflow - Baseline'!H5</f>
        <v>#VALUE!</v>
      </c>
      <c r="I5" s="8" t="e">
        <f>'Cashflow - Baseline'!I5</f>
        <v>#VALUE!</v>
      </c>
      <c r="J5" s="8" t="e">
        <f>'Cashflow - Baseline'!J5</f>
        <v>#VALUE!</v>
      </c>
      <c r="K5" s="8" t="e">
        <f>'Cashflow - Baseline'!K5</f>
        <v>#VALUE!</v>
      </c>
      <c r="L5" s="8" t="e">
        <f>'Cashflow - Baseline'!L5</f>
        <v>#VALUE!</v>
      </c>
      <c r="M5" s="8" t="e">
        <f>'Cashflow - Baseline'!M5</f>
        <v>#VALUE!</v>
      </c>
      <c r="N5" s="8" t="e">
        <f>'Cashflow - Baseline'!N5</f>
        <v>#VALUE!</v>
      </c>
      <c r="P5" s="7" t="s">
        <v>27</v>
      </c>
    </row>
    <row r="6" spans="1:16" outlineLevel="2" x14ac:dyDescent="0.25">
      <c r="B6" s="47" t="s">
        <v>58</v>
      </c>
      <c r="C6" s="64">
        <f>'Cashflow - Baseline'!C16-'Cashflow - Baseline'!C12-'Cashflow - Baseline'!C13-'Cashflow - Baseline'!C15</f>
        <v>0</v>
      </c>
      <c r="D6" s="64">
        <f>'Cashflow - Baseline'!D16-'Cashflow - Baseline'!D12-'Cashflow - Baseline'!D13-'Cashflow - Baseline'!D15</f>
        <v>0</v>
      </c>
      <c r="E6" s="64">
        <f>'Cashflow - Baseline'!E16-'Cashflow - Baseline'!E12-'Cashflow - Baseline'!E13-'Cashflow - Baseline'!E15</f>
        <v>0</v>
      </c>
      <c r="F6" s="64">
        <f>'Cashflow - Baseline'!F16-'Cashflow - Baseline'!F12-'Cashflow - Baseline'!F13-'Cashflow - Baseline'!F15</f>
        <v>0</v>
      </c>
      <c r="G6" s="64">
        <f>'Cashflow - Baseline'!G16-'Cashflow - Baseline'!G12-'Cashflow - Baseline'!G13-'Cashflow - Baseline'!G15</f>
        <v>0</v>
      </c>
      <c r="H6" s="64">
        <f>'Cashflow - Baseline'!H16-'Cashflow - Baseline'!H12-'Cashflow - Baseline'!H13-'Cashflow - Baseline'!H15</f>
        <v>0</v>
      </c>
      <c r="I6" s="64">
        <f>'Cashflow - Baseline'!I16-'Cashflow - Baseline'!I12-'Cashflow - Baseline'!I13-'Cashflow - Baseline'!I15</f>
        <v>0</v>
      </c>
      <c r="J6" s="64">
        <f>'Cashflow - Baseline'!J16-'Cashflow - Baseline'!J12-'Cashflow - Baseline'!J13-'Cashflow - Baseline'!J15</f>
        <v>0</v>
      </c>
      <c r="K6" s="64">
        <f>'Cashflow - Baseline'!K16-'Cashflow - Baseline'!K12-'Cashflow - Baseline'!K13-'Cashflow - Baseline'!K15</f>
        <v>0</v>
      </c>
      <c r="L6" s="64">
        <f>'Cashflow - Baseline'!L16-'Cashflow - Baseline'!L12-'Cashflow - Baseline'!L13-'Cashflow - Baseline'!L15</f>
        <v>0</v>
      </c>
      <c r="M6" s="64">
        <f>'Cashflow - Baseline'!M16-'Cashflow - Baseline'!M12-'Cashflow - Baseline'!M13-'Cashflow - Baseline'!M15</f>
        <v>0</v>
      </c>
      <c r="N6" s="64">
        <f>'Cashflow - Baseline'!N16-'Cashflow - Baseline'!N12-'Cashflow - Baseline'!N13-'Cashflow - Baseline'!N15</f>
        <v>0</v>
      </c>
      <c r="P6" s="31"/>
    </row>
    <row r="7" spans="1:16" outlineLevel="2" x14ac:dyDescent="0.25">
      <c r="B7" s="47" t="s">
        <v>59</v>
      </c>
      <c r="C7" s="65"/>
      <c r="D7" s="65"/>
      <c r="E7" s="65"/>
      <c r="F7" s="65"/>
      <c r="G7" s="65"/>
      <c r="H7" s="65"/>
      <c r="I7" s="65"/>
      <c r="J7" s="65"/>
      <c r="K7" s="65"/>
      <c r="L7" s="65"/>
      <c r="M7" s="65"/>
      <c r="N7" s="65"/>
      <c r="P7" s="31"/>
    </row>
    <row r="8" spans="1:16" outlineLevel="2" x14ac:dyDescent="0.25">
      <c r="B8" s="47"/>
      <c r="C8" s="65"/>
      <c r="D8" s="65"/>
      <c r="E8" s="65"/>
      <c r="F8" s="65"/>
      <c r="G8" s="65"/>
      <c r="H8" s="65"/>
      <c r="I8" s="65"/>
      <c r="J8" s="65"/>
      <c r="K8" s="65"/>
      <c r="L8" s="65"/>
      <c r="M8" s="65"/>
      <c r="N8" s="65"/>
      <c r="P8" s="31"/>
    </row>
    <row r="9" spans="1:16" ht="14.5" outlineLevel="1" x14ac:dyDescent="0.35">
      <c r="B9" s="66" t="s">
        <v>60</v>
      </c>
      <c r="C9" s="36">
        <f>SUBTOTAL(9,C6:C8)</f>
        <v>0</v>
      </c>
      <c r="D9" s="36">
        <f t="shared" ref="D9:N9" si="0">SUBTOTAL(9,D6:D8)</f>
        <v>0</v>
      </c>
      <c r="E9" s="36">
        <f t="shared" si="0"/>
        <v>0</v>
      </c>
      <c r="F9" s="36">
        <f t="shared" si="0"/>
        <v>0</v>
      </c>
      <c r="G9" s="36">
        <f t="shared" si="0"/>
        <v>0</v>
      </c>
      <c r="H9" s="36">
        <f t="shared" si="0"/>
        <v>0</v>
      </c>
      <c r="I9" s="36">
        <f t="shared" si="0"/>
        <v>0</v>
      </c>
      <c r="J9" s="36">
        <f t="shared" si="0"/>
        <v>0</v>
      </c>
      <c r="K9" s="36">
        <f t="shared" si="0"/>
        <v>0</v>
      </c>
      <c r="L9" s="36">
        <f t="shared" si="0"/>
        <v>0</v>
      </c>
      <c r="M9" s="36">
        <f t="shared" si="0"/>
        <v>0</v>
      </c>
      <c r="N9" s="36">
        <f t="shared" si="0"/>
        <v>0</v>
      </c>
      <c r="P9" s="37"/>
    </row>
    <row r="10" spans="1:16" outlineLevel="2" x14ac:dyDescent="0.25">
      <c r="B10" s="47" t="s">
        <v>61</v>
      </c>
      <c r="C10" s="67">
        <f>'Cashflow - Baseline'!C25-'Cashflow - Baseline'!C24</f>
        <v>0</v>
      </c>
      <c r="D10" s="67">
        <f>'Cashflow - Baseline'!D25-'Cashflow - Baseline'!D24</f>
        <v>0</v>
      </c>
      <c r="E10" s="67">
        <f>'Cashflow - Baseline'!E25-'Cashflow - Baseline'!E24</f>
        <v>0</v>
      </c>
      <c r="F10" s="67">
        <f>'Cashflow - Baseline'!F25-'Cashflow - Baseline'!F24</f>
        <v>0</v>
      </c>
      <c r="G10" s="67">
        <f>'Cashflow - Baseline'!G25-'Cashflow - Baseline'!G24</f>
        <v>0</v>
      </c>
      <c r="H10" s="67">
        <f>'Cashflow - Baseline'!H25-'Cashflow - Baseline'!H24</f>
        <v>0</v>
      </c>
      <c r="I10" s="67">
        <f>'Cashflow - Baseline'!I25-'Cashflow - Baseline'!I24</f>
        <v>0</v>
      </c>
      <c r="J10" s="67">
        <f>'Cashflow - Baseline'!J25-'Cashflow - Baseline'!J24</f>
        <v>0</v>
      </c>
      <c r="K10" s="67">
        <f>'Cashflow - Baseline'!K25-'Cashflow - Baseline'!K24</f>
        <v>0</v>
      </c>
      <c r="L10" s="67">
        <f>'Cashflow - Baseline'!L25-'Cashflow - Baseline'!L24</f>
        <v>0</v>
      </c>
      <c r="M10" s="67">
        <f>'Cashflow - Baseline'!M25-'Cashflow - Baseline'!M24</f>
        <v>0</v>
      </c>
      <c r="N10" s="67">
        <f>'Cashflow - Baseline'!N25-'Cashflow - Baseline'!N24</f>
        <v>0</v>
      </c>
      <c r="P10" s="31"/>
    </row>
    <row r="11" spans="1:16" outlineLevel="2" x14ac:dyDescent="0.25">
      <c r="B11" s="47" t="s">
        <v>62</v>
      </c>
      <c r="C11" s="67">
        <f>'Cashflow - Baseline'!C32-'Cashflow - Baseline'!C28-'Cashflow - Baseline'!C31</f>
        <v>0</v>
      </c>
      <c r="D11" s="67">
        <f>'Cashflow - Baseline'!D32-'Cashflow - Baseline'!D28-'Cashflow - Baseline'!D31</f>
        <v>0</v>
      </c>
      <c r="E11" s="67">
        <f>'Cashflow - Baseline'!E32-'Cashflow - Baseline'!E28-'Cashflow - Baseline'!E31</f>
        <v>0</v>
      </c>
      <c r="F11" s="67">
        <f>'Cashflow - Baseline'!F32-'Cashflow - Baseline'!F28-'Cashflow - Baseline'!F31</f>
        <v>0</v>
      </c>
      <c r="G11" s="67">
        <f>'Cashflow - Baseline'!G32-'Cashflow - Baseline'!G28-'Cashflow - Baseline'!G31</f>
        <v>0</v>
      </c>
      <c r="H11" s="67">
        <f>'Cashflow - Baseline'!H32-'Cashflow - Baseline'!H28-'Cashflow - Baseline'!H31</f>
        <v>0</v>
      </c>
      <c r="I11" s="67">
        <f>'Cashflow - Baseline'!I32-'Cashflow - Baseline'!I28-'Cashflow - Baseline'!I31</f>
        <v>0</v>
      </c>
      <c r="J11" s="67">
        <f>'Cashflow - Baseline'!J32-'Cashflow - Baseline'!J28-'Cashflow - Baseline'!J31</f>
        <v>0</v>
      </c>
      <c r="K11" s="67">
        <f>'Cashflow - Baseline'!K32-'Cashflow - Baseline'!K28-'Cashflow - Baseline'!K31</f>
        <v>0</v>
      </c>
      <c r="L11" s="67">
        <f>'Cashflow - Baseline'!L32-'Cashflow - Baseline'!L28-'Cashflow - Baseline'!L31</f>
        <v>0</v>
      </c>
      <c r="M11" s="67">
        <f>'Cashflow - Baseline'!M32-'Cashflow - Baseline'!M28-'Cashflow - Baseline'!M31</f>
        <v>0</v>
      </c>
      <c r="N11" s="67">
        <f>'Cashflow - Baseline'!N32-'Cashflow - Baseline'!N28-'Cashflow - Baseline'!N31</f>
        <v>0</v>
      </c>
      <c r="P11" s="31"/>
    </row>
    <row r="12" spans="1:16" outlineLevel="2" x14ac:dyDescent="0.25">
      <c r="B12" s="47" t="s">
        <v>63</v>
      </c>
      <c r="C12" s="65"/>
      <c r="D12" s="65"/>
      <c r="E12" s="65"/>
      <c r="F12" s="65"/>
      <c r="G12" s="65"/>
      <c r="H12" s="65"/>
      <c r="I12" s="65"/>
      <c r="J12" s="65"/>
      <c r="K12" s="65"/>
      <c r="L12" s="65"/>
      <c r="M12" s="65"/>
      <c r="N12" s="65"/>
      <c r="P12" s="31"/>
    </row>
    <row r="13" spans="1:16" outlineLevel="2" x14ac:dyDescent="0.25">
      <c r="B13" s="47" t="s">
        <v>64</v>
      </c>
      <c r="C13" s="65"/>
      <c r="D13" s="65"/>
      <c r="E13" s="65"/>
      <c r="F13" s="65"/>
      <c r="G13" s="65"/>
      <c r="H13" s="65"/>
      <c r="I13" s="65"/>
      <c r="J13" s="65"/>
      <c r="K13" s="65"/>
      <c r="L13" s="65"/>
      <c r="M13" s="65"/>
      <c r="N13" s="65"/>
      <c r="P13" s="31"/>
    </row>
    <row r="14" spans="1:16" outlineLevel="2" x14ac:dyDescent="0.25">
      <c r="B14" s="47" t="s">
        <v>65</v>
      </c>
      <c r="C14" s="65"/>
      <c r="D14" s="65"/>
      <c r="E14" s="65"/>
      <c r="F14" s="65"/>
      <c r="G14" s="65"/>
      <c r="H14" s="65"/>
      <c r="I14" s="65"/>
      <c r="J14" s="65"/>
      <c r="K14" s="65"/>
      <c r="L14" s="65"/>
      <c r="M14" s="65"/>
      <c r="N14" s="65"/>
      <c r="P14" s="31"/>
    </row>
    <row r="15" spans="1:16" outlineLevel="2" x14ac:dyDescent="0.25">
      <c r="B15" s="47"/>
      <c r="C15" s="65"/>
      <c r="D15" s="65"/>
      <c r="E15" s="65"/>
      <c r="F15" s="65"/>
      <c r="G15" s="65"/>
      <c r="H15" s="65"/>
      <c r="I15" s="65"/>
      <c r="J15" s="65"/>
      <c r="K15" s="65"/>
      <c r="L15" s="65"/>
      <c r="M15" s="65"/>
      <c r="N15" s="65"/>
      <c r="P15" s="31"/>
    </row>
    <row r="16" spans="1:16" ht="14.5" outlineLevel="1" x14ac:dyDescent="0.35">
      <c r="B16" s="66" t="s">
        <v>66</v>
      </c>
      <c r="C16" s="36">
        <f>SUBTOTAL(9,C10:C15)</f>
        <v>0</v>
      </c>
      <c r="D16" s="36">
        <f t="shared" ref="D16:N16" si="1">SUBTOTAL(9,D10:D15)</f>
        <v>0</v>
      </c>
      <c r="E16" s="36">
        <f t="shared" si="1"/>
        <v>0</v>
      </c>
      <c r="F16" s="36">
        <f t="shared" si="1"/>
        <v>0</v>
      </c>
      <c r="G16" s="36">
        <f t="shared" si="1"/>
        <v>0</v>
      </c>
      <c r="H16" s="36">
        <f t="shared" si="1"/>
        <v>0</v>
      </c>
      <c r="I16" s="36">
        <f t="shared" si="1"/>
        <v>0</v>
      </c>
      <c r="J16" s="36">
        <f t="shared" si="1"/>
        <v>0</v>
      </c>
      <c r="K16" s="36">
        <f t="shared" si="1"/>
        <v>0</v>
      </c>
      <c r="L16" s="36">
        <f t="shared" si="1"/>
        <v>0</v>
      </c>
      <c r="M16" s="36">
        <f t="shared" si="1"/>
        <v>0</v>
      </c>
      <c r="N16" s="36">
        <f t="shared" si="1"/>
        <v>0</v>
      </c>
      <c r="P16" s="37"/>
    </row>
    <row r="17" spans="2:16" ht="14.5" x14ac:dyDescent="0.35">
      <c r="B17" s="68" t="s">
        <v>67</v>
      </c>
      <c r="C17" s="69">
        <f>SUBTOTAL(9,C6:C16)</f>
        <v>0</v>
      </c>
      <c r="D17" s="69">
        <f t="shared" ref="D17:N17" si="2">SUBTOTAL(9,D6:D16)</f>
        <v>0</v>
      </c>
      <c r="E17" s="69">
        <f t="shared" si="2"/>
        <v>0</v>
      </c>
      <c r="F17" s="69">
        <f t="shared" si="2"/>
        <v>0</v>
      </c>
      <c r="G17" s="69">
        <f t="shared" si="2"/>
        <v>0</v>
      </c>
      <c r="H17" s="69">
        <f t="shared" si="2"/>
        <v>0</v>
      </c>
      <c r="I17" s="69">
        <f t="shared" si="2"/>
        <v>0</v>
      </c>
      <c r="J17" s="69">
        <f t="shared" si="2"/>
        <v>0</v>
      </c>
      <c r="K17" s="69">
        <f t="shared" si="2"/>
        <v>0</v>
      </c>
      <c r="L17" s="69">
        <f t="shared" si="2"/>
        <v>0</v>
      </c>
      <c r="M17" s="69">
        <f t="shared" si="2"/>
        <v>0</v>
      </c>
      <c r="N17" s="69">
        <f t="shared" si="2"/>
        <v>0</v>
      </c>
      <c r="P17" s="70"/>
    </row>
    <row r="18" spans="2:16" ht="14.5" x14ac:dyDescent="0.35">
      <c r="B18" s="68" t="s">
        <v>68</v>
      </c>
      <c r="C18" s="69">
        <f>C17</f>
        <v>0</v>
      </c>
      <c r="D18" s="69">
        <f>C18+D17</f>
        <v>0</v>
      </c>
      <c r="E18" s="69">
        <f t="shared" ref="E18:N18" si="3">D18+E17</f>
        <v>0</v>
      </c>
      <c r="F18" s="69">
        <f t="shared" si="3"/>
        <v>0</v>
      </c>
      <c r="G18" s="69">
        <f t="shared" si="3"/>
        <v>0</v>
      </c>
      <c r="H18" s="69">
        <f t="shared" si="3"/>
        <v>0</v>
      </c>
      <c r="I18" s="69">
        <f t="shared" si="3"/>
        <v>0</v>
      </c>
      <c r="J18" s="69">
        <f t="shared" si="3"/>
        <v>0</v>
      </c>
      <c r="K18" s="69">
        <f t="shared" si="3"/>
        <v>0</v>
      </c>
      <c r="L18" s="69">
        <f t="shared" si="3"/>
        <v>0</v>
      </c>
      <c r="M18" s="69">
        <f t="shared" si="3"/>
        <v>0</v>
      </c>
      <c r="N18" s="69">
        <f t="shared" si="3"/>
        <v>0</v>
      </c>
      <c r="P18" s="70"/>
    </row>
  </sheetData>
  <mergeCells count="1">
    <mergeCell ref="D2:G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A4FBD-11E5-4D35-B57D-F112645F1841}">
  <dimension ref="B1:D18"/>
  <sheetViews>
    <sheetView showGridLines="0" zoomScale="70" zoomScaleNormal="70" workbookViewId="0">
      <selection activeCell="D23" sqref="D23"/>
    </sheetView>
  </sheetViews>
  <sheetFormatPr defaultColWidth="9.1796875" defaultRowHeight="12.5" outlineLevelRow="1" x14ac:dyDescent="0.25"/>
  <cols>
    <col min="1" max="1" width="9.1796875" style="1"/>
    <col min="2" max="2" width="68.7265625" style="1" customWidth="1"/>
    <col min="3" max="4" width="18.1796875" style="1" bestFit="1" customWidth="1"/>
    <col min="5" max="16384" width="9.1796875" style="1"/>
  </cols>
  <sheetData>
    <row r="1" spans="2:4" x14ac:dyDescent="0.25">
      <c r="C1"/>
      <c r="D1"/>
    </row>
    <row r="2" spans="2:4" ht="14.5" x14ac:dyDescent="0.35">
      <c r="B2" s="63" t="e">
        <f>IF(D5&lt;&gt;"","Werkelijke balans per "&amp;TEXT(C5,"dd-mm-jjjj")&amp;" en prognose balans per "&amp;TEXT(D5,"dd-mm-jjjj"),"")</f>
        <v>#NUM!</v>
      </c>
      <c r="C2" s="142" t="s">
        <v>81</v>
      </c>
      <c r="D2" s="143"/>
    </row>
    <row r="3" spans="2:4" ht="14.5" x14ac:dyDescent="0.35">
      <c r="B3" s="116" t="e" cm="1" vm="2">
        <f t="array" aca="1" ref="B3" ca="1">'Algemene Info &amp; Factsheet'!C4:E4</f>
        <v>#VALUE!</v>
      </c>
      <c r="C3" s="77" t="e">
        <f>C15/C18</f>
        <v>#DIV/0!</v>
      </c>
      <c r="D3" s="77" t="e">
        <f>D15/D18</f>
        <v>#DIV/0!</v>
      </c>
    </row>
    <row r="4" spans="2:4" x14ac:dyDescent="0.25">
      <c r="B4" s="23"/>
    </row>
    <row r="5" spans="2:4" ht="14.5" x14ac:dyDescent="0.35">
      <c r="B5" s="71" t="s">
        <v>69</v>
      </c>
      <c r="C5" s="72" t="e">
        <f>IF(D5&lt;&gt;"",EDATE(D5,-12),"")</f>
        <v>#NUM!</v>
      </c>
      <c r="D5" s="72">
        <f>'Algemene Info &amp; Factsheet'!C21</f>
        <v>0</v>
      </c>
    </row>
    <row r="6" spans="2:4" x14ac:dyDescent="0.25">
      <c r="B6" s="73"/>
      <c r="C6" s="74"/>
      <c r="D6" s="74"/>
    </row>
    <row r="7" spans="2:4" ht="14.5" x14ac:dyDescent="0.35">
      <c r="B7" s="68" t="s">
        <v>70</v>
      </c>
      <c r="C7" s="70"/>
      <c r="D7" s="70"/>
    </row>
    <row r="8" spans="2:4" outlineLevel="1" x14ac:dyDescent="0.25">
      <c r="B8" s="75" t="s">
        <v>71</v>
      </c>
      <c r="C8" s="31"/>
      <c r="D8" s="31"/>
    </row>
    <row r="9" spans="2:4" outlineLevel="1" x14ac:dyDescent="0.25">
      <c r="B9" s="75" t="s">
        <v>72</v>
      </c>
      <c r="C9" s="31"/>
      <c r="D9" s="31"/>
    </row>
    <row r="10" spans="2:4" outlineLevel="1" x14ac:dyDescent="0.25">
      <c r="B10" s="75" t="s">
        <v>73</v>
      </c>
      <c r="C10" s="31"/>
      <c r="D10" s="31"/>
    </row>
    <row r="11" spans="2:4" outlineLevel="1" x14ac:dyDescent="0.25">
      <c r="B11" s="75"/>
      <c r="C11" s="31"/>
      <c r="D11" s="31"/>
    </row>
    <row r="12" spans="2:4" ht="14.5" x14ac:dyDescent="0.35">
      <c r="B12" s="76" t="s">
        <v>74</v>
      </c>
      <c r="C12" s="77">
        <f>SUBTOTAL(9,C8:C11)</f>
        <v>0</v>
      </c>
      <c r="D12" s="77">
        <f>SUBTOTAL(9,D8:D11)</f>
        <v>0</v>
      </c>
    </row>
    <row r="13" spans="2:4" x14ac:dyDescent="0.25">
      <c r="B13" s="73"/>
      <c r="C13" s="74"/>
      <c r="D13" s="74"/>
    </row>
    <row r="14" spans="2:4" ht="14.5" x14ac:dyDescent="0.35">
      <c r="B14" s="68" t="s">
        <v>75</v>
      </c>
      <c r="C14" s="70"/>
      <c r="D14" s="70"/>
    </row>
    <row r="15" spans="2:4" outlineLevel="1" x14ac:dyDescent="0.25">
      <c r="B15" s="75" t="s">
        <v>76</v>
      </c>
      <c r="C15" s="31"/>
      <c r="D15" s="31"/>
    </row>
    <row r="16" spans="2:4" outlineLevel="1" x14ac:dyDescent="0.25">
      <c r="B16" s="75" t="s">
        <v>77</v>
      </c>
      <c r="C16" s="31"/>
      <c r="D16" s="31"/>
    </row>
    <row r="17" spans="2:4" outlineLevel="1" x14ac:dyDescent="0.25">
      <c r="B17" s="75"/>
      <c r="C17" s="31"/>
      <c r="D17" s="31"/>
    </row>
    <row r="18" spans="2:4" ht="14.5" x14ac:dyDescent="0.35">
      <c r="B18" s="76" t="s">
        <v>78</v>
      </c>
      <c r="C18" s="77">
        <f>SUBTOTAL(9,C15:C17)</f>
        <v>0</v>
      </c>
      <c r="D18" s="77">
        <f>SUBTOTAL(9,D15:D17)</f>
        <v>0</v>
      </c>
    </row>
  </sheetData>
  <mergeCells count="1">
    <mergeCell ref="C2:D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B9825-F24E-4FB1-B60A-B283F9BDA58E}">
  <dimension ref="A2:C9"/>
  <sheetViews>
    <sheetView zoomScale="80" zoomScaleNormal="80" workbookViewId="0">
      <selection activeCell="C7" sqref="C7"/>
    </sheetView>
  </sheetViews>
  <sheetFormatPr defaultRowHeight="12.5" x14ac:dyDescent="0.25"/>
  <cols>
    <col min="1" max="1" width="100.7265625" customWidth="1"/>
    <col min="2" max="2" width="100.81640625" customWidth="1"/>
    <col min="4" max="4" width="13.7265625" customWidth="1"/>
  </cols>
  <sheetData>
    <row r="2" spans="1:3" ht="15" customHeight="1" x14ac:dyDescent="0.3">
      <c r="A2" s="82" t="s">
        <v>90</v>
      </c>
    </row>
    <row r="4" spans="1:3" ht="13" x14ac:dyDescent="0.3">
      <c r="A4" s="83" t="s">
        <v>91</v>
      </c>
      <c r="B4" s="83" t="s">
        <v>92</v>
      </c>
    </row>
    <row r="5" spans="1:3" ht="62.5" x14ac:dyDescent="0.25">
      <c r="A5" s="84" t="s">
        <v>101</v>
      </c>
      <c r="B5" s="39"/>
    </row>
    <row r="6" spans="1:3" ht="62.5" x14ac:dyDescent="0.25">
      <c r="A6" s="84" t="s">
        <v>102</v>
      </c>
      <c r="B6" s="39"/>
    </row>
    <row r="7" spans="1:3" ht="87.5" x14ac:dyDescent="0.25">
      <c r="A7" s="84" t="s">
        <v>107</v>
      </c>
      <c r="B7" s="39"/>
      <c r="C7" s="147"/>
    </row>
    <row r="8" spans="1:3" ht="75" x14ac:dyDescent="0.25">
      <c r="A8" s="84" t="s">
        <v>103</v>
      </c>
      <c r="B8" s="39"/>
    </row>
    <row r="9" spans="1:3" ht="62.5" x14ac:dyDescent="0.25">
      <c r="A9" s="84" t="s">
        <v>104</v>
      </c>
      <c r="B9" s="39"/>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4CE0DC-502E-4B82-9055-F1DB6BA9E21E}">
  <dimension ref="A2:M5"/>
  <sheetViews>
    <sheetView showGridLines="0" workbookViewId="0">
      <selection activeCell="B5" sqref="B5"/>
    </sheetView>
  </sheetViews>
  <sheetFormatPr defaultRowHeight="12.5" x14ac:dyDescent="0.25"/>
  <cols>
    <col min="1" max="1" width="26.1796875" customWidth="1"/>
    <col min="2" max="13" width="10.7265625" bestFit="1" customWidth="1"/>
  </cols>
  <sheetData>
    <row r="2" spans="1:13" ht="29" x14ac:dyDescent="0.35">
      <c r="A2" s="78" t="s">
        <v>83</v>
      </c>
      <c r="B2" s="8" t="str">
        <f>'Cashflow - Baseline'!C5</f>
        <v>1e maand prognose</v>
      </c>
      <c r="C2" s="8" t="e">
        <f>'Cashflow - Baseline'!D5</f>
        <v>#VALUE!</v>
      </c>
      <c r="D2" s="8" t="e">
        <f>'Cashflow - Baseline'!E5</f>
        <v>#VALUE!</v>
      </c>
      <c r="E2" s="8" t="e">
        <f>'Cashflow - Baseline'!F5</f>
        <v>#VALUE!</v>
      </c>
      <c r="F2" s="8" t="e">
        <f>'Cashflow - Baseline'!G5</f>
        <v>#VALUE!</v>
      </c>
      <c r="G2" s="8" t="e">
        <f>'Cashflow - Baseline'!H5</f>
        <v>#VALUE!</v>
      </c>
      <c r="H2" s="8" t="e">
        <f>'Cashflow - Baseline'!I5</f>
        <v>#VALUE!</v>
      </c>
      <c r="I2" s="8" t="e">
        <f>'Cashflow - Baseline'!J5</f>
        <v>#VALUE!</v>
      </c>
      <c r="J2" s="8" t="e">
        <f>'Cashflow - Baseline'!K5</f>
        <v>#VALUE!</v>
      </c>
      <c r="K2" s="8" t="e">
        <f>'Cashflow - Baseline'!L5</f>
        <v>#VALUE!</v>
      </c>
      <c r="L2" s="8" t="e">
        <f>'Cashflow - Baseline'!M5</f>
        <v>#VALUE!</v>
      </c>
      <c r="M2" s="8" t="e">
        <f>'Cashflow - Baseline'!N5</f>
        <v>#VALUE!</v>
      </c>
    </row>
    <row r="3" spans="1:13" ht="14.5" x14ac:dyDescent="0.25">
      <c r="A3" s="79" t="s">
        <v>84</v>
      </c>
      <c r="B3" s="78">
        <f>'Cashflow - Baseline'!C47</f>
        <v>0</v>
      </c>
      <c r="C3" s="78">
        <f>'Cashflow - Baseline'!D47</f>
        <v>0</v>
      </c>
      <c r="D3" s="78">
        <f>'Cashflow - Baseline'!E47</f>
        <v>0</v>
      </c>
      <c r="E3" s="78">
        <f>'Cashflow - Baseline'!F47</f>
        <v>0</v>
      </c>
      <c r="F3" s="78">
        <f>'Cashflow - Baseline'!G47</f>
        <v>0</v>
      </c>
      <c r="G3" s="78">
        <f>'Cashflow - Baseline'!H47</f>
        <v>0</v>
      </c>
      <c r="H3" s="78">
        <f>'Cashflow - Baseline'!I47</f>
        <v>0</v>
      </c>
      <c r="I3" s="78">
        <f>'Cashflow - Baseline'!J47</f>
        <v>0</v>
      </c>
      <c r="J3" s="78">
        <f>'Cashflow - Baseline'!K47</f>
        <v>0</v>
      </c>
      <c r="K3" s="78">
        <f>'Cashflow - Baseline'!L47</f>
        <v>0</v>
      </c>
      <c r="L3" s="78">
        <f>'Cashflow - Baseline'!M47</f>
        <v>0</v>
      </c>
      <c r="M3" s="78">
        <f>'Cashflow - Baseline'!N47</f>
        <v>0</v>
      </c>
    </row>
    <row r="4" spans="1:13" ht="14.5" x14ac:dyDescent="0.25">
      <c r="A4" s="79" t="s">
        <v>89</v>
      </c>
      <c r="B4" s="78">
        <f>'Cashflow - Stresstest'!B47</f>
        <v>0</v>
      </c>
      <c r="C4" s="78">
        <f>'Cashflow - Stresstest'!C47</f>
        <v>0</v>
      </c>
      <c r="D4" s="78">
        <f>'Cashflow - Stresstest'!D47</f>
        <v>0</v>
      </c>
      <c r="E4" s="78">
        <f>'Cashflow - Stresstest'!E47</f>
        <v>0</v>
      </c>
      <c r="F4" s="78">
        <f>'Cashflow - Stresstest'!F47</f>
        <v>0</v>
      </c>
      <c r="G4" s="78">
        <f>'Cashflow - Stresstest'!G47</f>
        <v>0</v>
      </c>
      <c r="H4" s="78">
        <f>'Cashflow - Stresstest'!H47</f>
        <v>0</v>
      </c>
      <c r="I4" s="78">
        <f>'Cashflow - Stresstest'!I47</f>
        <v>0</v>
      </c>
      <c r="J4" s="78">
        <f>'Cashflow - Stresstest'!J47</f>
        <v>0</v>
      </c>
      <c r="K4" s="78">
        <f>'Cashflow - Stresstest'!K47</f>
        <v>0</v>
      </c>
      <c r="L4" s="78">
        <f>'Cashflow - Stresstest'!L47</f>
        <v>0</v>
      </c>
      <c r="M4" s="78">
        <f>'Cashflow - Stresstest'!M47</f>
        <v>0</v>
      </c>
    </row>
    <row r="5" spans="1:13" ht="14.5" x14ac:dyDescent="0.25">
      <c r="A5" s="79" t="s">
        <v>85</v>
      </c>
      <c r="B5" s="78">
        <f>'Cashflow - Baseline'!C48</f>
        <v>0</v>
      </c>
      <c r="C5" s="78">
        <f>'Cashflow - Baseline'!D48</f>
        <v>0</v>
      </c>
      <c r="D5" s="78">
        <f>'Cashflow - Baseline'!E48</f>
        <v>0</v>
      </c>
      <c r="E5" s="78">
        <f>'Cashflow - Baseline'!F48</f>
        <v>0</v>
      </c>
      <c r="F5" s="78">
        <f>'Cashflow - Baseline'!G48</f>
        <v>0</v>
      </c>
      <c r="G5" s="78">
        <f>'Cashflow - Baseline'!H48</f>
        <v>0</v>
      </c>
      <c r="H5" s="78">
        <f>'Cashflow - Baseline'!I48</f>
        <v>0</v>
      </c>
      <c r="I5" s="78">
        <f>'Cashflow - Baseline'!J48</f>
        <v>0</v>
      </c>
      <c r="J5" s="78">
        <f>'Cashflow - Baseline'!K48</f>
        <v>0</v>
      </c>
      <c r="K5" s="78">
        <f>'Cashflow - Baseline'!L48</f>
        <v>0</v>
      </c>
      <c r="L5" s="78">
        <f>'Cashflow - Baseline'!M48</f>
        <v>0</v>
      </c>
      <c r="M5" s="78">
        <f>'Cashflow - Baseline'!N48</f>
        <v>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8</vt:i4>
      </vt:variant>
    </vt:vector>
  </HeadingPairs>
  <TitlesOfParts>
    <vt:vector size="8" baseType="lpstr">
      <vt:lpstr>Algemene Info &amp; Factsheet</vt:lpstr>
      <vt:lpstr>Afzet</vt:lpstr>
      <vt:lpstr>Cashflow - Baseline</vt:lpstr>
      <vt:lpstr>Cashflow - Stresstest</vt:lpstr>
      <vt:lpstr>Resultaten- Baseline</vt:lpstr>
      <vt:lpstr>Balans</vt:lpstr>
      <vt:lpstr>Vragen financiële positie</vt:lpstr>
      <vt:lpstr>Data verwerking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2026-02-11T11:34:25Z</dcterms:created>
  <dcterms:modified xsi:type="dcterms:W3CDTF">2026-04-23T14:14:54Z</dcterms:modified>
</cp:coreProperties>
</file>