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120" windowHeight="9555"/>
  </bookViews>
  <sheets>
    <sheet name="Toelichting module" sheetId="1" r:id="rId1"/>
    <sheet name="Contactgegevens" sheetId="2" r:id="rId2"/>
    <sheet name="Tarievenvoorstel" sheetId="3" r:id="rId3"/>
    <sheet name="Deelmarktgrenzen Transport" sheetId="4" r:id="rId4"/>
    <sheet name="Elementen EAV tarieven" sheetId="5" r:id="rId5"/>
    <sheet name="Toelichting bij tarieven" sheetId="6" r:id="rId6"/>
    <sheet name="Richtlijnen Controle Tarieven " sheetId="7" r:id="rId7"/>
  </sheets>
  <externalReferences>
    <externalReference r:id="rId8"/>
  </externalReferences>
  <definedNames>
    <definedName name="_xlnm.Print_Area" localSheetId="4">'Elementen EAV tarieven'!$A$1:$J$56</definedName>
    <definedName name="_xlnm.Print_Area" localSheetId="6">'Richtlijnen Controle Tarieven '!$A$2:$J$46</definedName>
    <definedName name="_xlnm.Print_Area" localSheetId="5">'Toelichting bij tarieven'!$A$1:$H$77</definedName>
    <definedName name="AS2DocOpenMode" hidden="1">"AS2DocumentEdit"</definedName>
    <definedName name="cogas_2014_2B.E.tot" localSheetId="2">#REF!</definedName>
    <definedName name="cogas_2014_2B.E.tot">#REF!</definedName>
    <definedName name="cogas_2014_3A.A.1" localSheetId="2">#REF!</definedName>
    <definedName name="cogas_2014_3A.A.1">#REF!</definedName>
    <definedName name="cogas_2014_3A.A.10" localSheetId="2">#REF!</definedName>
    <definedName name="cogas_2014_3A.A.10">#REF!</definedName>
    <definedName name="cogas_2014_3A.A.11" localSheetId="2">#REF!</definedName>
    <definedName name="cogas_2014_3A.A.11">#REF!</definedName>
    <definedName name="cogas_2014_3A.A.12" localSheetId="2">#REF!</definedName>
    <definedName name="cogas_2014_3A.A.12">#REF!</definedName>
    <definedName name="cogas_2014_3A.A.13" localSheetId="2">#REF!</definedName>
    <definedName name="cogas_2014_3A.A.13">#REF!</definedName>
    <definedName name="cogas_2014_3A.A.15" localSheetId="2">#REF!</definedName>
    <definedName name="cogas_2014_3A.A.15">#REF!</definedName>
    <definedName name="cogas_2014_3A.A.2" localSheetId="2">#REF!</definedName>
    <definedName name="cogas_2014_3A.A.2">#REF!</definedName>
    <definedName name="cogas_2014_3A.A.3" localSheetId="2">#REF!</definedName>
    <definedName name="cogas_2014_3A.A.3">#REF!</definedName>
    <definedName name="cogas_2014_3A.A.4" localSheetId="2">#REF!</definedName>
    <definedName name="cogas_2014_3A.A.4">#REF!</definedName>
    <definedName name="cogas_2014_3A.A.5" localSheetId="2">#REF!</definedName>
    <definedName name="cogas_2014_3A.A.5">#REF!</definedName>
    <definedName name="cogas_2014_3A.A.6" localSheetId="2">#REF!</definedName>
    <definedName name="cogas_2014_3A.A.6">#REF!</definedName>
    <definedName name="cogas_2014_3A.A.7" localSheetId="2">#REF!</definedName>
    <definedName name="cogas_2014_3A.A.7">#REF!</definedName>
    <definedName name="cogas_2014_3A.A.8" localSheetId="2">#REF!</definedName>
    <definedName name="cogas_2014_3A.A.8">#REF!</definedName>
    <definedName name="cogas_2014_5A.A.32">'[1]AD - PAV Cogas'!$H$98</definedName>
    <definedName name="cogas_2014_5A.A.33">'[1]AD - PAV Cogas'!$H$99</definedName>
    <definedName name="cogas_2014_7A.A.21" localSheetId="2">#REF!</definedName>
    <definedName name="cogas_2014_7A.A.21">#REF!</definedName>
    <definedName name="cogas_2014_7A.A.22" localSheetId="2">#REF!</definedName>
    <definedName name="cogas_2014_7A.A.22">#REF!</definedName>
    <definedName name="cogas_2014_7A.A.23" localSheetId="2">#REF!</definedName>
    <definedName name="cogas_2014_7A.A.23">#REF!</definedName>
    <definedName name="cogas_2014_7A.A.24" localSheetId="2">#REF!</definedName>
    <definedName name="cogas_2014_7A.A.24">#REF!</definedName>
    <definedName name="cogas_2014_7A.A.25" localSheetId="2">#REF!</definedName>
    <definedName name="cogas_2014_7A.A.25">#REF!</definedName>
    <definedName name="cogas_2014_7A.A.26" localSheetId="2">#REF!</definedName>
    <definedName name="cogas_2014_7A.A.26">#REF!</definedName>
    <definedName name="cogas_2014_7A.A.27" localSheetId="2">#REF!</definedName>
    <definedName name="cogas_2014_7A.A.27">#REF!</definedName>
    <definedName name="cogas_2014_7A.A.28" localSheetId="2">#REF!</definedName>
    <definedName name="cogas_2014_7A.A.28">#REF!</definedName>
    <definedName name="cogas_2014_7A.A.29" localSheetId="2">#REF!</definedName>
    <definedName name="cogas_2014_7A.A.29">#REF!</definedName>
    <definedName name="cogas_2014_7A.A.30" localSheetId="2">#REF!</definedName>
    <definedName name="cogas_2014_7A.A.30">#REF!</definedName>
    <definedName name="cogas_2014_7A.A.31" localSheetId="2">#REF!</definedName>
    <definedName name="cogas_2014_7A.A.31">#REF!</definedName>
    <definedName name="cogas_2014_7A.A.41" localSheetId="2">#REF!</definedName>
    <definedName name="cogas_2014_7A.A.41">#REF!</definedName>
    <definedName name="cogas_2014_7A.A.42" localSheetId="2">#REF!</definedName>
    <definedName name="cogas_2014_7A.A.42">#REF!</definedName>
    <definedName name="cogas_2014_7A.A.43" localSheetId="2">#REF!</definedName>
    <definedName name="cogas_2014_7A.A.43">#REF!</definedName>
    <definedName name="cogas_2014_7A.A.44" localSheetId="2">#REF!</definedName>
    <definedName name="cogas_2014_7A.A.44">#REF!</definedName>
    <definedName name="cogas_2014_7A.A.45" localSheetId="2">#REF!</definedName>
    <definedName name="cogas_2014_7A.A.45">#REF!</definedName>
    <definedName name="cogas_2014_7A.A.46" localSheetId="2">#REF!</definedName>
    <definedName name="cogas_2014_7A.A.46">#REF!</definedName>
    <definedName name="cogas_2014_7A.A.47" localSheetId="2">#REF!</definedName>
    <definedName name="cogas_2014_7A.A.47">#REF!</definedName>
    <definedName name="cogas_2014_7A.A.48" localSheetId="2">#REF!</definedName>
    <definedName name="cogas_2014_7A.A.48">#REF!</definedName>
    <definedName name="cogas_2014_7A.A.49" localSheetId="2">#REF!</definedName>
    <definedName name="cogas_2014_7A.A.49">#REF!</definedName>
    <definedName name="cogas_2014_7A.A.50" localSheetId="2">#REF!</definedName>
    <definedName name="cogas_2014_7A.A.50">#REF!</definedName>
    <definedName name="cogas_2014_7A.A.51" localSheetId="2">#REF!</definedName>
    <definedName name="cogas_2014_7A.A.51">#REF!</definedName>
    <definedName name="cogas_2014_7B.A.21" localSheetId="2">#REF!</definedName>
    <definedName name="cogas_2014_7B.A.21">#REF!</definedName>
    <definedName name="cogas_2014_7B.A.22" localSheetId="2">#REF!</definedName>
    <definedName name="cogas_2014_7B.A.22">#REF!</definedName>
    <definedName name="cogas_2014_7B.A.23" localSheetId="2">#REF!</definedName>
    <definedName name="cogas_2014_7B.A.23">#REF!</definedName>
    <definedName name="cogas_2014_7B.A.24" localSheetId="2">#REF!</definedName>
    <definedName name="cogas_2014_7B.A.24">#REF!</definedName>
    <definedName name="cogas_2014_7B.A.25" localSheetId="2">#REF!</definedName>
    <definedName name="cogas_2014_7B.A.25">#REF!</definedName>
    <definedName name="cogas_2014_7B.A.26" localSheetId="2">#REF!</definedName>
    <definedName name="cogas_2014_7B.A.26">#REF!</definedName>
    <definedName name="cogas_2014_7B.A.27" localSheetId="2">#REF!</definedName>
    <definedName name="cogas_2014_7B.A.27">#REF!</definedName>
    <definedName name="cogas_2014_7B.A.28" localSheetId="2">#REF!</definedName>
    <definedName name="cogas_2014_7B.A.28">#REF!</definedName>
    <definedName name="cogas_2014_7B.A.29" localSheetId="2">#REF!</definedName>
    <definedName name="cogas_2014_7B.A.29">#REF!</definedName>
    <definedName name="cogas_2014_7B.A.30" localSheetId="2">#REF!</definedName>
    <definedName name="cogas_2014_7B.A.30">#REF!</definedName>
    <definedName name="COGAS_2014_INV_LOG">#REF!</definedName>
    <definedName name="COGAS_2014_OO_LOG">#REF!</definedName>
    <definedName name="cogas_2015_2B.E.tot" localSheetId="2">#REF!</definedName>
    <definedName name="cogas_2015_2B.E.tot">#REF!</definedName>
    <definedName name="cogas_2015_3A.A.1" localSheetId="2">#REF!</definedName>
    <definedName name="cogas_2015_3A.A.1">#REF!</definedName>
    <definedName name="cogas_2015_3A.A.10" localSheetId="2">#REF!</definedName>
    <definedName name="cogas_2015_3A.A.10">#REF!</definedName>
    <definedName name="cogas_2015_3A.A.11" localSheetId="2">#REF!</definedName>
    <definedName name="cogas_2015_3A.A.11">#REF!</definedName>
    <definedName name="cogas_2015_3A.A.12" localSheetId="2">#REF!</definedName>
    <definedName name="cogas_2015_3A.A.12">#REF!</definedName>
    <definedName name="cogas_2015_3A.A.13" localSheetId="2">#REF!</definedName>
    <definedName name="cogas_2015_3A.A.13">#REF!</definedName>
    <definedName name="cogas_2015_3A.A.15" localSheetId="2">#REF!</definedName>
    <definedName name="cogas_2015_3A.A.15">#REF!</definedName>
    <definedName name="cogas_2015_3A.A.2" localSheetId="2">#REF!</definedName>
    <definedName name="cogas_2015_3A.A.2">#REF!</definedName>
    <definedName name="cogas_2015_3A.A.3" localSheetId="2">#REF!</definedName>
    <definedName name="cogas_2015_3A.A.3">#REF!</definedName>
    <definedName name="cogas_2015_3A.A.4" localSheetId="2">#REF!</definedName>
    <definedName name="cogas_2015_3A.A.4">#REF!</definedName>
    <definedName name="cogas_2015_3A.A.5" localSheetId="2">#REF!</definedName>
    <definedName name="cogas_2015_3A.A.5">#REF!</definedName>
    <definedName name="cogas_2015_3A.A.6" localSheetId="2">#REF!</definedName>
    <definedName name="cogas_2015_3A.A.6">#REF!</definedName>
    <definedName name="cogas_2015_3A.A.7" localSheetId="2">#REF!</definedName>
    <definedName name="cogas_2015_3A.A.7">#REF!</definedName>
    <definedName name="cogas_2015_3A.A.8" localSheetId="2">#REF!</definedName>
    <definedName name="cogas_2015_3A.A.8">#REF!</definedName>
    <definedName name="cogas_2015_5A.A.32">'[1]AD - PAV Cogas'!$H$135</definedName>
    <definedName name="cogas_2015_5A.A.33">'[1]AD - PAV Cogas'!$H$136</definedName>
    <definedName name="cogas_2015_5A.A.34">'[1]AD - PAV Cogas'!$H$137</definedName>
    <definedName name="cogas_2015_5A.A.35">'[1]AD - PAV Cogas'!$H$138</definedName>
    <definedName name="cogas_2015_5A.A.36">'[1]AD - PAV Cogas'!$H$139</definedName>
    <definedName name="cogas_2015_7A.A.21" localSheetId="2">#REF!</definedName>
    <definedName name="cogas_2015_7A.A.21">#REF!</definedName>
    <definedName name="cogas_2015_7A.A.22" localSheetId="2">#REF!</definedName>
    <definedName name="cogas_2015_7A.A.22">#REF!</definedName>
    <definedName name="cogas_2015_7A.A.23" localSheetId="2">#REF!</definedName>
    <definedName name="cogas_2015_7A.A.23">#REF!</definedName>
    <definedName name="cogas_2015_7A.A.24" localSheetId="2">#REF!</definedName>
    <definedName name="cogas_2015_7A.A.24">#REF!</definedName>
    <definedName name="cogas_2015_7A.A.25" localSheetId="2">#REF!</definedName>
    <definedName name="cogas_2015_7A.A.25">#REF!</definedName>
    <definedName name="cogas_2015_7A.A.26" localSheetId="2">#REF!</definedName>
    <definedName name="cogas_2015_7A.A.26">#REF!</definedName>
    <definedName name="cogas_2015_7A.A.27" localSheetId="2">#REF!</definedName>
    <definedName name="cogas_2015_7A.A.27">#REF!</definedName>
    <definedName name="cogas_2015_7A.A.28" localSheetId="2">#REF!</definedName>
    <definedName name="cogas_2015_7A.A.28">#REF!</definedName>
    <definedName name="cogas_2015_7A.A.29" localSheetId="2">#REF!</definedName>
    <definedName name="cogas_2015_7A.A.29">#REF!</definedName>
    <definedName name="cogas_2015_7A.A.30" localSheetId="2">#REF!</definedName>
    <definedName name="cogas_2015_7A.A.30">#REF!</definedName>
    <definedName name="cogas_2015_7A.A.31" localSheetId="2">#REF!</definedName>
    <definedName name="cogas_2015_7A.A.31">#REF!</definedName>
    <definedName name="cogas_2015_7A.A.41" localSheetId="2">#REF!</definedName>
    <definedName name="cogas_2015_7A.A.41">#REF!</definedName>
    <definedName name="cogas_2015_7A.A.42" localSheetId="2">#REF!</definedName>
    <definedName name="cogas_2015_7A.A.42">#REF!</definedName>
    <definedName name="cogas_2015_7A.A.43" localSheetId="2">#REF!</definedName>
    <definedName name="cogas_2015_7A.A.43">#REF!</definedName>
    <definedName name="cogas_2015_7A.A.44" localSheetId="2">#REF!</definedName>
    <definedName name="cogas_2015_7A.A.44">#REF!</definedName>
    <definedName name="cogas_2015_7A.A.45" localSheetId="2">#REF!</definedName>
    <definedName name="cogas_2015_7A.A.45">#REF!</definedName>
    <definedName name="cogas_2015_7A.A.46" localSheetId="2">#REF!</definedName>
    <definedName name="cogas_2015_7A.A.46">#REF!</definedName>
    <definedName name="cogas_2015_7A.A.47" localSheetId="2">#REF!</definedName>
    <definedName name="cogas_2015_7A.A.47">#REF!</definedName>
    <definedName name="cogas_2015_7A.A.48" localSheetId="2">#REF!</definedName>
    <definedName name="cogas_2015_7A.A.48">#REF!</definedName>
    <definedName name="cogas_2015_7A.A.49" localSheetId="2">#REF!</definedName>
    <definedName name="cogas_2015_7A.A.49">#REF!</definedName>
    <definedName name="cogas_2015_7A.A.50" localSheetId="2">#REF!</definedName>
    <definedName name="cogas_2015_7A.A.50">#REF!</definedName>
    <definedName name="cogas_2015_7A.A.51" localSheetId="2">#REF!</definedName>
    <definedName name="cogas_2015_7A.A.51">#REF!</definedName>
    <definedName name="cogas_2015_7B.A.21" localSheetId="2">#REF!</definedName>
    <definedName name="cogas_2015_7B.A.21">#REF!</definedName>
    <definedName name="cogas_2015_7B.A.22" localSheetId="2">#REF!</definedName>
    <definedName name="cogas_2015_7B.A.22">#REF!</definedName>
    <definedName name="cogas_2015_7B.A.23" localSheetId="2">#REF!</definedName>
    <definedName name="cogas_2015_7B.A.23">#REF!</definedName>
    <definedName name="cogas_2015_7B.A.24" localSheetId="2">#REF!</definedName>
    <definedName name="cogas_2015_7B.A.24">#REF!</definedName>
    <definedName name="cogas_2015_7B.A.25" localSheetId="2">#REF!</definedName>
    <definedName name="cogas_2015_7B.A.25">#REF!</definedName>
    <definedName name="cogas_2015_7B.A.26" localSheetId="2">#REF!</definedName>
    <definedName name="cogas_2015_7B.A.26">#REF!</definedName>
    <definedName name="cogas_2015_7B.A.27" localSheetId="2">#REF!</definedName>
    <definedName name="cogas_2015_7B.A.27">#REF!</definedName>
    <definedName name="cogas_2015_7B.A.28" localSheetId="2">#REF!</definedName>
    <definedName name="cogas_2015_7B.A.28">#REF!</definedName>
    <definedName name="cogas_2015_7B.A.29" localSheetId="2">#REF!</definedName>
    <definedName name="cogas_2015_7B.A.29">#REF!</definedName>
    <definedName name="cogas_2015_7B.A.30" localSheetId="2">#REF!</definedName>
    <definedName name="cogas_2015_7B.A.30">#REF!</definedName>
    <definedName name="COGAS_2015_INV_LOG">#REF!</definedName>
    <definedName name="COGAS_2015_OO_LOG" localSheetId="2">#REF!</definedName>
    <definedName name="COGAS_2015_OO_LOG">#REF!</definedName>
    <definedName name="COGAS_2015_OPEX_LOG" localSheetId="2">#REF!</definedName>
    <definedName name="COGAS_2015_OPEX_LOG">#REF!</definedName>
    <definedName name="COGAS_OPEX_2014_LOG" localSheetId="2">#REF!</definedName>
    <definedName name="COGAS_OPEX_2014_LOG">#REF!</definedName>
    <definedName name="DATUMIMPORT_INV_2014_LOG">#REF!</definedName>
    <definedName name="DATUMIMPORT_INV_2015_LOG">#REF!</definedName>
    <definedName name="DATUMIMPORT_OO_2014_LOG">#REF!</definedName>
    <definedName name="DATUMIMPORT_OO_2015_LOG" localSheetId="2">#REF!</definedName>
    <definedName name="DATUMIMPORT_OO_2015_LOG">#REF!</definedName>
    <definedName name="DATUMIMPORT_OPEX_2014_LOG" localSheetId="2">#REF!</definedName>
    <definedName name="DATUMIMPORT_OPEX_2014_LOG">#REF!</definedName>
    <definedName name="DATUMIMPORT_OPEX_2015_LOG" localSheetId="2">#REF!</definedName>
    <definedName name="DATUMIMPORT_OPEX_2015_LOG">#REF!</definedName>
    <definedName name="endinet_2014_2B.E.tot" localSheetId="2">#REF!</definedName>
    <definedName name="endinet_2014_2B.E.tot">#REF!</definedName>
    <definedName name="endinet_2014_3A.A.1" localSheetId="2">#REF!</definedName>
    <definedName name="endinet_2014_3A.A.1">#REF!</definedName>
    <definedName name="endinet_2014_3A.A.10" localSheetId="2">#REF!</definedName>
    <definedName name="endinet_2014_3A.A.10">#REF!</definedName>
    <definedName name="endinet_2014_3A.A.11" localSheetId="2">#REF!</definedName>
    <definedName name="endinet_2014_3A.A.11">#REF!</definedName>
    <definedName name="endinet_2014_3A.A.12" localSheetId="2">#REF!</definedName>
    <definedName name="endinet_2014_3A.A.12">#REF!</definedName>
    <definedName name="endinet_2014_3A.A.13" localSheetId="2">#REF!</definedName>
    <definedName name="endinet_2014_3A.A.13">#REF!</definedName>
    <definedName name="endinet_2014_3A.A.15" localSheetId="2">#REF!</definedName>
    <definedName name="endinet_2014_3A.A.15">#REF!</definedName>
    <definedName name="endinet_2014_3A.A.2" localSheetId="2">#REF!</definedName>
    <definedName name="endinet_2014_3A.A.2">#REF!</definedName>
    <definedName name="endinet_2014_3A.A.3" localSheetId="2">#REF!</definedName>
    <definedName name="endinet_2014_3A.A.3">#REF!</definedName>
    <definedName name="endinet_2014_3A.A.4" localSheetId="2">#REF!</definedName>
    <definedName name="endinet_2014_3A.A.4">#REF!</definedName>
    <definedName name="endinet_2014_3A.A.5" localSheetId="2">#REF!</definedName>
    <definedName name="endinet_2014_3A.A.5">#REF!</definedName>
    <definedName name="endinet_2014_3A.A.6" localSheetId="2">#REF!</definedName>
    <definedName name="endinet_2014_3A.A.6">#REF!</definedName>
    <definedName name="endinet_2014_3A.A.7" localSheetId="2">#REF!</definedName>
    <definedName name="endinet_2014_3A.A.7">#REF!</definedName>
    <definedName name="endinet_2014_3A.A.8" localSheetId="2">#REF!</definedName>
    <definedName name="endinet_2014_3A.A.8">#REF!</definedName>
    <definedName name="endinet_2014_7A.A.21" localSheetId="2">#REF!</definedName>
    <definedName name="endinet_2014_7A.A.21">#REF!</definedName>
    <definedName name="endinet_2014_7A.A.22" localSheetId="2">#REF!</definedName>
    <definedName name="endinet_2014_7A.A.22">#REF!</definedName>
    <definedName name="endinet_2014_7A.A.23" localSheetId="2">#REF!</definedName>
    <definedName name="endinet_2014_7A.A.23">#REF!</definedName>
    <definedName name="endinet_2014_7A.A.24" localSheetId="2">#REF!</definedName>
    <definedName name="endinet_2014_7A.A.24">#REF!</definedName>
    <definedName name="endinet_2014_7A.A.25" localSheetId="2">#REF!</definedName>
    <definedName name="endinet_2014_7A.A.25">#REF!</definedName>
    <definedName name="endinet_2014_7A.A.26" localSheetId="2">#REF!</definedName>
    <definedName name="endinet_2014_7A.A.26">#REF!</definedName>
    <definedName name="endinet_2014_7A.A.27" localSheetId="2">#REF!</definedName>
    <definedName name="endinet_2014_7A.A.27">#REF!</definedName>
    <definedName name="endinet_2014_7A.A.28" localSheetId="2">#REF!</definedName>
    <definedName name="endinet_2014_7A.A.28">#REF!</definedName>
    <definedName name="endinet_2014_7A.A.29" localSheetId="2">#REF!</definedName>
    <definedName name="endinet_2014_7A.A.29">#REF!</definedName>
    <definedName name="endinet_2014_7A.A.30" localSheetId="2">#REF!</definedName>
    <definedName name="endinet_2014_7A.A.30">#REF!</definedName>
    <definedName name="endinet_2014_7A.A.31" localSheetId="2">#REF!</definedName>
    <definedName name="endinet_2014_7A.A.31">#REF!</definedName>
    <definedName name="endinet_2014_7A.A.41" localSheetId="2">#REF!</definedName>
    <definedName name="endinet_2014_7A.A.41">#REF!</definedName>
    <definedName name="endinet_2014_7A.A.42" localSheetId="2">#REF!</definedName>
    <definedName name="endinet_2014_7A.A.42">#REF!</definedName>
    <definedName name="endinet_2014_7A.A.43" localSheetId="2">#REF!</definedName>
    <definedName name="endinet_2014_7A.A.43">#REF!</definedName>
    <definedName name="endinet_2014_7A.A.44" localSheetId="2">#REF!</definedName>
    <definedName name="endinet_2014_7A.A.44">#REF!</definedName>
    <definedName name="endinet_2014_7A.A.45" localSheetId="2">#REF!</definedName>
    <definedName name="endinet_2014_7A.A.45">#REF!</definedName>
    <definedName name="endinet_2014_7A.A.46" localSheetId="2">#REF!</definedName>
    <definedName name="endinet_2014_7A.A.46">#REF!</definedName>
    <definedName name="endinet_2014_7A.A.47" localSheetId="2">#REF!</definedName>
    <definedName name="endinet_2014_7A.A.47">#REF!</definedName>
    <definedName name="endinet_2014_7A.A.48" localSheetId="2">#REF!</definedName>
    <definedName name="endinet_2014_7A.A.48">#REF!</definedName>
    <definedName name="endinet_2014_7A.A.49" localSheetId="2">#REF!</definedName>
    <definedName name="endinet_2014_7A.A.49">#REF!</definedName>
    <definedName name="endinet_2014_7A.A.50" localSheetId="2">#REF!</definedName>
    <definedName name="endinet_2014_7A.A.50">#REF!</definedName>
    <definedName name="endinet_2014_7A.A.51" localSheetId="2">#REF!</definedName>
    <definedName name="endinet_2014_7A.A.51">#REF!</definedName>
    <definedName name="endinet_2014_7B.A.21" localSheetId="2">#REF!</definedName>
    <definedName name="endinet_2014_7B.A.21">#REF!</definedName>
    <definedName name="endinet_2014_7B.A.22" localSheetId="2">#REF!</definedName>
    <definedName name="endinet_2014_7B.A.22">#REF!</definedName>
    <definedName name="endinet_2014_7B.A.23" localSheetId="2">#REF!</definedName>
    <definedName name="endinet_2014_7B.A.23">#REF!</definedName>
    <definedName name="endinet_2014_7B.A.24" localSheetId="2">#REF!</definedName>
    <definedName name="endinet_2014_7B.A.24">#REF!</definedName>
    <definedName name="endinet_2014_7B.A.25" localSheetId="2">#REF!</definedName>
    <definedName name="endinet_2014_7B.A.25">#REF!</definedName>
    <definedName name="endinet_2014_7B.A.26" localSheetId="2">#REF!</definedName>
    <definedName name="endinet_2014_7B.A.26">#REF!</definedName>
    <definedName name="endinet_2014_7B.A.27" localSheetId="2">#REF!</definedName>
    <definedName name="endinet_2014_7B.A.27">#REF!</definedName>
    <definedName name="endinet_2014_7B.A.28" localSheetId="2">#REF!</definedName>
    <definedName name="endinet_2014_7B.A.28">#REF!</definedName>
    <definedName name="endinet_2014_7B.A.29" localSheetId="2">#REF!</definedName>
    <definedName name="endinet_2014_7B.A.29">#REF!</definedName>
    <definedName name="endinet_2014_7B.A.30" localSheetId="2">#REF!</definedName>
    <definedName name="endinet_2014_7B.A.30">#REF!</definedName>
    <definedName name="ENDINET_2014_INV_LOG">#REF!</definedName>
    <definedName name="ENDINET_2014_OO_LOG" localSheetId="2">#REF!</definedName>
    <definedName name="ENDINET_2014_OO_LOG">#REF!</definedName>
    <definedName name="ENDINET_2014_OPEX_LOG" localSheetId="2">#REF!</definedName>
    <definedName name="ENDINET_2014_OPEX_LOG">#REF!</definedName>
    <definedName name="endinet_2015_2B.E.tot" localSheetId="2">#REF!</definedName>
    <definedName name="endinet_2015_2B.E.tot">#REF!</definedName>
    <definedName name="endinet_2015_3A.A.1" localSheetId="2">#REF!</definedName>
    <definedName name="endinet_2015_3A.A.1">#REF!</definedName>
    <definedName name="endinet_2015_3A.A.10" localSheetId="2">#REF!</definedName>
    <definedName name="endinet_2015_3A.A.10">#REF!</definedName>
    <definedName name="endinet_2015_3A.A.11" localSheetId="2">#REF!</definedName>
    <definedName name="endinet_2015_3A.A.11">#REF!</definedName>
    <definedName name="endinet_2015_3A.A.12" localSheetId="2">#REF!</definedName>
    <definedName name="endinet_2015_3A.A.12">#REF!</definedName>
    <definedName name="endinet_2015_3A.A.13" localSheetId="2">#REF!</definedName>
    <definedName name="endinet_2015_3A.A.13">#REF!</definedName>
    <definedName name="endinet_2015_3A.A.15" localSheetId="2">#REF!</definedName>
    <definedName name="endinet_2015_3A.A.15">#REF!</definedName>
    <definedName name="endinet_2015_3A.A.2" localSheetId="2">#REF!</definedName>
    <definedName name="endinet_2015_3A.A.2">#REF!</definedName>
    <definedName name="endinet_2015_3A.A.3" localSheetId="2">#REF!</definedName>
    <definedName name="endinet_2015_3A.A.3">#REF!</definedName>
    <definedName name="endinet_2015_3A.A.4" localSheetId="2">#REF!</definedName>
    <definedName name="endinet_2015_3A.A.4">#REF!</definedName>
    <definedName name="endinet_2015_3A.A.5" localSheetId="2">#REF!</definedName>
    <definedName name="endinet_2015_3A.A.5">#REF!</definedName>
    <definedName name="endinet_2015_3A.A.6" localSheetId="2">#REF!</definedName>
    <definedName name="endinet_2015_3A.A.6">#REF!</definedName>
    <definedName name="endinet_2015_3A.A.7" localSheetId="2">#REF!</definedName>
    <definedName name="endinet_2015_3A.A.7">#REF!</definedName>
    <definedName name="endinet_2015_3A.A.8" localSheetId="2">#REF!</definedName>
    <definedName name="endinet_2015_3A.A.8">#REF!</definedName>
    <definedName name="endinet_2015_7A.A.21" localSheetId="2">#REF!</definedName>
    <definedName name="endinet_2015_7A.A.21">#REF!</definedName>
    <definedName name="endinet_2015_7A.A.22" localSheetId="2">#REF!</definedName>
    <definedName name="endinet_2015_7A.A.22">#REF!</definedName>
    <definedName name="endinet_2015_7A.A.23" localSheetId="2">#REF!</definedName>
    <definedName name="endinet_2015_7A.A.23">#REF!</definedName>
    <definedName name="endinet_2015_7A.A.24" localSheetId="2">#REF!</definedName>
    <definedName name="endinet_2015_7A.A.24">#REF!</definedName>
    <definedName name="endinet_2015_7A.A.25" localSheetId="2">#REF!</definedName>
    <definedName name="endinet_2015_7A.A.25">#REF!</definedName>
    <definedName name="endinet_2015_7A.A.26" localSheetId="2">#REF!</definedName>
    <definedName name="endinet_2015_7A.A.26">#REF!</definedName>
    <definedName name="endinet_2015_7A.A.27" localSheetId="2">#REF!</definedName>
    <definedName name="endinet_2015_7A.A.27">#REF!</definedName>
    <definedName name="endinet_2015_7A.A.28" localSheetId="2">#REF!</definedName>
    <definedName name="endinet_2015_7A.A.28">#REF!</definedName>
    <definedName name="endinet_2015_7A.A.29" localSheetId="2">#REF!</definedName>
    <definedName name="endinet_2015_7A.A.29">#REF!</definedName>
    <definedName name="endinet_2015_7A.A.30" localSheetId="2">#REF!</definedName>
    <definedName name="endinet_2015_7A.A.30">#REF!</definedName>
    <definedName name="endinet_2015_7A.A.31" localSheetId="2">#REF!</definedName>
    <definedName name="endinet_2015_7A.A.31">#REF!</definedName>
    <definedName name="endinet_2015_7A.A.41" localSheetId="2">#REF!</definedName>
    <definedName name="endinet_2015_7A.A.41">#REF!</definedName>
    <definedName name="endinet_2015_7A.A.42" localSheetId="2">#REF!</definedName>
    <definedName name="endinet_2015_7A.A.42">#REF!</definedName>
    <definedName name="endinet_2015_7A.A.43" localSheetId="2">#REF!</definedName>
    <definedName name="endinet_2015_7A.A.43">#REF!</definedName>
    <definedName name="endinet_2015_7A.A.44" localSheetId="2">#REF!</definedName>
    <definedName name="endinet_2015_7A.A.44">#REF!</definedName>
    <definedName name="endinet_2015_7A.A.45" localSheetId="2">#REF!</definedName>
    <definedName name="endinet_2015_7A.A.45">#REF!</definedName>
    <definedName name="endinet_2015_7A.A.46" localSheetId="2">#REF!</definedName>
    <definedName name="endinet_2015_7A.A.46">#REF!</definedName>
    <definedName name="endinet_2015_7A.A.47" localSheetId="2">#REF!</definedName>
    <definedName name="endinet_2015_7A.A.47">#REF!</definedName>
    <definedName name="endinet_2015_7A.A.48" localSheetId="2">#REF!</definedName>
    <definedName name="endinet_2015_7A.A.48">#REF!</definedName>
    <definedName name="endinet_2015_7A.A.49" localSheetId="2">#REF!</definedName>
    <definedName name="endinet_2015_7A.A.49">#REF!</definedName>
    <definedName name="endinet_2015_7A.A.50" localSheetId="2">#REF!</definedName>
    <definedName name="endinet_2015_7A.A.50">#REF!</definedName>
    <definedName name="endinet_2015_7A.A.51" localSheetId="2">#REF!</definedName>
    <definedName name="endinet_2015_7A.A.51">#REF!</definedName>
    <definedName name="endinet_2015_7B.A.21" localSheetId="2">#REF!</definedName>
    <definedName name="endinet_2015_7B.A.21">#REF!</definedName>
    <definedName name="endinet_2015_7B.A.22" localSheetId="2">#REF!</definedName>
    <definedName name="endinet_2015_7B.A.22">#REF!</definedName>
    <definedName name="endinet_2015_7B.A.23" localSheetId="2">#REF!</definedName>
    <definedName name="endinet_2015_7B.A.23">#REF!</definedName>
    <definedName name="endinet_2015_7B.A.24" localSheetId="2">#REF!</definedName>
    <definedName name="endinet_2015_7B.A.24">#REF!</definedName>
    <definedName name="endinet_2015_7B.A.25" localSheetId="2">#REF!</definedName>
    <definedName name="endinet_2015_7B.A.25">#REF!</definedName>
    <definedName name="endinet_2015_7B.A.26" localSheetId="2">#REF!</definedName>
    <definedName name="endinet_2015_7B.A.26">#REF!</definedName>
    <definedName name="endinet_2015_7B.A.27" localSheetId="2">#REF!</definedName>
    <definedName name="endinet_2015_7B.A.27">#REF!</definedName>
    <definedName name="endinet_2015_7B.A.28" localSheetId="2">#REF!</definedName>
    <definedName name="endinet_2015_7B.A.28">#REF!</definedName>
    <definedName name="endinet_2015_7B.A.29" localSheetId="2">#REF!</definedName>
    <definedName name="endinet_2015_7B.A.29">#REF!</definedName>
    <definedName name="endinet_2015_7B.A.30" localSheetId="2">#REF!</definedName>
    <definedName name="endinet_2015_7B.A.30">#REF!</definedName>
    <definedName name="ENDINET_2015_INV_LOG">#REF!</definedName>
    <definedName name="ENDINET_2015_OO_LOG" localSheetId="2">#REF!</definedName>
    <definedName name="ENDINET_2015_OO_LOG">#REF!</definedName>
    <definedName name="ENDINET_2015_OPEX_LOG" localSheetId="2">#REF!</definedName>
    <definedName name="ENDINET_2015_OPEX_LOG">#REF!</definedName>
    <definedName name="enduris_2014_2B.E.tot" localSheetId="2">#REF!</definedName>
    <definedName name="enduris_2014_2B.E.tot">#REF!</definedName>
    <definedName name="enduris_2014_3A.A.1" localSheetId="2">#REF!</definedName>
    <definedName name="enduris_2014_3A.A.1">#REF!</definedName>
    <definedName name="enduris_2014_3A.A.10" localSheetId="2">#REF!</definedName>
    <definedName name="enduris_2014_3A.A.10">#REF!</definedName>
    <definedName name="enduris_2014_3A.A.11" localSheetId="2">#REF!</definedName>
    <definedName name="enduris_2014_3A.A.11">#REF!</definedName>
    <definedName name="enduris_2014_3A.A.12" localSheetId="2">#REF!</definedName>
    <definedName name="enduris_2014_3A.A.12">#REF!</definedName>
    <definedName name="enduris_2014_3A.A.13" localSheetId="2">#REF!</definedName>
    <definedName name="enduris_2014_3A.A.13">#REF!</definedName>
    <definedName name="enduris_2014_3A.A.15" localSheetId="2">#REF!</definedName>
    <definedName name="enduris_2014_3A.A.15">#REF!</definedName>
    <definedName name="enduris_2014_3A.A.2" localSheetId="2">#REF!</definedName>
    <definedName name="enduris_2014_3A.A.2">#REF!</definedName>
    <definedName name="enduris_2014_3A.A.3" localSheetId="2">#REF!</definedName>
    <definedName name="enduris_2014_3A.A.3">#REF!</definedName>
    <definedName name="enduris_2014_3A.A.4" localSheetId="2">#REF!</definedName>
    <definedName name="enduris_2014_3A.A.4">#REF!</definedName>
    <definedName name="enduris_2014_3A.A.5" localSheetId="2">#REF!</definedName>
    <definedName name="enduris_2014_3A.A.5">#REF!</definedName>
    <definedName name="enduris_2014_3A.A.6" localSheetId="2">#REF!</definedName>
    <definedName name="enduris_2014_3A.A.6">#REF!</definedName>
    <definedName name="enduris_2014_3A.A.7" localSheetId="2">#REF!</definedName>
    <definedName name="enduris_2014_3A.A.7">#REF!</definedName>
    <definedName name="enduris_2014_3A.A.8" localSheetId="2">#REF!</definedName>
    <definedName name="enduris_2014_3A.A.8">#REF!</definedName>
    <definedName name="enduris_2014_7A.A.21" localSheetId="2">#REF!</definedName>
    <definedName name="enduris_2014_7A.A.21">#REF!</definedName>
    <definedName name="enduris_2014_7A.A.22" localSheetId="2">#REF!</definedName>
    <definedName name="enduris_2014_7A.A.22">#REF!</definedName>
    <definedName name="enduris_2014_7A.A.23" localSheetId="2">#REF!</definedName>
    <definedName name="enduris_2014_7A.A.23">#REF!</definedName>
    <definedName name="enduris_2014_7A.A.24" localSheetId="2">#REF!</definedName>
    <definedName name="enduris_2014_7A.A.24">#REF!</definedName>
    <definedName name="enduris_2014_7A.A.25" localSheetId="2">#REF!</definedName>
    <definedName name="enduris_2014_7A.A.25">#REF!</definedName>
    <definedName name="enduris_2014_7A.A.26" localSheetId="2">#REF!</definedName>
    <definedName name="enduris_2014_7A.A.26">#REF!</definedName>
    <definedName name="enduris_2014_7A.A.27" localSheetId="2">#REF!</definedName>
    <definedName name="enduris_2014_7A.A.27">#REF!</definedName>
    <definedName name="enduris_2014_7A.A.28" localSheetId="2">#REF!</definedName>
    <definedName name="enduris_2014_7A.A.28">#REF!</definedName>
    <definedName name="enduris_2014_7A.A.29" localSheetId="2">#REF!</definedName>
    <definedName name="enduris_2014_7A.A.29">#REF!</definedName>
    <definedName name="enduris_2014_7A.A.30" localSheetId="2">#REF!</definedName>
    <definedName name="enduris_2014_7A.A.30">#REF!</definedName>
    <definedName name="enduris_2014_7A.A.31" localSheetId="2">#REF!</definedName>
    <definedName name="enduris_2014_7A.A.31">#REF!</definedName>
    <definedName name="enduris_2014_7A.A.41" localSheetId="2">#REF!</definedName>
    <definedName name="enduris_2014_7A.A.41">#REF!</definedName>
    <definedName name="enduris_2014_7A.A.42" localSheetId="2">#REF!</definedName>
    <definedName name="enduris_2014_7A.A.42">#REF!</definedName>
    <definedName name="enduris_2014_7A.A.43" localSheetId="2">#REF!</definedName>
    <definedName name="enduris_2014_7A.A.43">#REF!</definedName>
    <definedName name="enduris_2014_7A.A.44" localSheetId="2">#REF!</definedName>
    <definedName name="enduris_2014_7A.A.44">#REF!</definedName>
    <definedName name="enduris_2014_7A.A.45" localSheetId="2">#REF!</definedName>
    <definedName name="enduris_2014_7A.A.45">#REF!</definedName>
    <definedName name="enduris_2014_7A.A.46" localSheetId="2">#REF!</definedName>
    <definedName name="enduris_2014_7A.A.46">#REF!</definedName>
    <definedName name="enduris_2014_7A.A.47" localSheetId="2">#REF!</definedName>
    <definedName name="enduris_2014_7A.A.47">#REF!</definedName>
    <definedName name="enduris_2014_7A.A.48" localSheetId="2">#REF!</definedName>
    <definedName name="enduris_2014_7A.A.48">#REF!</definedName>
    <definedName name="enduris_2014_7A.A.49" localSheetId="2">#REF!</definedName>
    <definedName name="enduris_2014_7A.A.49">#REF!</definedName>
    <definedName name="enduris_2014_7A.A.50" localSheetId="2">#REF!</definedName>
    <definedName name="enduris_2014_7A.A.50">#REF!</definedName>
    <definedName name="enduris_2014_7A.A.51" localSheetId="2">#REF!</definedName>
    <definedName name="enduris_2014_7A.A.51">#REF!</definedName>
    <definedName name="enduris_2014_7B.A.21" localSheetId="2">#REF!</definedName>
    <definedName name="enduris_2014_7B.A.21">#REF!</definedName>
    <definedName name="enduris_2014_7B.A.22" localSheetId="2">#REF!</definedName>
    <definedName name="enduris_2014_7B.A.22">#REF!</definedName>
    <definedName name="enduris_2014_7B.A.23" localSheetId="2">#REF!</definedName>
    <definedName name="enduris_2014_7B.A.23">#REF!</definedName>
    <definedName name="enduris_2014_7B.A.24" localSheetId="2">#REF!</definedName>
    <definedName name="enduris_2014_7B.A.24">#REF!</definedName>
    <definedName name="enduris_2014_7B.A.25" localSheetId="2">#REF!</definedName>
    <definedName name="enduris_2014_7B.A.25">#REF!</definedName>
    <definedName name="enduris_2014_7B.A.26" localSheetId="2">#REF!</definedName>
    <definedName name="enduris_2014_7B.A.26">#REF!</definedName>
    <definedName name="enduris_2014_7B.A.27" localSheetId="2">#REF!</definedName>
    <definedName name="enduris_2014_7B.A.27">#REF!</definedName>
    <definedName name="enduris_2014_7B.A.28" localSheetId="2">#REF!</definedName>
    <definedName name="enduris_2014_7B.A.28">#REF!</definedName>
    <definedName name="enduris_2014_7B.A.29" localSheetId="2">#REF!</definedName>
    <definedName name="enduris_2014_7B.A.29">#REF!</definedName>
    <definedName name="enduris_2014_7B.A.30" localSheetId="2">#REF!</definedName>
    <definedName name="enduris_2014_7B.A.30">#REF!</definedName>
    <definedName name="ENDURIS_2014_INV_LOG">#REF!</definedName>
    <definedName name="ENDURIS_2014_OO_LOG">#REF!</definedName>
    <definedName name="enduris_2015_2B.E.tot" localSheetId="2">#REF!</definedName>
    <definedName name="enduris_2015_2B.E.tot">#REF!</definedName>
    <definedName name="enduris_2015_3A.A.1" localSheetId="2">#REF!</definedName>
    <definedName name="enduris_2015_3A.A.1">#REF!</definedName>
    <definedName name="enduris_2015_3A.A.10" localSheetId="2">#REF!</definedName>
    <definedName name="enduris_2015_3A.A.10">#REF!</definedName>
    <definedName name="enduris_2015_3A.A.11" localSheetId="2">#REF!</definedName>
    <definedName name="enduris_2015_3A.A.11">#REF!</definedName>
    <definedName name="enduris_2015_3A.A.12" localSheetId="2">#REF!</definedName>
    <definedName name="enduris_2015_3A.A.12">#REF!</definedName>
    <definedName name="enduris_2015_3A.A.13" localSheetId="2">#REF!</definedName>
    <definedName name="enduris_2015_3A.A.13">#REF!</definedName>
    <definedName name="enduris_2015_3A.A.15" localSheetId="2">#REF!</definedName>
    <definedName name="enduris_2015_3A.A.15">#REF!</definedName>
    <definedName name="enduris_2015_3A.A.2" localSheetId="2">#REF!</definedName>
    <definedName name="enduris_2015_3A.A.2">#REF!</definedName>
    <definedName name="enduris_2015_3A.A.3" localSheetId="2">#REF!</definedName>
    <definedName name="enduris_2015_3A.A.3">#REF!</definedName>
    <definedName name="enduris_2015_3A.A.4" localSheetId="2">#REF!</definedName>
    <definedName name="enduris_2015_3A.A.4">#REF!</definedName>
    <definedName name="enduris_2015_3A.A.5" localSheetId="2">#REF!</definedName>
    <definedName name="enduris_2015_3A.A.5">#REF!</definedName>
    <definedName name="enduris_2015_3A.A.6" localSheetId="2">#REF!</definedName>
    <definedName name="enduris_2015_3A.A.6">#REF!</definedName>
    <definedName name="enduris_2015_3A.A.7" localSheetId="2">#REF!</definedName>
    <definedName name="enduris_2015_3A.A.7">#REF!</definedName>
    <definedName name="enduris_2015_3A.A.8" localSheetId="2">#REF!</definedName>
    <definedName name="enduris_2015_3A.A.8">#REF!</definedName>
    <definedName name="enduris_2015_7A.A.21" localSheetId="2">#REF!</definedName>
    <definedName name="enduris_2015_7A.A.21">#REF!</definedName>
    <definedName name="enduris_2015_7A.A.22" localSheetId="2">#REF!</definedName>
    <definedName name="enduris_2015_7A.A.22">#REF!</definedName>
    <definedName name="enduris_2015_7A.A.23" localSheetId="2">#REF!</definedName>
    <definedName name="enduris_2015_7A.A.23">#REF!</definedName>
    <definedName name="enduris_2015_7A.A.24" localSheetId="2">#REF!</definedName>
    <definedName name="enduris_2015_7A.A.24">#REF!</definedName>
    <definedName name="enduris_2015_7A.A.25" localSheetId="2">#REF!</definedName>
    <definedName name="enduris_2015_7A.A.25">#REF!</definedName>
    <definedName name="enduris_2015_7A.A.26" localSheetId="2">#REF!</definedName>
    <definedName name="enduris_2015_7A.A.26">#REF!</definedName>
    <definedName name="enduris_2015_7A.A.27" localSheetId="2">#REF!</definedName>
    <definedName name="enduris_2015_7A.A.27">#REF!</definedName>
    <definedName name="enduris_2015_7A.A.28" localSheetId="2">#REF!</definedName>
    <definedName name="enduris_2015_7A.A.28">#REF!</definedName>
    <definedName name="enduris_2015_7A.A.29" localSheetId="2">#REF!</definedName>
    <definedName name="enduris_2015_7A.A.29">#REF!</definedName>
    <definedName name="enduris_2015_7A.A.30" localSheetId="2">#REF!</definedName>
    <definedName name="enduris_2015_7A.A.30">#REF!</definedName>
    <definedName name="enduris_2015_7A.A.31" localSheetId="2">#REF!</definedName>
    <definedName name="enduris_2015_7A.A.31">#REF!</definedName>
    <definedName name="enduris_2015_7A.A.41" localSheetId="2">#REF!</definedName>
    <definedName name="enduris_2015_7A.A.41">#REF!</definedName>
    <definedName name="enduris_2015_7A.A.42" localSheetId="2">#REF!</definedName>
    <definedName name="enduris_2015_7A.A.42">#REF!</definedName>
    <definedName name="enduris_2015_7A.A.43" localSheetId="2">#REF!</definedName>
    <definedName name="enduris_2015_7A.A.43">#REF!</definedName>
    <definedName name="enduris_2015_7A.A.44" localSheetId="2">#REF!</definedName>
    <definedName name="enduris_2015_7A.A.44">#REF!</definedName>
    <definedName name="enduris_2015_7A.A.45" localSheetId="2">#REF!</definedName>
    <definedName name="enduris_2015_7A.A.45">#REF!</definedName>
    <definedName name="enduris_2015_7A.A.46" localSheetId="2">#REF!</definedName>
    <definedName name="enduris_2015_7A.A.46">#REF!</definedName>
    <definedName name="enduris_2015_7A.A.47" localSheetId="2">#REF!</definedName>
    <definedName name="enduris_2015_7A.A.47">#REF!</definedName>
    <definedName name="enduris_2015_7A.A.48" localSheetId="2">#REF!</definedName>
    <definedName name="enduris_2015_7A.A.48">#REF!</definedName>
    <definedName name="enduris_2015_7A.A.49" localSheetId="2">#REF!</definedName>
    <definedName name="enduris_2015_7A.A.49">#REF!</definedName>
    <definedName name="enduris_2015_7A.A.50" localSheetId="2">#REF!</definedName>
    <definedName name="enduris_2015_7A.A.50">#REF!</definedName>
    <definedName name="enduris_2015_7A.A.51" localSheetId="2">#REF!</definedName>
    <definedName name="enduris_2015_7A.A.51">#REF!</definedName>
    <definedName name="enduris_2015_7B.A.21" localSheetId="2">#REF!</definedName>
    <definedName name="enduris_2015_7B.A.21">#REF!</definedName>
    <definedName name="enduris_2015_7B.A.22" localSheetId="2">#REF!</definedName>
    <definedName name="enduris_2015_7B.A.22">#REF!</definedName>
    <definedName name="enduris_2015_7B.A.23" localSheetId="2">#REF!</definedName>
    <definedName name="enduris_2015_7B.A.23">#REF!</definedName>
    <definedName name="enduris_2015_7B.A.24" localSheetId="2">#REF!</definedName>
    <definedName name="enduris_2015_7B.A.24">#REF!</definedName>
    <definedName name="enduris_2015_7B.A.25" localSheetId="2">#REF!</definedName>
    <definedName name="enduris_2015_7B.A.25">#REF!</definedName>
    <definedName name="enduris_2015_7B.A.26" localSheetId="2">#REF!</definedName>
    <definedName name="enduris_2015_7B.A.26">#REF!</definedName>
    <definedName name="enduris_2015_7B.A.27" localSheetId="2">#REF!</definedName>
    <definedName name="enduris_2015_7B.A.27">#REF!</definedName>
    <definedName name="enduris_2015_7B.A.28" localSheetId="2">#REF!</definedName>
    <definedName name="enduris_2015_7B.A.28">#REF!</definedName>
    <definedName name="enduris_2015_7B.A.29" localSheetId="2">#REF!</definedName>
    <definedName name="enduris_2015_7B.A.29">#REF!</definedName>
    <definedName name="enduris_2015_7B.A.30" localSheetId="2">#REF!</definedName>
    <definedName name="enduris_2015_7B.A.30">#REF!</definedName>
    <definedName name="ENDURIS_2015_INV_LOG">#REF!</definedName>
    <definedName name="ENDURIS_2015_OO_LOG" localSheetId="2">#REF!</definedName>
    <definedName name="ENDURIS_2015_OO_LOG">#REF!</definedName>
    <definedName name="ENDURIS_2015_OPEX_LOG" localSheetId="2">#REF!</definedName>
    <definedName name="ENDURIS_2015_OPEX_LOG">#REF!</definedName>
    <definedName name="ENDURIS_OPEX_2014_LOG" localSheetId="2">#REF!</definedName>
    <definedName name="ENDURIS_OPEX_2014_LOG">#REF!</definedName>
    <definedName name="enexis_2014_2B.E.tot" localSheetId="2">#REF!</definedName>
    <definedName name="enexis_2014_2B.E.tot">#REF!</definedName>
    <definedName name="enexis_2014_3A.A.1" localSheetId="2">#REF!</definedName>
    <definedName name="enexis_2014_3A.A.1">#REF!</definedName>
    <definedName name="enexis_2014_3A.A.10" localSheetId="2">#REF!</definedName>
    <definedName name="enexis_2014_3A.A.10">#REF!</definedName>
    <definedName name="enexis_2014_3A.A.11" localSheetId="2">#REF!</definedName>
    <definedName name="enexis_2014_3A.A.11">#REF!</definedName>
    <definedName name="enexis_2014_3A.A.12" localSheetId="2">#REF!</definedName>
    <definedName name="enexis_2014_3A.A.12">#REF!</definedName>
    <definedName name="enexis_2014_3A.A.13" localSheetId="2">#REF!</definedName>
    <definedName name="enexis_2014_3A.A.13">#REF!</definedName>
    <definedName name="enexis_2014_3A.A.15" localSheetId="2">#REF!</definedName>
    <definedName name="enexis_2014_3A.A.15">#REF!</definedName>
    <definedName name="enexis_2014_3A.A.2" localSheetId="2">#REF!</definedName>
    <definedName name="enexis_2014_3A.A.2">#REF!</definedName>
    <definedName name="enexis_2014_3A.A.3" localSheetId="2">#REF!</definedName>
    <definedName name="enexis_2014_3A.A.3">#REF!</definedName>
    <definedName name="enexis_2014_3A.A.4" localSheetId="2">#REF!</definedName>
    <definedName name="enexis_2014_3A.A.4">#REF!</definedName>
    <definedName name="enexis_2014_3A.A.5" localSheetId="2">#REF!</definedName>
    <definedName name="enexis_2014_3A.A.5">#REF!</definedName>
    <definedName name="enexis_2014_3A.A.6" localSheetId="2">#REF!</definedName>
    <definedName name="enexis_2014_3A.A.6">#REF!</definedName>
    <definedName name="enexis_2014_3A.A.7" localSheetId="2">#REF!</definedName>
    <definedName name="enexis_2014_3A.A.7">#REF!</definedName>
    <definedName name="enexis_2014_3A.A.8" localSheetId="2">#REF!</definedName>
    <definedName name="enexis_2014_3A.A.8">#REF!</definedName>
    <definedName name="enexis_2014_7A.A.21" localSheetId="2">#REF!</definedName>
    <definedName name="enexis_2014_7A.A.21">#REF!</definedName>
    <definedName name="enexis_2014_7A.A.22" localSheetId="2">#REF!</definedName>
    <definedName name="enexis_2014_7A.A.22">#REF!</definedName>
    <definedName name="enexis_2014_7A.A.23" localSheetId="2">#REF!</definedName>
    <definedName name="enexis_2014_7A.A.23">#REF!</definedName>
    <definedName name="enexis_2014_7A.A.24" localSheetId="2">#REF!</definedName>
    <definedName name="enexis_2014_7A.A.24">#REF!</definedName>
    <definedName name="enexis_2014_7A.A.25" localSheetId="2">#REF!</definedName>
    <definedName name="enexis_2014_7A.A.25">#REF!</definedName>
    <definedName name="enexis_2014_7A.A.26" localSheetId="2">#REF!</definedName>
    <definedName name="enexis_2014_7A.A.26">#REF!</definedName>
    <definedName name="enexis_2014_7A.A.27" localSheetId="2">#REF!</definedName>
    <definedName name="enexis_2014_7A.A.27">#REF!</definedName>
    <definedName name="enexis_2014_7A.A.28" localSheetId="2">#REF!</definedName>
    <definedName name="enexis_2014_7A.A.28">#REF!</definedName>
    <definedName name="enexis_2014_7A.A.29" localSheetId="2">#REF!</definedName>
    <definedName name="enexis_2014_7A.A.29">#REF!</definedName>
    <definedName name="enexis_2014_7A.A.30" localSheetId="2">#REF!</definedName>
    <definedName name="enexis_2014_7A.A.30">#REF!</definedName>
    <definedName name="enexis_2014_7A.A.31" localSheetId="2">#REF!</definedName>
    <definedName name="enexis_2014_7A.A.31">#REF!</definedName>
    <definedName name="enexis_2014_7A.A.41" localSheetId="2">#REF!</definedName>
    <definedName name="enexis_2014_7A.A.41">#REF!</definedName>
    <definedName name="enexis_2014_7A.A.42" localSheetId="2">#REF!</definedName>
    <definedName name="enexis_2014_7A.A.42">#REF!</definedName>
    <definedName name="enexis_2014_7A.A.43" localSheetId="2">#REF!</definedName>
    <definedName name="enexis_2014_7A.A.43">#REF!</definedName>
    <definedName name="enexis_2014_7A.A.44" localSheetId="2">#REF!</definedName>
    <definedName name="enexis_2014_7A.A.44">#REF!</definedName>
    <definedName name="enexis_2014_7A.A.45" localSheetId="2">#REF!</definedName>
    <definedName name="enexis_2014_7A.A.45">#REF!</definedName>
    <definedName name="enexis_2014_7A.A.46" localSheetId="2">#REF!</definedName>
    <definedName name="enexis_2014_7A.A.46">#REF!</definedName>
    <definedName name="enexis_2014_7A.A.47" localSheetId="2">#REF!</definedName>
    <definedName name="enexis_2014_7A.A.47">#REF!</definedName>
    <definedName name="enexis_2014_7A.A.48" localSheetId="2">#REF!</definedName>
    <definedName name="enexis_2014_7A.A.48">#REF!</definedName>
    <definedName name="enexis_2014_7A.A.49" localSheetId="2">#REF!</definedName>
    <definedName name="enexis_2014_7A.A.49">#REF!</definedName>
    <definedName name="enexis_2014_7A.A.50" localSheetId="2">#REF!</definedName>
    <definedName name="enexis_2014_7A.A.50">#REF!</definedName>
    <definedName name="enexis_2014_7A.A.51" localSheetId="2">#REF!</definedName>
    <definedName name="enexis_2014_7A.A.51">#REF!</definedName>
    <definedName name="enexis_2014_7B.A.21" localSheetId="2">#REF!</definedName>
    <definedName name="enexis_2014_7B.A.21">#REF!</definedName>
    <definedName name="enexis_2014_7B.A.22" localSheetId="2">#REF!</definedName>
    <definedName name="enexis_2014_7B.A.22">#REF!</definedName>
    <definedName name="enexis_2014_7B.A.23" localSheetId="2">#REF!</definedName>
    <definedName name="enexis_2014_7B.A.23">#REF!</definedName>
    <definedName name="enexis_2014_7B.A.24" localSheetId="2">#REF!</definedName>
    <definedName name="enexis_2014_7B.A.24">#REF!</definedName>
    <definedName name="enexis_2014_7B.A.25" localSheetId="2">#REF!</definedName>
    <definedName name="enexis_2014_7B.A.25">#REF!</definedName>
    <definedName name="enexis_2014_7B.A.26" localSheetId="2">#REF!</definedName>
    <definedName name="enexis_2014_7B.A.26">#REF!</definedName>
    <definedName name="enexis_2014_7B.A.27" localSheetId="2">#REF!</definedName>
    <definedName name="enexis_2014_7B.A.27">#REF!</definedName>
    <definedName name="enexis_2014_7B.A.28" localSheetId="2">#REF!</definedName>
    <definedName name="enexis_2014_7B.A.28">#REF!</definedName>
    <definedName name="enexis_2014_7B.A.29" localSheetId="2">#REF!</definedName>
    <definedName name="enexis_2014_7B.A.29">#REF!</definedName>
    <definedName name="enexis_2014_7B.A.30" localSheetId="2">#REF!</definedName>
    <definedName name="enexis_2014_7B.A.30">#REF!</definedName>
    <definedName name="ENEXIS_2014_INV_LOG">#REF!</definedName>
    <definedName name="ENEXIS_2014_OO_LOG">#REF!</definedName>
    <definedName name="ENEXIS_2014_OPEX_LOG" localSheetId="2">#REF!</definedName>
    <definedName name="ENEXIS_2014_OPEX_LOG">#REF!</definedName>
    <definedName name="enexis_2015_2B.E.tot" localSheetId="2">#REF!</definedName>
    <definedName name="enexis_2015_2B.E.tot">#REF!</definedName>
    <definedName name="enexis_2015_3A.A.1" localSheetId="2">#REF!</definedName>
    <definedName name="enexis_2015_3A.A.1">#REF!</definedName>
    <definedName name="enexis_2015_3A.A.10" localSheetId="2">#REF!</definedName>
    <definedName name="enexis_2015_3A.A.10">#REF!</definedName>
    <definedName name="enexis_2015_3A.A.11" localSheetId="2">#REF!</definedName>
    <definedName name="enexis_2015_3A.A.11">#REF!</definedName>
    <definedName name="enexis_2015_3A.A.12" localSheetId="2">#REF!</definedName>
    <definedName name="enexis_2015_3A.A.12">#REF!</definedName>
    <definedName name="enexis_2015_3A.A.13" localSheetId="2">#REF!</definedName>
    <definedName name="enexis_2015_3A.A.13">#REF!</definedName>
    <definedName name="enexis_2015_3A.A.15" localSheetId="2">#REF!</definedName>
    <definedName name="enexis_2015_3A.A.15">#REF!</definedName>
    <definedName name="enexis_2015_3A.A.2" localSheetId="2">#REF!</definedName>
    <definedName name="enexis_2015_3A.A.2">#REF!</definedName>
    <definedName name="enexis_2015_3A.A.3" localSheetId="2">#REF!</definedName>
    <definedName name="enexis_2015_3A.A.3">#REF!</definedName>
    <definedName name="enexis_2015_3A.A.4" localSheetId="2">#REF!</definedName>
    <definedName name="enexis_2015_3A.A.4">#REF!</definedName>
    <definedName name="enexis_2015_3A.A.5" localSheetId="2">#REF!</definedName>
    <definedName name="enexis_2015_3A.A.5">#REF!</definedName>
    <definedName name="enexis_2015_3A.A.6" localSheetId="2">#REF!</definedName>
    <definedName name="enexis_2015_3A.A.6">#REF!</definedName>
    <definedName name="enexis_2015_3A.A.7" localSheetId="2">#REF!</definedName>
    <definedName name="enexis_2015_3A.A.7">#REF!</definedName>
    <definedName name="enexis_2015_3A.A.8" localSheetId="2">#REF!</definedName>
    <definedName name="enexis_2015_3A.A.8">#REF!</definedName>
    <definedName name="enexis_2015_7A.A.21" localSheetId="2">#REF!</definedName>
    <definedName name="enexis_2015_7A.A.21">#REF!</definedName>
    <definedName name="enexis_2015_7A.A.22" localSheetId="2">#REF!</definedName>
    <definedName name="enexis_2015_7A.A.22">#REF!</definedName>
    <definedName name="enexis_2015_7A.A.23" localSheetId="2">#REF!</definedName>
    <definedName name="enexis_2015_7A.A.23">#REF!</definedName>
    <definedName name="enexis_2015_7A.A.24" localSheetId="2">#REF!</definedName>
    <definedName name="enexis_2015_7A.A.24">#REF!</definedName>
    <definedName name="enexis_2015_7A.A.25" localSheetId="2">#REF!</definedName>
    <definedName name="enexis_2015_7A.A.25">#REF!</definedName>
    <definedName name="enexis_2015_7A.A.26" localSheetId="2">#REF!</definedName>
    <definedName name="enexis_2015_7A.A.26">#REF!</definedName>
    <definedName name="enexis_2015_7A.A.27" localSheetId="2">#REF!</definedName>
    <definedName name="enexis_2015_7A.A.27">#REF!</definedName>
    <definedName name="enexis_2015_7A.A.28" localSheetId="2">#REF!</definedName>
    <definedName name="enexis_2015_7A.A.28">#REF!</definedName>
    <definedName name="enexis_2015_7A.A.29" localSheetId="2">#REF!</definedName>
    <definedName name="enexis_2015_7A.A.29">#REF!</definedName>
    <definedName name="enexis_2015_7A.A.30" localSheetId="2">#REF!</definedName>
    <definedName name="enexis_2015_7A.A.30">#REF!</definedName>
    <definedName name="enexis_2015_7A.A.31" localSheetId="2">#REF!</definedName>
    <definedName name="enexis_2015_7A.A.31">#REF!</definedName>
    <definedName name="enexis_2015_7A.A.41" localSheetId="2">#REF!</definedName>
    <definedName name="enexis_2015_7A.A.41">#REF!</definedName>
    <definedName name="enexis_2015_7A.A.42" localSheetId="2">#REF!</definedName>
    <definedName name="enexis_2015_7A.A.42">#REF!</definedName>
    <definedName name="enexis_2015_7A.A.43" localSheetId="2">#REF!</definedName>
    <definedName name="enexis_2015_7A.A.43">#REF!</definedName>
    <definedName name="enexis_2015_7A.A.44" localSheetId="2">#REF!</definedName>
    <definedName name="enexis_2015_7A.A.44">#REF!</definedName>
    <definedName name="enexis_2015_7A.A.45" localSheetId="2">#REF!</definedName>
    <definedName name="enexis_2015_7A.A.45">#REF!</definedName>
    <definedName name="enexis_2015_7A.A.46" localSheetId="2">#REF!</definedName>
    <definedName name="enexis_2015_7A.A.46">#REF!</definedName>
    <definedName name="enexis_2015_7A.A.47" localSheetId="2">#REF!</definedName>
    <definedName name="enexis_2015_7A.A.47">#REF!</definedName>
    <definedName name="enexis_2015_7A.A.48" localSheetId="2">#REF!</definedName>
    <definedName name="enexis_2015_7A.A.48">#REF!</definedName>
    <definedName name="enexis_2015_7A.A.49" localSheetId="2">#REF!</definedName>
    <definedName name="enexis_2015_7A.A.49">#REF!</definedName>
    <definedName name="enexis_2015_7A.A.50" localSheetId="2">#REF!</definedName>
    <definedName name="enexis_2015_7A.A.50">#REF!</definedName>
    <definedName name="enexis_2015_7A.A.51" localSheetId="2">#REF!</definedName>
    <definedName name="enexis_2015_7A.A.51">#REF!</definedName>
    <definedName name="enexis_2015_7B.A.21" localSheetId="2">#REF!</definedName>
    <definedName name="enexis_2015_7B.A.21">#REF!</definedName>
    <definedName name="enexis_2015_7B.A.22" localSheetId="2">#REF!</definedName>
    <definedName name="enexis_2015_7B.A.22">#REF!</definedName>
    <definedName name="enexis_2015_7B.A.23" localSheetId="2">#REF!</definedName>
    <definedName name="enexis_2015_7B.A.23">#REF!</definedName>
    <definedName name="enexis_2015_7B.A.24" localSheetId="2">#REF!</definedName>
    <definedName name="enexis_2015_7B.A.24">#REF!</definedName>
    <definedName name="enexis_2015_7B.A.25" localSheetId="2">#REF!</definedName>
    <definedName name="enexis_2015_7B.A.25">#REF!</definedName>
    <definedName name="enexis_2015_7B.A.26" localSheetId="2">#REF!</definedName>
    <definedName name="enexis_2015_7B.A.26">#REF!</definedName>
    <definedName name="enexis_2015_7B.A.27" localSheetId="2">#REF!</definedName>
    <definedName name="enexis_2015_7B.A.27">#REF!</definedName>
    <definedName name="enexis_2015_7B.A.28" localSheetId="2">#REF!</definedName>
    <definedName name="enexis_2015_7B.A.28">#REF!</definedName>
    <definedName name="enexis_2015_7B.A.29" localSheetId="2">#REF!</definedName>
    <definedName name="enexis_2015_7B.A.29">#REF!</definedName>
    <definedName name="enexis_2015_7B.A.30" localSheetId="2">#REF!</definedName>
    <definedName name="enexis_2015_7B.A.30">#REF!</definedName>
    <definedName name="ENEXIS_2015_INV_LOG">#REF!</definedName>
    <definedName name="ENEXIS_2015_OO_LOG" localSheetId="2">#REF!</definedName>
    <definedName name="ENEXIS_2015_OO_LOG">#REF!</definedName>
    <definedName name="ENEXIS_2015_OPEX_LOG" localSheetId="2">#REF!</definedName>
    <definedName name="ENEXIS_2015_OPEX_LOG">#REF!</definedName>
    <definedName name="liander_2014_2B.E.tot" localSheetId="2">#REF!</definedName>
    <definedName name="liander_2014_2B.E.tot">#REF!</definedName>
    <definedName name="liander_2014_3A.A.1" localSheetId="2">#REF!</definedName>
    <definedName name="liander_2014_3A.A.1">#REF!</definedName>
    <definedName name="liander_2014_3A.A.10" localSheetId="2">#REF!</definedName>
    <definedName name="liander_2014_3A.A.10">#REF!</definedName>
    <definedName name="liander_2014_3A.A.11" localSheetId="2">#REF!</definedName>
    <definedName name="liander_2014_3A.A.11">#REF!</definedName>
    <definedName name="liander_2014_3A.A.12" localSheetId="2">#REF!</definedName>
    <definedName name="liander_2014_3A.A.12">#REF!</definedName>
    <definedName name="liander_2014_3A.A.13" localSheetId="2">#REF!</definedName>
    <definedName name="liander_2014_3A.A.13">#REF!</definedName>
    <definedName name="liander_2014_3A.A.15" localSheetId="2">#REF!</definedName>
    <definedName name="liander_2014_3A.A.15">#REF!</definedName>
    <definedName name="liander_2014_3A.A.2" localSheetId="2">#REF!</definedName>
    <definedName name="liander_2014_3A.A.2">#REF!</definedName>
    <definedName name="liander_2014_3A.A.3" localSheetId="2">#REF!</definedName>
    <definedName name="liander_2014_3A.A.3">#REF!</definedName>
    <definedName name="liander_2014_3A.A.4" localSheetId="2">#REF!</definedName>
    <definedName name="liander_2014_3A.A.4">#REF!</definedName>
    <definedName name="liander_2014_3A.A.5" localSheetId="2">#REF!</definedName>
    <definedName name="liander_2014_3A.A.5">#REF!</definedName>
    <definedName name="liander_2014_3A.A.6" localSheetId="2">#REF!</definedName>
    <definedName name="liander_2014_3A.A.6">#REF!</definedName>
    <definedName name="liander_2014_3A.A.7" localSheetId="2">#REF!</definedName>
    <definedName name="liander_2014_3A.A.7">#REF!</definedName>
    <definedName name="liander_2014_3A.A.8" localSheetId="2">#REF!</definedName>
    <definedName name="liander_2014_3A.A.8">#REF!</definedName>
    <definedName name="liander_2014_7A.A.21" localSheetId="2">#REF!</definedName>
    <definedName name="liander_2014_7A.A.21">#REF!</definedName>
    <definedName name="liander_2014_7A.A.22" localSheetId="2">#REF!</definedName>
    <definedName name="liander_2014_7A.A.22">#REF!</definedName>
    <definedName name="liander_2014_7A.A.23" localSheetId="2">#REF!</definedName>
    <definedName name="liander_2014_7A.A.23">#REF!</definedName>
    <definedName name="liander_2014_7A.A.24" localSheetId="2">#REF!</definedName>
    <definedName name="liander_2014_7A.A.24">#REF!</definedName>
    <definedName name="liander_2014_7A.A.25" localSheetId="2">#REF!</definedName>
    <definedName name="liander_2014_7A.A.25">#REF!</definedName>
    <definedName name="liander_2014_7A.A.26" localSheetId="2">#REF!</definedName>
    <definedName name="liander_2014_7A.A.26">#REF!</definedName>
    <definedName name="liander_2014_7A.A.27" localSheetId="2">#REF!</definedName>
    <definedName name="liander_2014_7A.A.27">#REF!</definedName>
    <definedName name="liander_2014_7A.A.28" localSheetId="2">#REF!</definedName>
    <definedName name="liander_2014_7A.A.28">#REF!</definedName>
    <definedName name="liander_2014_7A.A.29" localSheetId="2">#REF!</definedName>
    <definedName name="liander_2014_7A.A.29">#REF!</definedName>
    <definedName name="liander_2014_7A.A.30" localSheetId="2">#REF!</definedName>
    <definedName name="liander_2014_7A.A.30">#REF!</definedName>
    <definedName name="liander_2014_7A.A.31" localSheetId="2">#REF!</definedName>
    <definedName name="liander_2014_7A.A.31">#REF!</definedName>
    <definedName name="liander_2014_7A.A.41" localSheetId="2">#REF!</definedName>
    <definedName name="liander_2014_7A.A.41">#REF!</definedName>
    <definedName name="liander_2014_7A.A.42" localSheetId="2">#REF!</definedName>
    <definedName name="liander_2014_7A.A.42">#REF!</definedName>
    <definedName name="liander_2014_7A.A.43" localSheetId="2">#REF!</definedName>
    <definedName name="liander_2014_7A.A.43">#REF!</definedName>
    <definedName name="liander_2014_7A.A.44" localSheetId="2">#REF!</definedName>
    <definedName name="liander_2014_7A.A.44">#REF!</definedName>
    <definedName name="liander_2014_7A.A.45" localSheetId="2">#REF!</definedName>
    <definedName name="liander_2014_7A.A.45">#REF!</definedName>
    <definedName name="liander_2014_7A.A.46" localSheetId="2">#REF!</definedName>
    <definedName name="liander_2014_7A.A.46">#REF!</definedName>
    <definedName name="liander_2014_7A.A.47" localSheetId="2">#REF!</definedName>
    <definedName name="liander_2014_7A.A.47">#REF!</definedName>
    <definedName name="liander_2014_7A.A.48" localSheetId="2">#REF!</definedName>
    <definedName name="liander_2014_7A.A.48">#REF!</definedName>
    <definedName name="liander_2014_7A.A.49" localSheetId="2">#REF!</definedName>
    <definedName name="liander_2014_7A.A.49">#REF!</definedName>
    <definedName name="liander_2014_7A.A.50" localSheetId="2">#REF!</definedName>
    <definedName name="liander_2014_7A.A.50">#REF!</definedName>
    <definedName name="liander_2014_7A.A.51" localSheetId="2">#REF!</definedName>
    <definedName name="liander_2014_7A.A.51">#REF!</definedName>
    <definedName name="liander_2014_7B.A.21" localSheetId="2">#REF!</definedName>
    <definedName name="liander_2014_7B.A.21">#REF!</definedName>
    <definedName name="liander_2014_7B.A.22" localSheetId="2">#REF!</definedName>
    <definedName name="liander_2014_7B.A.22">#REF!</definedName>
    <definedName name="liander_2014_7B.A.23" localSheetId="2">#REF!</definedName>
    <definedName name="liander_2014_7B.A.23">#REF!</definedName>
    <definedName name="liander_2014_7B.A.24" localSheetId="2">#REF!</definedName>
    <definedName name="liander_2014_7B.A.24">#REF!</definedName>
    <definedName name="liander_2014_7B.A.25" localSheetId="2">#REF!</definedName>
    <definedName name="liander_2014_7B.A.25">#REF!</definedName>
    <definedName name="liander_2014_7B.A.26" localSheetId="2">#REF!</definedName>
    <definedName name="liander_2014_7B.A.26">#REF!</definedName>
    <definedName name="liander_2014_7B.A.27" localSheetId="2">#REF!</definedName>
    <definedName name="liander_2014_7B.A.27">#REF!</definedName>
    <definedName name="liander_2014_7B.A.28" localSheetId="2">#REF!</definedName>
    <definedName name="liander_2014_7B.A.28">#REF!</definedName>
    <definedName name="liander_2014_7B.A.29" localSheetId="2">#REF!</definedName>
    <definedName name="liander_2014_7B.A.29">#REF!</definedName>
    <definedName name="liander_2014_7B.A.30" localSheetId="2">#REF!</definedName>
    <definedName name="liander_2014_7B.A.30">#REF!</definedName>
    <definedName name="LIANDER_2014_INV_LOG">#REF!</definedName>
    <definedName name="LIANDER_2014_OO_LOG">#REF!</definedName>
    <definedName name="LIANDER_2014_OPEX_LOG" localSheetId="2">#REF!</definedName>
    <definedName name="LIANDER_2014_OPEX_LOG">#REF!</definedName>
    <definedName name="liander_2015_2B.E.tot" localSheetId="2">#REF!</definedName>
    <definedName name="liander_2015_2B.E.tot">#REF!</definedName>
    <definedName name="liander_2015_3A.A.1" localSheetId="2">#REF!</definedName>
    <definedName name="liander_2015_3A.A.1">#REF!</definedName>
    <definedName name="liander_2015_3A.A.10" localSheetId="2">#REF!</definedName>
    <definedName name="liander_2015_3A.A.10">#REF!</definedName>
    <definedName name="liander_2015_3A.A.11" localSheetId="2">#REF!</definedName>
    <definedName name="liander_2015_3A.A.11">#REF!</definedName>
    <definedName name="liander_2015_3A.A.12" localSheetId="2">#REF!</definedName>
    <definedName name="liander_2015_3A.A.12">#REF!</definedName>
    <definedName name="liander_2015_3A.A.13" localSheetId="2">#REF!</definedName>
    <definedName name="liander_2015_3A.A.13">#REF!</definedName>
    <definedName name="liander_2015_3A.A.15" localSheetId="2">#REF!</definedName>
    <definedName name="liander_2015_3A.A.15">#REF!</definedName>
    <definedName name="liander_2015_3A.A.2" localSheetId="2">#REF!</definedName>
    <definedName name="liander_2015_3A.A.2">#REF!</definedName>
    <definedName name="liander_2015_3A.A.3" localSheetId="2">#REF!</definedName>
    <definedName name="liander_2015_3A.A.3">#REF!</definedName>
    <definedName name="liander_2015_3A.A.4" localSheetId="2">#REF!</definedName>
    <definedName name="liander_2015_3A.A.4">#REF!</definedName>
    <definedName name="liander_2015_3A.A.5" localSheetId="2">#REF!</definedName>
    <definedName name="liander_2015_3A.A.5">#REF!</definedName>
    <definedName name="liander_2015_3A.A.6" localSheetId="2">#REF!</definedName>
    <definedName name="liander_2015_3A.A.6">#REF!</definedName>
    <definedName name="liander_2015_3A.A.7" localSheetId="2">#REF!</definedName>
    <definedName name="liander_2015_3A.A.7">#REF!</definedName>
    <definedName name="liander_2015_3A.A.8" localSheetId="2">#REF!</definedName>
    <definedName name="liander_2015_3A.A.8">#REF!</definedName>
    <definedName name="liander_2015_7A.A.21" localSheetId="2">#REF!</definedName>
    <definedName name="liander_2015_7A.A.21">#REF!</definedName>
    <definedName name="liander_2015_7A.A.22" localSheetId="2">#REF!</definedName>
    <definedName name="liander_2015_7A.A.22">#REF!</definedName>
    <definedName name="liander_2015_7A.A.23" localSheetId="2">#REF!</definedName>
    <definedName name="liander_2015_7A.A.23">#REF!</definedName>
    <definedName name="liander_2015_7A.A.24" localSheetId="2">#REF!</definedName>
    <definedName name="liander_2015_7A.A.24">#REF!</definedName>
    <definedName name="liander_2015_7A.A.25" localSheetId="2">#REF!</definedName>
    <definedName name="liander_2015_7A.A.25">#REF!</definedName>
    <definedName name="liander_2015_7A.A.26" localSheetId="2">#REF!</definedName>
    <definedName name="liander_2015_7A.A.26">#REF!</definedName>
    <definedName name="liander_2015_7A.A.27" localSheetId="2">#REF!</definedName>
    <definedName name="liander_2015_7A.A.27">#REF!</definedName>
    <definedName name="liander_2015_7A.A.28" localSheetId="2">#REF!</definedName>
    <definedName name="liander_2015_7A.A.28">#REF!</definedName>
    <definedName name="liander_2015_7A.A.29" localSheetId="2">#REF!</definedName>
    <definedName name="liander_2015_7A.A.29">#REF!</definedName>
    <definedName name="liander_2015_7A.A.30" localSheetId="2">#REF!</definedName>
    <definedName name="liander_2015_7A.A.30">#REF!</definedName>
    <definedName name="liander_2015_7A.A.31" localSheetId="2">#REF!</definedName>
    <definedName name="liander_2015_7A.A.31">#REF!</definedName>
    <definedName name="liander_2015_7A.A.41" localSheetId="2">#REF!</definedName>
    <definedName name="liander_2015_7A.A.41">#REF!</definedName>
    <definedName name="liander_2015_7A.A.42" localSheetId="2">#REF!</definedName>
    <definedName name="liander_2015_7A.A.42">#REF!</definedName>
    <definedName name="liander_2015_7A.A.43" localSheetId="2">#REF!</definedName>
    <definedName name="liander_2015_7A.A.43">#REF!</definedName>
    <definedName name="liander_2015_7A.A.44" localSheetId="2">#REF!</definedName>
    <definedName name="liander_2015_7A.A.44">#REF!</definedName>
    <definedName name="liander_2015_7A.A.45" localSheetId="2">#REF!</definedName>
    <definedName name="liander_2015_7A.A.45">#REF!</definedName>
    <definedName name="liander_2015_7A.A.46" localSheetId="2">#REF!</definedName>
    <definedName name="liander_2015_7A.A.46">#REF!</definedName>
    <definedName name="liander_2015_7A.A.47" localSheetId="2">#REF!</definedName>
    <definedName name="liander_2015_7A.A.47">#REF!</definedName>
    <definedName name="liander_2015_7A.A.48" localSheetId="2">#REF!</definedName>
    <definedName name="liander_2015_7A.A.48">#REF!</definedName>
    <definedName name="liander_2015_7A.A.49" localSheetId="2">#REF!</definedName>
    <definedName name="liander_2015_7A.A.49">#REF!</definedName>
    <definedName name="liander_2015_7A.A.50" localSheetId="2">#REF!</definedName>
    <definedName name="liander_2015_7A.A.50">#REF!</definedName>
    <definedName name="liander_2015_7A.A.51" localSheetId="2">#REF!</definedName>
    <definedName name="liander_2015_7A.A.51">#REF!</definedName>
    <definedName name="liander_2015_7B.A.21" localSheetId="2">#REF!</definedName>
    <definedName name="liander_2015_7B.A.21">#REF!</definedName>
    <definedName name="liander_2015_7B.A.22" localSheetId="2">#REF!</definedName>
    <definedName name="liander_2015_7B.A.22">#REF!</definedName>
    <definedName name="liander_2015_7B.A.23" localSheetId="2">#REF!</definedName>
    <definedName name="liander_2015_7B.A.23">#REF!</definedName>
    <definedName name="liander_2015_7B.A.24" localSheetId="2">#REF!</definedName>
    <definedName name="liander_2015_7B.A.24">#REF!</definedName>
    <definedName name="liander_2015_7B.A.25" localSheetId="2">#REF!</definedName>
    <definedName name="liander_2015_7B.A.25">#REF!</definedName>
    <definedName name="liander_2015_7B.A.26" localSheetId="2">#REF!</definedName>
    <definedName name="liander_2015_7B.A.26">#REF!</definedName>
    <definedName name="liander_2015_7B.A.27" localSheetId="2">#REF!</definedName>
    <definedName name="liander_2015_7B.A.27">#REF!</definedName>
    <definedName name="liander_2015_7B.A.28" localSheetId="2">#REF!</definedName>
    <definedName name="liander_2015_7B.A.28">#REF!</definedName>
    <definedName name="liander_2015_7B.A.29" localSheetId="2">#REF!</definedName>
    <definedName name="liander_2015_7B.A.29">#REF!</definedName>
    <definedName name="liander_2015_7B.A.30" localSheetId="2">#REF!</definedName>
    <definedName name="liander_2015_7B.A.30">#REF!</definedName>
    <definedName name="LIANDER_2015_INV_LOG">#REF!</definedName>
    <definedName name="LIANDER_2015_OO_LOG" localSheetId="2">#REF!</definedName>
    <definedName name="LIANDER_2015_OO_LOG">#REF!</definedName>
    <definedName name="LIANDER_2015_OPEX_LOG" localSheetId="2">#REF!</definedName>
    <definedName name="LIANDER_2015_OPEX_LOG">#REF!</definedName>
    <definedName name="Lijst_cat_EAV">'[1]Categorie-indeling AD'!$B$38:$B$45</definedName>
    <definedName name="Lijst_cat_EAV_Meerlengte">'[1]Categorie-indeling AD'!$B$50:$B$57</definedName>
    <definedName name="Lijst_cat_PAV">'[1]Categorie-indeling AD'!$B$26:$B$33</definedName>
    <definedName name="rendo_2014_2B.E.tot" localSheetId="2">#REF!</definedName>
    <definedName name="rendo_2014_2B.E.tot">#REF!</definedName>
    <definedName name="rendo_2014_3A.A.1" localSheetId="2">#REF!</definedName>
    <definedName name="rendo_2014_3A.A.1">#REF!</definedName>
    <definedName name="rendo_2014_3A.A.10" localSheetId="2">#REF!</definedName>
    <definedName name="rendo_2014_3A.A.10">#REF!</definedName>
    <definedName name="rendo_2014_3A.A.11" localSheetId="2">#REF!</definedName>
    <definedName name="rendo_2014_3A.A.11">#REF!</definedName>
    <definedName name="rendo_2014_3A.A.12" localSheetId="2">#REF!</definedName>
    <definedName name="rendo_2014_3A.A.12">#REF!</definedName>
    <definedName name="rendo_2014_3A.A.13" localSheetId="2">#REF!</definedName>
    <definedName name="rendo_2014_3A.A.13">#REF!</definedName>
    <definedName name="rendo_2014_3A.A.15" localSheetId="2">#REF!</definedName>
    <definedName name="rendo_2014_3A.A.15">#REF!</definedName>
    <definedName name="rendo_2014_3A.A.2" localSheetId="2">#REF!</definedName>
    <definedName name="rendo_2014_3A.A.2">#REF!</definedName>
    <definedName name="rendo_2014_3A.A.3" localSheetId="2">#REF!</definedName>
    <definedName name="rendo_2014_3A.A.3">#REF!</definedName>
    <definedName name="rendo_2014_3A.A.4" localSheetId="2">#REF!</definedName>
    <definedName name="rendo_2014_3A.A.4">#REF!</definedName>
    <definedName name="rendo_2014_3A.A.5" localSheetId="2">#REF!</definedName>
    <definedName name="rendo_2014_3A.A.5">#REF!</definedName>
    <definedName name="rendo_2014_3A.A.6" localSheetId="2">#REF!</definedName>
    <definedName name="rendo_2014_3A.A.6">#REF!</definedName>
    <definedName name="rendo_2014_3A.A.7" localSheetId="2">#REF!</definedName>
    <definedName name="rendo_2014_3A.A.7">#REF!</definedName>
    <definedName name="rendo_2014_3A.A.8" localSheetId="2">#REF!</definedName>
    <definedName name="rendo_2014_3A.A.8">#REF!</definedName>
    <definedName name="rendo_2014_7A.A.21" localSheetId="2">#REF!</definedName>
    <definedName name="rendo_2014_7A.A.21">#REF!</definedName>
    <definedName name="rendo_2014_7A.A.22" localSheetId="2">#REF!</definedName>
    <definedName name="rendo_2014_7A.A.22">#REF!</definedName>
    <definedName name="rendo_2014_7A.A.23" localSheetId="2">#REF!</definedName>
    <definedName name="rendo_2014_7A.A.23">#REF!</definedName>
    <definedName name="rendo_2014_7A.A.24" localSheetId="2">#REF!</definedName>
    <definedName name="rendo_2014_7A.A.24">#REF!</definedName>
    <definedName name="rendo_2014_7A.A.25" localSheetId="2">#REF!</definedName>
    <definedName name="rendo_2014_7A.A.25">#REF!</definedName>
    <definedName name="rendo_2014_7A.A.26" localSheetId="2">#REF!</definedName>
    <definedName name="rendo_2014_7A.A.26">#REF!</definedName>
    <definedName name="rendo_2014_7A.A.27" localSheetId="2">#REF!</definedName>
    <definedName name="rendo_2014_7A.A.27">#REF!</definedName>
    <definedName name="rendo_2014_7A.A.28" localSheetId="2">#REF!</definedName>
    <definedName name="rendo_2014_7A.A.28">#REF!</definedName>
    <definedName name="rendo_2014_7A.A.29" localSheetId="2">#REF!</definedName>
    <definedName name="rendo_2014_7A.A.29">#REF!</definedName>
    <definedName name="rendo_2014_7A.A.30" localSheetId="2">#REF!</definedName>
    <definedName name="rendo_2014_7A.A.30">#REF!</definedName>
    <definedName name="rendo_2014_7A.A.31" localSheetId="2">#REF!</definedName>
    <definedName name="rendo_2014_7A.A.31">#REF!</definedName>
    <definedName name="rendo_2014_7A.A.41" localSheetId="2">#REF!</definedName>
    <definedName name="rendo_2014_7A.A.41">#REF!</definedName>
    <definedName name="rendo_2014_7A.A.42" localSheetId="2">#REF!</definedName>
    <definedName name="rendo_2014_7A.A.42">#REF!</definedName>
    <definedName name="rendo_2014_7A.A.43" localSheetId="2">#REF!</definedName>
    <definedName name="rendo_2014_7A.A.43">#REF!</definedName>
    <definedName name="rendo_2014_7A.A.44" localSheetId="2">#REF!</definedName>
    <definedName name="rendo_2014_7A.A.44">#REF!</definedName>
    <definedName name="rendo_2014_7A.A.45" localSheetId="2">#REF!</definedName>
    <definedName name="rendo_2014_7A.A.45">#REF!</definedName>
    <definedName name="rendo_2014_7A.A.46" localSheetId="2">#REF!</definedName>
    <definedName name="rendo_2014_7A.A.46">#REF!</definedName>
    <definedName name="rendo_2014_7A.A.47" localSheetId="2">#REF!</definedName>
    <definedName name="rendo_2014_7A.A.47">#REF!</definedName>
    <definedName name="rendo_2014_7A.A.48" localSheetId="2">#REF!</definedName>
    <definedName name="rendo_2014_7A.A.48">#REF!</definedName>
    <definedName name="rendo_2014_7A.A.49" localSheetId="2">#REF!</definedName>
    <definedName name="rendo_2014_7A.A.49">#REF!</definedName>
    <definedName name="rendo_2014_7A.A.50" localSheetId="2">#REF!</definedName>
    <definedName name="rendo_2014_7A.A.50">#REF!</definedName>
    <definedName name="rendo_2014_7A.A.51" localSheetId="2">#REF!</definedName>
    <definedName name="rendo_2014_7A.A.51">#REF!</definedName>
    <definedName name="rendo_2014_7B.A.21" localSheetId="2">#REF!</definedName>
    <definedName name="rendo_2014_7B.A.21">#REF!</definedName>
    <definedName name="rendo_2014_7B.A.22" localSheetId="2">#REF!</definedName>
    <definedName name="rendo_2014_7B.A.22">#REF!</definedName>
    <definedName name="rendo_2014_7B.A.23" localSheetId="2">#REF!</definedName>
    <definedName name="rendo_2014_7B.A.23">#REF!</definedName>
    <definedName name="rendo_2014_7B.A.24" localSheetId="2">#REF!</definedName>
    <definedName name="rendo_2014_7B.A.24">#REF!</definedName>
    <definedName name="rendo_2014_7B.A.25" localSheetId="2">#REF!</definedName>
    <definedName name="rendo_2014_7B.A.25">#REF!</definedName>
    <definedName name="rendo_2014_7B.A.26" localSheetId="2">#REF!</definedName>
    <definedName name="rendo_2014_7B.A.26">#REF!</definedName>
    <definedName name="rendo_2014_7B.A.27" localSheetId="2">#REF!</definedName>
    <definedName name="rendo_2014_7B.A.27">#REF!</definedName>
    <definedName name="rendo_2014_7B.A.28" localSheetId="2">#REF!</definedName>
    <definedName name="rendo_2014_7B.A.28">#REF!</definedName>
    <definedName name="rendo_2014_7B.A.29" localSheetId="2">#REF!</definedName>
    <definedName name="rendo_2014_7B.A.29">#REF!</definedName>
    <definedName name="rendo_2014_7B.A.30" localSheetId="2">#REF!</definedName>
    <definedName name="rendo_2014_7B.A.30">#REF!</definedName>
    <definedName name="RENDO_2014_INV_LOG">#REF!</definedName>
    <definedName name="RENDO_2014_OO_LOG" localSheetId="2">#REF!</definedName>
    <definedName name="RENDO_2014_OO_LOG">#REF!</definedName>
    <definedName name="RENDO_2014_OPEX_LOG" localSheetId="2">#REF!</definedName>
    <definedName name="RENDO_2014_OPEX_LOG">#REF!</definedName>
    <definedName name="rendo_2015_2B.E.tot" localSheetId="2">#REF!</definedName>
    <definedName name="rendo_2015_2B.E.tot">#REF!</definedName>
    <definedName name="rendo_2015_3A.A.1" localSheetId="2">#REF!</definedName>
    <definedName name="rendo_2015_3A.A.1">#REF!</definedName>
    <definedName name="rendo_2015_3A.A.10" localSheetId="2">#REF!</definedName>
    <definedName name="rendo_2015_3A.A.10">#REF!</definedName>
    <definedName name="rendo_2015_3A.A.11" localSheetId="2">#REF!</definedName>
    <definedName name="rendo_2015_3A.A.11">#REF!</definedName>
    <definedName name="rendo_2015_3A.A.12" localSheetId="2">#REF!</definedName>
    <definedName name="rendo_2015_3A.A.12">#REF!</definedName>
    <definedName name="rendo_2015_3A.A.13" localSheetId="2">#REF!</definedName>
    <definedName name="rendo_2015_3A.A.13">#REF!</definedName>
    <definedName name="rendo_2015_3A.A.15" localSheetId="2">#REF!</definedName>
    <definedName name="rendo_2015_3A.A.15">#REF!</definedName>
    <definedName name="rendo_2015_3A.A.2" localSheetId="2">#REF!</definedName>
    <definedName name="rendo_2015_3A.A.2">#REF!</definedName>
    <definedName name="rendo_2015_3A.A.3" localSheetId="2">#REF!</definedName>
    <definedName name="rendo_2015_3A.A.3">#REF!</definedName>
    <definedName name="rendo_2015_3A.A.4" localSheetId="2">#REF!</definedName>
    <definedName name="rendo_2015_3A.A.4">#REF!</definedName>
    <definedName name="rendo_2015_3A.A.5" localSheetId="2">#REF!</definedName>
    <definedName name="rendo_2015_3A.A.5">#REF!</definedName>
    <definedName name="rendo_2015_3A.A.6" localSheetId="2">#REF!</definedName>
    <definedName name="rendo_2015_3A.A.6">#REF!</definedName>
    <definedName name="rendo_2015_3A.A.7" localSheetId="2">#REF!</definedName>
    <definedName name="rendo_2015_3A.A.7">#REF!</definedName>
    <definedName name="rendo_2015_3A.A.8" localSheetId="2">#REF!</definedName>
    <definedName name="rendo_2015_3A.A.8">#REF!</definedName>
    <definedName name="rendo_2015_7A.A.21" localSheetId="2">#REF!</definedName>
    <definedName name="rendo_2015_7A.A.21">#REF!</definedName>
    <definedName name="rendo_2015_7A.A.22" localSheetId="2">#REF!</definedName>
    <definedName name="rendo_2015_7A.A.22">#REF!</definedName>
    <definedName name="rendo_2015_7A.A.23" localSheetId="2">#REF!</definedName>
    <definedName name="rendo_2015_7A.A.23">#REF!</definedName>
    <definedName name="rendo_2015_7A.A.24" localSheetId="2">#REF!</definedName>
    <definedName name="rendo_2015_7A.A.24">#REF!</definedName>
    <definedName name="rendo_2015_7A.A.25" localSheetId="2">#REF!</definedName>
    <definedName name="rendo_2015_7A.A.25">#REF!</definedName>
    <definedName name="rendo_2015_7A.A.26" localSheetId="2">#REF!</definedName>
    <definedName name="rendo_2015_7A.A.26">#REF!</definedName>
    <definedName name="rendo_2015_7A.A.27" localSheetId="2">#REF!</definedName>
    <definedName name="rendo_2015_7A.A.27">#REF!</definedName>
    <definedName name="rendo_2015_7A.A.28" localSheetId="2">#REF!</definedName>
    <definedName name="rendo_2015_7A.A.28">#REF!</definedName>
    <definedName name="rendo_2015_7A.A.29" localSheetId="2">#REF!</definedName>
    <definedName name="rendo_2015_7A.A.29">#REF!</definedName>
    <definedName name="rendo_2015_7A.A.30" localSheetId="2">#REF!</definedName>
    <definedName name="rendo_2015_7A.A.30">#REF!</definedName>
    <definedName name="rendo_2015_7A.A.31" localSheetId="2">#REF!</definedName>
    <definedName name="rendo_2015_7A.A.31">#REF!</definedName>
    <definedName name="rendo_2015_7A.A.41" localSheetId="2">#REF!</definedName>
    <definedName name="rendo_2015_7A.A.41">#REF!</definedName>
    <definedName name="rendo_2015_7A.A.42" localSheetId="2">#REF!</definedName>
    <definedName name="rendo_2015_7A.A.42">#REF!</definedName>
    <definedName name="rendo_2015_7A.A.43" localSheetId="2">#REF!</definedName>
    <definedName name="rendo_2015_7A.A.43">#REF!</definedName>
    <definedName name="rendo_2015_7A.A.44" localSheetId="2">#REF!</definedName>
    <definedName name="rendo_2015_7A.A.44">#REF!</definedName>
    <definedName name="rendo_2015_7A.A.45" localSheetId="2">#REF!</definedName>
    <definedName name="rendo_2015_7A.A.45">#REF!</definedName>
    <definedName name="rendo_2015_7A.A.46" localSheetId="2">#REF!</definedName>
    <definedName name="rendo_2015_7A.A.46">#REF!</definedName>
    <definedName name="rendo_2015_7A.A.47" localSheetId="2">#REF!</definedName>
    <definedName name="rendo_2015_7A.A.47">#REF!</definedName>
    <definedName name="rendo_2015_7A.A.48" localSheetId="2">#REF!</definedName>
    <definedName name="rendo_2015_7A.A.48">#REF!</definedName>
    <definedName name="rendo_2015_7A.A.49" localSheetId="2">#REF!</definedName>
    <definedName name="rendo_2015_7A.A.49">#REF!</definedName>
    <definedName name="rendo_2015_7A.A.50" localSheetId="2">#REF!</definedName>
    <definedName name="rendo_2015_7A.A.50">#REF!</definedName>
    <definedName name="rendo_2015_7A.A.51" localSheetId="2">#REF!</definedName>
    <definedName name="rendo_2015_7A.A.51">#REF!</definedName>
    <definedName name="rendo_2015_7B.A.21" localSheetId="2">#REF!</definedName>
    <definedName name="rendo_2015_7B.A.21">#REF!</definedName>
    <definedName name="rendo_2015_7B.A.22" localSheetId="2">#REF!</definedName>
    <definedName name="rendo_2015_7B.A.22">#REF!</definedName>
    <definedName name="rendo_2015_7B.A.23" localSheetId="2">#REF!</definedName>
    <definedName name="rendo_2015_7B.A.23">#REF!</definedName>
    <definedName name="rendo_2015_7B.A.24" localSheetId="2">#REF!</definedName>
    <definedName name="rendo_2015_7B.A.24">#REF!</definedName>
    <definedName name="rendo_2015_7B.A.25" localSheetId="2">#REF!</definedName>
    <definedName name="rendo_2015_7B.A.25">#REF!</definedName>
    <definedName name="rendo_2015_7B.A.26" localSheetId="2">#REF!</definedName>
    <definedName name="rendo_2015_7B.A.26">#REF!</definedName>
    <definedName name="rendo_2015_7B.A.27" localSheetId="2">#REF!</definedName>
    <definedName name="rendo_2015_7B.A.27">#REF!</definedName>
    <definedName name="rendo_2015_7B.A.28" localSheetId="2">#REF!</definedName>
    <definedName name="rendo_2015_7B.A.28">#REF!</definedName>
    <definedName name="rendo_2015_7B.A.29" localSheetId="2">#REF!</definedName>
    <definedName name="rendo_2015_7B.A.29">#REF!</definedName>
    <definedName name="rendo_2015_7B.A.30" localSheetId="2">#REF!</definedName>
    <definedName name="rendo_2015_7B.A.30">#REF!</definedName>
    <definedName name="RENDO_2015_INV_LOG">#REF!</definedName>
    <definedName name="RENDO_2015_OO_LOG" localSheetId="2">#REF!</definedName>
    <definedName name="RENDO_2015_OO_LOG">#REF!</definedName>
    <definedName name="RENDO_2015_OPEX_LOG" localSheetId="2">#REF!</definedName>
    <definedName name="RENDO_2015_OPEX_LOG">#REF!</definedName>
    <definedName name="stedin_2014_2B.E.tot" localSheetId="2">#REF!</definedName>
    <definedName name="stedin_2014_2B.E.tot">#REF!</definedName>
    <definedName name="stedin_2014_3A.A.1" localSheetId="2">#REF!</definedName>
    <definedName name="stedin_2014_3A.A.1">#REF!</definedName>
    <definedName name="stedin_2014_3A.A.10" localSheetId="2">#REF!</definedName>
    <definedName name="stedin_2014_3A.A.10">#REF!</definedName>
    <definedName name="stedin_2014_3A.A.11" localSheetId="2">#REF!</definedName>
    <definedName name="stedin_2014_3A.A.11">#REF!</definedName>
    <definedName name="stedin_2014_3A.A.12" localSheetId="2">#REF!</definedName>
    <definedName name="stedin_2014_3A.A.12">#REF!</definedName>
    <definedName name="stedin_2014_3A.A.13" localSheetId="2">#REF!</definedName>
    <definedName name="stedin_2014_3A.A.13">#REF!</definedName>
    <definedName name="stedin_2014_3A.A.15" localSheetId="2">#REF!</definedName>
    <definedName name="stedin_2014_3A.A.15">#REF!</definedName>
    <definedName name="stedin_2014_3A.A.2" localSheetId="2">#REF!</definedName>
    <definedName name="stedin_2014_3A.A.2">#REF!</definedName>
    <definedName name="stedin_2014_3A.A.3" localSheetId="2">#REF!</definedName>
    <definedName name="stedin_2014_3A.A.3">#REF!</definedName>
    <definedName name="stedin_2014_3A.A.4" localSheetId="2">#REF!</definedName>
    <definedName name="stedin_2014_3A.A.4">#REF!</definedName>
    <definedName name="stedin_2014_3A.A.5" localSheetId="2">#REF!</definedName>
    <definedName name="stedin_2014_3A.A.5">#REF!</definedName>
    <definedName name="stedin_2014_3A.A.6" localSheetId="2">#REF!</definedName>
    <definedName name="stedin_2014_3A.A.6">#REF!</definedName>
    <definedName name="stedin_2014_3A.A.7" localSheetId="2">#REF!</definedName>
    <definedName name="stedin_2014_3A.A.7">#REF!</definedName>
    <definedName name="stedin_2014_3A.A.8" localSheetId="2">#REF!</definedName>
    <definedName name="stedin_2014_3A.A.8">#REF!</definedName>
    <definedName name="stedin_2014_7A.A.21" localSheetId="2">#REF!</definedName>
    <definedName name="stedin_2014_7A.A.21">#REF!</definedName>
    <definedName name="stedin_2014_7A.A.22" localSheetId="2">#REF!</definedName>
    <definedName name="stedin_2014_7A.A.22">#REF!</definedName>
    <definedName name="stedin_2014_7A.A.23" localSheetId="2">#REF!</definedName>
    <definedName name="stedin_2014_7A.A.23">#REF!</definedName>
    <definedName name="stedin_2014_7A.A.24" localSheetId="2">#REF!</definedName>
    <definedName name="stedin_2014_7A.A.24">#REF!</definedName>
    <definedName name="stedin_2014_7A.A.25" localSheetId="2">#REF!</definedName>
    <definedName name="stedin_2014_7A.A.25">#REF!</definedName>
    <definedName name="stedin_2014_7A.A.26" localSheetId="2">#REF!</definedName>
    <definedName name="stedin_2014_7A.A.26">#REF!</definedName>
    <definedName name="stedin_2014_7A.A.27" localSheetId="2">#REF!</definedName>
    <definedName name="stedin_2014_7A.A.27">#REF!</definedName>
    <definedName name="stedin_2014_7A.A.28" localSheetId="2">#REF!</definedName>
    <definedName name="stedin_2014_7A.A.28">#REF!</definedName>
    <definedName name="stedin_2014_7A.A.29" localSheetId="2">#REF!</definedName>
    <definedName name="stedin_2014_7A.A.29">#REF!</definedName>
    <definedName name="stedin_2014_7A.A.30" localSheetId="2">#REF!</definedName>
    <definedName name="stedin_2014_7A.A.30">#REF!</definedName>
    <definedName name="stedin_2014_7A.A.31" localSheetId="2">#REF!</definedName>
    <definedName name="stedin_2014_7A.A.31">#REF!</definedName>
    <definedName name="stedin_2014_7A.A.41" localSheetId="2">#REF!</definedName>
    <definedName name="stedin_2014_7A.A.41">#REF!</definedName>
    <definedName name="stedin_2014_7A.A.42" localSheetId="2">#REF!</definedName>
    <definedName name="stedin_2014_7A.A.42">#REF!</definedName>
    <definedName name="stedin_2014_7A.A.43" localSheetId="2">#REF!</definedName>
    <definedName name="stedin_2014_7A.A.43">#REF!</definedName>
    <definedName name="stedin_2014_7A.A.44" localSheetId="2">#REF!</definedName>
    <definedName name="stedin_2014_7A.A.44">#REF!</definedName>
    <definedName name="stedin_2014_7A.A.45" localSheetId="2">#REF!</definedName>
    <definedName name="stedin_2014_7A.A.45">#REF!</definedName>
    <definedName name="stedin_2014_7A.A.46" localSheetId="2">#REF!</definedName>
    <definedName name="stedin_2014_7A.A.46">#REF!</definedName>
    <definedName name="stedin_2014_7A.A.47" localSheetId="2">#REF!</definedName>
    <definedName name="stedin_2014_7A.A.47">#REF!</definedName>
    <definedName name="stedin_2014_7A.A.48" localSheetId="2">#REF!</definedName>
    <definedName name="stedin_2014_7A.A.48">#REF!</definedName>
    <definedName name="stedin_2014_7A.A.49" localSheetId="2">#REF!</definedName>
    <definedName name="stedin_2014_7A.A.49">#REF!</definedName>
    <definedName name="stedin_2014_7A.A.50" localSheetId="2">#REF!</definedName>
    <definedName name="stedin_2014_7A.A.50">#REF!</definedName>
    <definedName name="stedin_2014_7A.A.51" localSheetId="2">#REF!</definedName>
    <definedName name="stedin_2014_7A.A.51">#REF!</definedName>
    <definedName name="stedin_2014_7B.A.21" localSheetId="2">#REF!</definedName>
    <definedName name="stedin_2014_7B.A.21">#REF!</definedName>
    <definedName name="stedin_2014_7B.A.22" localSheetId="2">#REF!</definedName>
    <definedName name="stedin_2014_7B.A.22">#REF!</definedName>
    <definedName name="stedin_2014_7B.A.23" localSheetId="2">#REF!</definedName>
    <definedName name="stedin_2014_7B.A.23">#REF!</definedName>
    <definedName name="stedin_2014_7B.A.24" localSheetId="2">#REF!</definedName>
    <definedName name="stedin_2014_7B.A.24">#REF!</definedName>
    <definedName name="stedin_2014_7B.A.25" localSheetId="2">#REF!</definedName>
    <definedName name="stedin_2014_7B.A.25">#REF!</definedName>
    <definedName name="stedin_2014_7B.A.26" localSheetId="2">#REF!</definedName>
    <definedName name="stedin_2014_7B.A.26">#REF!</definedName>
    <definedName name="stedin_2014_7B.A.27" localSheetId="2">#REF!</definedName>
    <definedName name="stedin_2014_7B.A.27">#REF!</definedName>
    <definedName name="stedin_2014_7B.A.28" localSheetId="2">#REF!</definedName>
    <definedName name="stedin_2014_7B.A.28">#REF!</definedName>
    <definedName name="stedin_2014_7B.A.29" localSheetId="2">#REF!</definedName>
    <definedName name="stedin_2014_7B.A.29">#REF!</definedName>
    <definedName name="stedin_2014_7B.A.30" localSheetId="2">#REF!</definedName>
    <definedName name="stedin_2014_7B.A.30">#REF!</definedName>
    <definedName name="STEDIN_2014_INV_LOG">#REF!</definedName>
    <definedName name="STEDIN_2014_OO_LOG" localSheetId="2">#REF!</definedName>
    <definedName name="STEDIN_2014_OO_LOG">#REF!</definedName>
    <definedName name="STEDIN_2014_OPEX_LOG" localSheetId="2">#REF!</definedName>
    <definedName name="STEDIN_2014_OPEX_LOG">#REF!</definedName>
    <definedName name="stedin_2015_2B.E.tot" localSheetId="2">#REF!</definedName>
    <definedName name="stedin_2015_2B.E.tot">#REF!</definedName>
    <definedName name="stedin_2015_3A.A.1" localSheetId="2">#REF!</definedName>
    <definedName name="stedin_2015_3A.A.1">#REF!</definedName>
    <definedName name="stedin_2015_3A.A.10" localSheetId="2">#REF!</definedName>
    <definedName name="stedin_2015_3A.A.10">#REF!</definedName>
    <definedName name="stedin_2015_3A.A.11" localSheetId="2">#REF!</definedName>
    <definedName name="stedin_2015_3A.A.11">#REF!</definedName>
    <definedName name="stedin_2015_3A.A.12" localSheetId="2">#REF!</definedName>
    <definedName name="stedin_2015_3A.A.12">#REF!</definedName>
    <definedName name="stedin_2015_3A.A.13" localSheetId="2">#REF!</definedName>
    <definedName name="stedin_2015_3A.A.13">#REF!</definedName>
    <definedName name="stedin_2015_3A.A.15" localSheetId="2">#REF!</definedName>
    <definedName name="stedin_2015_3A.A.15">#REF!</definedName>
    <definedName name="stedin_2015_3A.A.2" localSheetId="2">#REF!</definedName>
    <definedName name="stedin_2015_3A.A.2">#REF!</definedName>
    <definedName name="stedin_2015_3A.A.3" localSheetId="2">#REF!</definedName>
    <definedName name="stedin_2015_3A.A.3">#REF!</definedName>
    <definedName name="stedin_2015_3A.A.4" localSheetId="2">#REF!</definedName>
    <definedName name="stedin_2015_3A.A.4">#REF!</definedName>
    <definedName name="stedin_2015_3A.A.5" localSheetId="2">#REF!</definedName>
    <definedName name="stedin_2015_3A.A.5">#REF!</definedName>
    <definedName name="stedin_2015_3A.A.6" localSheetId="2">#REF!</definedName>
    <definedName name="stedin_2015_3A.A.6">#REF!</definedName>
    <definedName name="stedin_2015_3A.A.7" localSheetId="2">#REF!</definedName>
    <definedName name="stedin_2015_3A.A.7">#REF!</definedName>
    <definedName name="stedin_2015_3A.A.8" localSheetId="2">#REF!</definedName>
    <definedName name="stedin_2015_3A.A.8">#REF!</definedName>
    <definedName name="stedin_2015_7A.A.21" localSheetId="2">#REF!</definedName>
    <definedName name="stedin_2015_7A.A.21">#REF!</definedName>
    <definedName name="stedin_2015_7A.A.22" localSheetId="2">#REF!</definedName>
    <definedName name="stedin_2015_7A.A.22">#REF!</definedName>
    <definedName name="stedin_2015_7A.A.23" localSheetId="2">#REF!</definedName>
    <definedName name="stedin_2015_7A.A.23">#REF!</definedName>
    <definedName name="stedin_2015_7A.A.24" localSheetId="2">#REF!</definedName>
    <definedName name="stedin_2015_7A.A.24">#REF!</definedName>
    <definedName name="stedin_2015_7A.A.25" localSheetId="2">#REF!</definedName>
    <definedName name="stedin_2015_7A.A.25">#REF!</definedName>
    <definedName name="stedin_2015_7A.A.26" localSheetId="2">#REF!</definedName>
    <definedName name="stedin_2015_7A.A.26">#REF!</definedName>
    <definedName name="stedin_2015_7A.A.27" localSheetId="2">#REF!</definedName>
    <definedName name="stedin_2015_7A.A.27">#REF!</definedName>
    <definedName name="stedin_2015_7A.A.28" localSheetId="2">#REF!</definedName>
    <definedName name="stedin_2015_7A.A.28">#REF!</definedName>
    <definedName name="stedin_2015_7A.A.29" localSheetId="2">#REF!</definedName>
    <definedName name="stedin_2015_7A.A.29">#REF!</definedName>
    <definedName name="stedin_2015_7A.A.30" localSheetId="2">#REF!</definedName>
    <definedName name="stedin_2015_7A.A.30">#REF!</definedName>
    <definedName name="stedin_2015_7A.A.31" localSheetId="2">#REF!</definedName>
    <definedName name="stedin_2015_7A.A.31">#REF!</definedName>
    <definedName name="stedin_2015_7A.A.41" localSheetId="2">#REF!</definedName>
    <definedName name="stedin_2015_7A.A.41">#REF!</definedName>
    <definedName name="stedin_2015_7A.A.42" localSheetId="2">#REF!</definedName>
    <definedName name="stedin_2015_7A.A.42">#REF!</definedName>
    <definedName name="stedin_2015_7A.A.43" localSheetId="2">#REF!</definedName>
    <definedName name="stedin_2015_7A.A.43">#REF!</definedName>
    <definedName name="stedin_2015_7A.A.44" localSheetId="2">#REF!</definedName>
    <definedName name="stedin_2015_7A.A.44">#REF!</definedName>
    <definedName name="stedin_2015_7A.A.45" localSheetId="2">#REF!</definedName>
    <definedName name="stedin_2015_7A.A.45">#REF!</definedName>
    <definedName name="stedin_2015_7A.A.46" localSheetId="2">#REF!</definedName>
    <definedName name="stedin_2015_7A.A.46">#REF!</definedName>
    <definedName name="stedin_2015_7A.A.47" localSheetId="2">#REF!</definedName>
    <definedName name="stedin_2015_7A.A.47">#REF!</definedName>
    <definedName name="stedin_2015_7A.A.48" localSheetId="2">#REF!</definedName>
    <definedName name="stedin_2015_7A.A.48">#REF!</definedName>
    <definedName name="stedin_2015_7A.A.49" localSheetId="2">#REF!</definedName>
    <definedName name="stedin_2015_7A.A.49">#REF!</definedName>
    <definedName name="stedin_2015_7A.A.50" localSheetId="2">#REF!</definedName>
    <definedName name="stedin_2015_7A.A.50">#REF!</definedName>
    <definedName name="stedin_2015_7A.A.51" localSheetId="2">#REF!</definedName>
    <definedName name="stedin_2015_7A.A.51">#REF!</definedName>
    <definedName name="stedin_2015_7B.A.21" localSheetId="2">#REF!</definedName>
    <definedName name="stedin_2015_7B.A.21">#REF!</definedName>
    <definedName name="stedin_2015_7B.A.22" localSheetId="2">#REF!</definedName>
    <definedName name="stedin_2015_7B.A.22">#REF!</definedName>
    <definedName name="stedin_2015_7B.A.23" localSheetId="2">#REF!</definedName>
    <definedName name="stedin_2015_7B.A.23">#REF!</definedName>
    <definedName name="stedin_2015_7B.A.24" localSheetId="2">#REF!</definedName>
    <definedName name="stedin_2015_7B.A.24">#REF!</definedName>
    <definedName name="stedin_2015_7B.A.25" localSheetId="2">#REF!</definedName>
    <definedName name="stedin_2015_7B.A.25">#REF!</definedName>
    <definedName name="stedin_2015_7B.A.26" localSheetId="2">#REF!</definedName>
    <definedName name="stedin_2015_7B.A.26">#REF!</definedName>
    <definedName name="stedin_2015_7B.A.27" localSheetId="2">#REF!</definedName>
    <definedName name="stedin_2015_7B.A.27">#REF!</definedName>
    <definedName name="stedin_2015_7B.A.28" localSheetId="2">#REF!</definedName>
    <definedName name="stedin_2015_7B.A.28">#REF!</definedName>
    <definedName name="stedin_2015_7B.A.29" localSheetId="2">#REF!</definedName>
    <definedName name="stedin_2015_7B.A.29">#REF!</definedName>
    <definedName name="stedin_2015_7B.A.30" localSheetId="2">#REF!</definedName>
    <definedName name="stedin_2015_7B.A.30">#REF!</definedName>
    <definedName name="STEDIN_2015_INV_LOG">#REF!</definedName>
    <definedName name="STEDIN_2015_OO_LOG" localSheetId="2">#REF!</definedName>
    <definedName name="STEDIN_2015_OO_LOG">#REF!</definedName>
    <definedName name="STEDIN_2015_OPEX_LOG" localSheetId="2">#REF!</definedName>
    <definedName name="STEDIN_2015_OPEX_LOG">#REF!</definedName>
    <definedName name="westland_2014_2B.E.tot" localSheetId="2">#REF!</definedName>
    <definedName name="westland_2014_2B.E.tot">#REF!</definedName>
    <definedName name="westland_2014_3A.A.1" localSheetId="2">#REF!</definedName>
    <definedName name="westland_2014_3A.A.1">#REF!</definedName>
    <definedName name="westland_2014_3A.A.10" localSheetId="2">#REF!</definedName>
    <definedName name="westland_2014_3A.A.10">#REF!</definedName>
    <definedName name="westland_2014_3A.A.11" localSheetId="2">#REF!</definedName>
    <definedName name="westland_2014_3A.A.11">#REF!</definedName>
    <definedName name="westland_2014_3A.A.12" localSheetId="2">#REF!</definedName>
    <definedName name="westland_2014_3A.A.12">#REF!</definedName>
    <definedName name="westland_2014_3A.A.13" localSheetId="2">#REF!</definedName>
    <definedName name="westland_2014_3A.A.13">#REF!</definedName>
    <definedName name="westland_2014_3A.A.15" localSheetId="2">#REF!</definedName>
    <definedName name="westland_2014_3A.A.15">#REF!</definedName>
    <definedName name="westland_2014_3A.A.2" localSheetId="2">#REF!</definedName>
    <definedName name="westland_2014_3A.A.2">#REF!</definedName>
    <definedName name="westland_2014_3A.A.3" localSheetId="2">#REF!</definedName>
    <definedName name="westland_2014_3A.A.3">#REF!</definedName>
    <definedName name="westland_2014_3A.A.4" localSheetId="2">#REF!</definedName>
    <definedName name="westland_2014_3A.A.4">#REF!</definedName>
    <definedName name="westland_2014_3A.A.5" localSheetId="2">#REF!</definedName>
    <definedName name="westland_2014_3A.A.5">#REF!</definedName>
    <definedName name="westland_2014_3A.A.6" localSheetId="2">#REF!</definedName>
    <definedName name="westland_2014_3A.A.6">#REF!</definedName>
    <definedName name="westland_2014_3A.A.7" localSheetId="2">#REF!</definedName>
    <definedName name="westland_2014_3A.A.7">#REF!</definedName>
    <definedName name="westland_2014_3A.A.8" localSheetId="2">#REF!</definedName>
    <definedName name="westland_2014_3A.A.8">#REF!</definedName>
    <definedName name="westland_2014_7A.A.21" localSheetId="2">#REF!</definedName>
    <definedName name="westland_2014_7A.A.21">#REF!</definedName>
    <definedName name="westland_2014_7A.A.22" localSheetId="2">#REF!</definedName>
    <definedName name="westland_2014_7A.A.22">#REF!</definedName>
    <definedName name="westland_2014_7A.A.23" localSheetId="2">#REF!</definedName>
    <definedName name="westland_2014_7A.A.23">#REF!</definedName>
    <definedName name="westland_2014_7A.A.24" localSheetId="2">#REF!</definedName>
    <definedName name="westland_2014_7A.A.24">#REF!</definedName>
    <definedName name="westland_2014_7A.A.25" localSheetId="2">#REF!</definedName>
    <definedName name="westland_2014_7A.A.25">#REF!</definedName>
    <definedName name="westland_2014_7A.A.26" localSheetId="2">#REF!</definedName>
    <definedName name="westland_2014_7A.A.26">#REF!</definedName>
    <definedName name="westland_2014_7A.A.27" localSheetId="2">#REF!</definedName>
    <definedName name="westland_2014_7A.A.27">#REF!</definedName>
    <definedName name="westland_2014_7A.A.28" localSheetId="2">#REF!</definedName>
    <definedName name="westland_2014_7A.A.28">#REF!</definedName>
    <definedName name="westland_2014_7A.A.29" localSheetId="2">#REF!</definedName>
    <definedName name="westland_2014_7A.A.29">#REF!</definedName>
    <definedName name="westland_2014_7A.A.30" localSheetId="2">#REF!</definedName>
    <definedName name="westland_2014_7A.A.30">#REF!</definedName>
    <definedName name="westland_2014_7A.A.31" localSheetId="2">#REF!</definedName>
    <definedName name="westland_2014_7A.A.31">#REF!</definedName>
    <definedName name="westland_2014_7A.A.41" localSheetId="2">#REF!</definedName>
    <definedName name="westland_2014_7A.A.41">#REF!</definedName>
    <definedName name="westland_2014_7A.A.42" localSheetId="2">#REF!</definedName>
    <definedName name="westland_2014_7A.A.42">#REF!</definedName>
    <definedName name="westland_2014_7A.A.43" localSheetId="2">#REF!</definedName>
    <definedName name="westland_2014_7A.A.43">#REF!</definedName>
    <definedName name="westland_2014_7A.A.44" localSheetId="2">#REF!</definedName>
    <definedName name="westland_2014_7A.A.44">#REF!</definedName>
    <definedName name="westland_2014_7A.A.45" localSheetId="2">#REF!</definedName>
    <definedName name="westland_2014_7A.A.45">#REF!</definedName>
    <definedName name="westland_2014_7A.A.46" localSheetId="2">#REF!</definedName>
    <definedName name="westland_2014_7A.A.46">#REF!</definedName>
    <definedName name="westland_2014_7A.A.47" localSheetId="2">#REF!</definedName>
    <definedName name="westland_2014_7A.A.47">#REF!</definedName>
    <definedName name="westland_2014_7A.A.48" localSheetId="2">#REF!</definedName>
    <definedName name="westland_2014_7A.A.48">#REF!</definedName>
    <definedName name="westland_2014_7A.A.49" localSheetId="2">#REF!</definedName>
    <definedName name="westland_2014_7A.A.49">#REF!</definedName>
    <definedName name="westland_2014_7A.A.50" localSheetId="2">#REF!</definedName>
    <definedName name="westland_2014_7A.A.50">#REF!</definedName>
    <definedName name="westland_2014_7A.A.51" localSheetId="2">#REF!</definedName>
    <definedName name="westland_2014_7A.A.51">#REF!</definedName>
    <definedName name="westland_2014_7B.A.21" localSheetId="2">#REF!</definedName>
    <definedName name="westland_2014_7B.A.21">#REF!</definedName>
    <definedName name="westland_2014_7B.A.22" localSheetId="2">#REF!</definedName>
    <definedName name="westland_2014_7B.A.22">#REF!</definedName>
    <definedName name="westland_2014_7B.A.23" localSheetId="2">#REF!</definedName>
    <definedName name="westland_2014_7B.A.23">#REF!</definedName>
    <definedName name="westland_2014_7B.A.24" localSheetId="2">#REF!</definedName>
    <definedName name="westland_2014_7B.A.24">#REF!</definedName>
    <definedName name="westland_2014_7B.A.25" localSheetId="2">#REF!</definedName>
    <definedName name="westland_2014_7B.A.25">#REF!</definedName>
    <definedName name="westland_2014_7B.A.26" localSheetId="2">#REF!</definedName>
    <definedName name="westland_2014_7B.A.26">#REF!</definedName>
    <definedName name="westland_2014_7B.A.27" localSheetId="2">#REF!</definedName>
    <definedName name="westland_2014_7B.A.27">#REF!</definedName>
    <definedName name="westland_2014_7B.A.28" localSheetId="2">#REF!</definedName>
    <definedName name="westland_2014_7B.A.28">#REF!</definedName>
    <definedName name="westland_2014_7B.A.29" localSheetId="2">#REF!</definedName>
    <definedName name="westland_2014_7B.A.29">#REF!</definedName>
    <definedName name="westland_2014_7B.A.30" localSheetId="2">#REF!</definedName>
    <definedName name="westland_2014_7B.A.30">#REF!</definedName>
    <definedName name="WESTLAND_2014_INV_LOG">#REF!</definedName>
    <definedName name="WESTLAND_2014_OO_LOG" localSheetId="2">#REF!</definedName>
    <definedName name="WESTLAND_2014_OO_LOG">#REF!</definedName>
    <definedName name="WESTLAND_2014_OPEX_LOG" localSheetId="2">#REF!</definedName>
    <definedName name="WESTLAND_2014_OPEX_LOG">#REF!</definedName>
    <definedName name="westland_2015_2B.E.tot" localSheetId="2">#REF!</definedName>
    <definedName name="westland_2015_2B.E.tot">#REF!</definedName>
    <definedName name="westland_2015_3A.A.1" localSheetId="2">#REF!</definedName>
    <definedName name="westland_2015_3A.A.1">#REF!</definedName>
    <definedName name="westland_2015_3A.A.10" localSheetId="2">#REF!</definedName>
    <definedName name="westland_2015_3A.A.10">#REF!</definedName>
    <definedName name="westland_2015_3A.A.11" localSheetId="2">#REF!</definedName>
    <definedName name="westland_2015_3A.A.11">#REF!</definedName>
    <definedName name="westland_2015_3A.A.12" localSheetId="2">#REF!</definedName>
    <definedName name="westland_2015_3A.A.12">#REF!</definedName>
    <definedName name="westland_2015_3A.A.13" localSheetId="2">#REF!</definedName>
    <definedName name="westland_2015_3A.A.13">#REF!</definedName>
    <definedName name="westland_2015_3A.A.15" localSheetId="2">#REF!</definedName>
    <definedName name="westland_2015_3A.A.15">#REF!</definedName>
    <definedName name="westland_2015_3A.A.2" localSheetId="2">#REF!</definedName>
    <definedName name="westland_2015_3A.A.2">#REF!</definedName>
    <definedName name="westland_2015_3A.A.3" localSheetId="2">#REF!</definedName>
    <definedName name="westland_2015_3A.A.3">#REF!</definedName>
    <definedName name="westland_2015_3A.A.4" localSheetId="2">#REF!</definedName>
    <definedName name="westland_2015_3A.A.4">#REF!</definedName>
    <definedName name="westland_2015_3A.A.5" localSheetId="2">#REF!</definedName>
    <definedName name="westland_2015_3A.A.5">#REF!</definedName>
    <definedName name="westland_2015_3A.A.6" localSheetId="2">#REF!</definedName>
    <definedName name="westland_2015_3A.A.6">#REF!</definedName>
    <definedName name="westland_2015_3A.A.7" localSheetId="2">#REF!</definedName>
    <definedName name="westland_2015_3A.A.7">#REF!</definedName>
    <definedName name="westland_2015_3A.A.8" localSheetId="2">#REF!</definedName>
    <definedName name="westland_2015_3A.A.8">#REF!</definedName>
    <definedName name="westland_2015_7A.A.21" localSheetId="2">#REF!</definedName>
    <definedName name="westland_2015_7A.A.21">#REF!</definedName>
    <definedName name="westland_2015_7A.A.22" localSheetId="2">#REF!</definedName>
    <definedName name="westland_2015_7A.A.22">#REF!</definedName>
    <definedName name="westland_2015_7A.A.23" localSheetId="2">#REF!</definedName>
    <definedName name="westland_2015_7A.A.23">#REF!</definedName>
    <definedName name="westland_2015_7A.A.24" localSheetId="2">#REF!</definedName>
    <definedName name="westland_2015_7A.A.24">#REF!</definedName>
    <definedName name="westland_2015_7A.A.25" localSheetId="2">#REF!</definedName>
    <definedName name="westland_2015_7A.A.25">#REF!</definedName>
    <definedName name="westland_2015_7A.A.26" localSheetId="2">#REF!</definedName>
    <definedName name="westland_2015_7A.A.26">#REF!</definedName>
    <definedName name="westland_2015_7A.A.27" localSheetId="2">#REF!</definedName>
    <definedName name="westland_2015_7A.A.27">#REF!</definedName>
    <definedName name="westland_2015_7A.A.28" localSheetId="2">#REF!</definedName>
    <definedName name="westland_2015_7A.A.28">#REF!</definedName>
    <definedName name="westland_2015_7A.A.29" localSheetId="2">#REF!</definedName>
    <definedName name="westland_2015_7A.A.29">#REF!</definedName>
    <definedName name="westland_2015_7A.A.30" localSheetId="2">#REF!</definedName>
    <definedName name="westland_2015_7A.A.30">#REF!</definedName>
    <definedName name="westland_2015_7A.A.31" localSheetId="2">#REF!</definedName>
    <definedName name="westland_2015_7A.A.31">#REF!</definedName>
    <definedName name="westland_2015_7A.A.41" localSheetId="2">#REF!</definedName>
    <definedName name="westland_2015_7A.A.41">#REF!</definedName>
    <definedName name="westland_2015_7A.A.42" localSheetId="2">#REF!</definedName>
    <definedName name="westland_2015_7A.A.42">#REF!</definedName>
    <definedName name="westland_2015_7A.A.43" localSheetId="2">#REF!</definedName>
    <definedName name="westland_2015_7A.A.43">#REF!</definedName>
    <definedName name="westland_2015_7A.A.44" localSheetId="2">#REF!</definedName>
    <definedName name="westland_2015_7A.A.44">#REF!</definedName>
    <definedName name="westland_2015_7A.A.45" localSheetId="2">#REF!</definedName>
    <definedName name="westland_2015_7A.A.45">#REF!</definedName>
    <definedName name="westland_2015_7A.A.46" localSheetId="2">#REF!</definedName>
    <definedName name="westland_2015_7A.A.46">#REF!</definedName>
    <definedName name="westland_2015_7A.A.47" localSheetId="2">#REF!</definedName>
    <definedName name="westland_2015_7A.A.47">#REF!</definedName>
    <definedName name="westland_2015_7A.A.48" localSheetId="2">#REF!</definedName>
    <definedName name="westland_2015_7A.A.48">#REF!</definedName>
    <definedName name="westland_2015_7A.A.49" localSheetId="2">#REF!</definedName>
    <definedName name="westland_2015_7A.A.49">#REF!</definedName>
    <definedName name="westland_2015_7A.A.50" localSheetId="2">#REF!</definedName>
    <definedName name="westland_2015_7A.A.50">#REF!</definedName>
    <definedName name="westland_2015_7A.A.51" localSheetId="2">#REF!</definedName>
    <definedName name="westland_2015_7A.A.51">#REF!</definedName>
    <definedName name="westland_2015_7B.A.21" localSheetId="2">#REF!</definedName>
    <definedName name="westland_2015_7B.A.21">#REF!</definedName>
    <definedName name="westland_2015_7B.A.22" localSheetId="2">#REF!</definedName>
    <definedName name="westland_2015_7B.A.22">#REF!</definedName>
    <definedName name="westland_2015_7B.A.23" localSheetId="2">#REF!</definedName>
    <definedName name="westland_2015_7B.A.23">#REF!</definedName>
    <definedName name="westland_2015_7B.A.24" localSheetId="2">#REF!</definedName>
    <definedName name="westland_2015_7B.A.24">#REF!</definedName>
    <definedName name="westland_2015_7B.A.25" localSheetId="2">#REF!</definedName>
    <definedName name="westland_2015_7B.A.25">#REF!</definedName>
    <definedName name="westland_2015_7B.A.26" localSheetId="2">#REF!</definedName>
    <definedName name="westland_2015_7B.A.26">#REF!</definedName>
    <definedName name="westland_2015_7B.A.27" localSheetId="2">#REF!</definedName>
    <definedName name="westland_2015_7B.A.27">#REF!</definedName>
    <definedName name="westland_2015_7B.A.28" localSheetId="2">#REF!</definedName>
    <definedName name="westland_2015_7B.A.28">#REF!</definedName>
    <definedName name="westland_2015_7B.A.29" localSheetId="2">#REF!</definedName>
    <definedName name="westland_2015_7B.A.29">#REF!</definedName>
    <definedName name="westland_2015_7B.A.30" localSheetId="2">#REF!</definedName>
    <definedName name="westland_2015_7B.A.30">#REF!</definedName>
    <definedName name="WESTLAND_2015_INV_LOG">#REF!</definedName>
    <definedName name="WESTLAND_2015_OO_LOG" localSheetId="2">#REF!</definedName>
    <definedName name="WESTLAND_2015_OO_LOG">#REF!</definedName>
    <definedName name="WESTLAND_2015_OPEX_LOG" localSheetId="2">#REF!</definedName>
    <definedName name="WESTLAND_2015_OPEX_LOG">#REF!</definedName>
  </definedNames>
  <calcPr calcId="145621"/>
</workbook>
</file>

<file path=xl/calcChain.xml><?xml version="1.0" encoding="utf-8"?>
<calcChain xmlns="http://schemas.openxmlformats.org/spreadsheetml/2006/main">
  <c r="H46" i="5" l="1"/>
  <c r="H45" i="5"/>
  <c r="H44" i="5"/>
  <c r="H43" i="5"/>
  <c r="H42" i="5"/>
  <c r="H41" i="5"/>
  <c r="H40" i="5"/>
  <c r="H39" i="5"/>
  <c r="H38" i="5"/>
  <c r="H37" i="5"/>
  <c r="H36" i="5"/>
  <c r="H35" i="5"/>
  <c r="H34" i="5"/>
  <c r="H47" i="5"/>
  <c r="I7" i="5"/>
  <c r="H8" i="5"/>
  <c r="H7" i="5"/>
  <c r="D7" i="5"/>
  <c r="C7" i="5"/>
  <c r="I9" i="5"/>
  <c r="I10" i="5"/>
  <c r="I11" i="5"/>
  <c r="I12" i="5"/>
  <c r="I13" i="5"/>
  <c r="I14" i="5"/>
  <c r="I15" i="5"/>
  <c r="I16" i="5"/>
  <c r="I17" i="5"/>
  <c r="I18" i="5"/>
  <c r="I19" i="5"/>
  <c r="I20" i="5"/>
  <c r="I8" i="5"/>
  <c r="L88" i="3" l="1"/>
  <c r="L89" i="3"/>
  <c r="L90" i="3"/>
  <c r="L91" i="3"/>
  <c r="L92" i="3"/>
  <c r="L93" i="3"/>
  <c r="H221" i="3" l="1"/>
  <c r="H225" i="3"/>
  <c r="H228" i="3" l="1"/>
  <c r="C43" i="5"/>
  <c r="D43" i="5"/>
  <c r="C44" i="5"/>
  <c r="D44" i="5"/>
  <c r="D51" i="5" l="1"/>
  <c r="H51" i="5" s="1"/>
  <c r="C51" i="5"/>
  <c r="D50" i="5"/>
  <c r="H50" i="5" s="1"/>
  <c r="C50" i="5"/>
  <c r="D49" i="5"/>
  <c r="H49" i="5" s="1"/>
  <c r="C49" i="5"/>
  <c r="D48" i="5"/>
  <c r="H48" i="5" s="1"/>
  <c r="C48" i="5"/>
  <c r="D47" i="5"/>
  <c r="C47" i="5"/>
  <c r="D46" i="5"/>
  <c r="C46" i="5"/>
  <c r="D45" i="5"/>
  <c r="C45" i="5"/>
  <c r="D42" i="5"/>
  <c r="C42" i="5"/>
  <c r="D41" i="5"/>
  <c r="C41" i="5"/>
  <c r="D40" i="5"/>
  <c r="C40" i="5"/>
  <c r="D39" i="5"/>
  <c r="C39" i="5"/>
  <c r="D38" i="5"/>
  <c r="C38" i="5"/>
  <c r="D37" i="5"/>
  <c r="C37" i="5"/>
  <c r="D36" i="5"/>
  <c r="C36" i="5"/>
  <c r="D35" i="5"/>
  <c r="C35" i="5"/>
  <c r="D34" i="5"/>
  <c r="C34" i="5"/>
  <c r="D30" i="5"/>
  <c r="H30" i="5" s="1"/>
  <c r="C30" i="5"/>
  <c r="D29" i="5"/>
  <c r="C29" i="5"/>
  <c r="D28" i="5"/>
  <c r="C28" i="5"/>
  <c r="D27" i="5"/>
  <c r="C27" i="5"/>
  <c r="D26" i="5"/>
  <c r="C26" i="5"/>
  <c r="D25" i="5"/>
  <c r="C25" i="5"/>
  <c r="D24" i="5"/>
  <c r="H24" i="5" s="1"/>
  <c r="C24" i="5"/>
  <c r="D23" i="5"/>
  <c r="C23" i="5"/>
  <c r="D22" i="5"/>
  <c r="H22" i="5" s="1"/>
  <c r="C22" i="5"/>
  <c r="D21" i="5"/>
  <c r="H21" i="5" s="1"/>
  <c r="C21" i="5"/>
  <c r="D20" i="5"/>
  <c r="H20" i="5" s="1"/>
  <c r="C20" i="5"/>
  <c r="D19" i="5"/>
  <c r="H19" i="5" s="1"/>
  <c r="C19" i="5"/>
  <c r="D18" i="5"/>
  <c r="H18" i="5" s="1"/>
  <c r="C18" i="5"/>
  <c r="D17" i="5"/>
  <c r="H17" i="5" s="1"/>
  <c r="C17" i="5"/>
  <c r="D16" i="5"/>
  <c r="H16" i="5" s="1"/>
  <c r="C16" i="5"/>
  <c r="D15" i="5"/>
  <c r="H15" i="5" s="1"/>
  <c r="C15" i="5"/>
  <c r="D14" i="5"/>
  <c r="H14" i="5" s="1"/>
  <c r="C14" i="5"/>
  <c r="D13" i="5"/>
  <c r="H13" i="5" s="1"/>
  <c r="C13" i="5"/>
  <c r="D12" i="5"/>
  <c r="H12" i="5" s="1"/>
  <c r="C12" i="5"/>
  <c r="D11" i="5"/>
  <c r="H11" i="5" s="1"/>
  <c r="C11" i="5"/>
  <c r="D10" i="5"/>
  <c r="H10" i="5" s="1"/>
  <c r="C10" i="5"/>
  <c r="D9" i="5"/>
  <c r="H9" i="5" s="1"/>
  <c r="C9" i="5"/>
  <c r="D8" i="5"/>
  <c r="C8" i="5"/>
  <c r="B3" i="4"/>
  <c r="H208" i="3"/>
  <c r="H210" i="3" s="1"/>
  <c r="B3" i="3"/>
  <c r="H199" i="3" l="1"/>
  <c r="H201" i="3" s="1"/>
</calcChain>
</file>

<file path=xl/sharedStrings.xml><?xml version="1.0" encoding="utf-8"?>
<sst xmlns="http://schemas.openxmlformats.org/spreadsheetml/2006/main" count="610" uniqueCount="246">
  <si>
    <t>Autoriteit Consument en Markt - Directie Energie</t>
  </si>
  <si>
    <t>Legenda celkleuren</t>
  </si>
  <si>
    <t>Datawaarde / parameter</t>
  </si>
  <si>
    <t>Waarde die wordt opgehaald van een andere locatie (zonder berekening)</t>
  </si>
  <si>
    <t>Berekende waarde</t>
  </si>
  <si>
    <t>Celwaarde (uitkomst van een berekening) die een eindresultaat vormt</t>
  </si>
  <si>
    <t>Cel(waarde) niet van toepassing</t>
  </si>
  <si>
    <t>Contactgegevens</t>
  </si>
  <si>
    <t>Informatieverzoek tarievenmandje nettarieven elektriciteit 2017</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</si>
  <si>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</si>
  <si>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</si>
  <si>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</si>
  <si>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</si>
  <si>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</si>
  <si>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</si>
  <si>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</si>
  <si>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</si>
  <si>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</si>
  <si>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</si>
  <si>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</si>
  <si>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</si>
  <si>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</si>
  <si>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</si>
  <si>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</si>
  <si>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Categorie</t>
  </si>
  <si>
    <t>Eenheid</t>
  </si>
  <si>
    <t>Rekenvolume</t>
  </si>
  <si>
    <t>Tarief</t>
  </si>
  <si>
    <t>Rekencapaciteit</t>
  </si>
  <si>
    <t>Rekenvolumina Transportdienst 2017-2021</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</si>
  <si>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</si>
  <si>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</si>
  <si>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</si>
  <si>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</si>
  <si>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</si>
  <si>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</si>
  <si>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</si>
  <si>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</si>
  <si>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</si>
  <si>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</si>
  <si>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</si>
  <si>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</si>
  <si>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</si>
  <si>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</si>
  <si>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</si>
  <si>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</si>
  <si>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</si>
  <si>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</si>
  <si>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</si>
  <si>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</si>
  <si>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</si>
  <si>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</si>
  <si>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</si>
  <si>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</si>
  <si>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</si>
  <si>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</si>
  <si>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</si>
  <si>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</si>
  <si>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</si>
  <si>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t/m 3*25A + alle 1-fase aansluitingen (1)</t>
  </si>
  <si>
    <t>t/m 1*6A op het geschakeld net</t>
  </si>
  <si>
    <t>(1) Met uitzondering van de 1*6A aansluitingen op het geschakeld net.</t>
  </si>
  <si>
    <t>kW tarief</t>
  </si>
  <si>
    <t>D. BLINDVERMOGEN</t>
  </si>
  <si>
    <t>kVArh blindvermogen MS en hoger</t>
  </si>
  <si>
    <t>kVArh blindvermogen lager dan MS</t>
  </si>
  <si>
    <t>Rekenvolumina Periodieke Aansluitvergoeding 2017-2021</t>
  </si>
  <si>
    <t>PAV t/m 1*6A (per aansluiting)</t>
  </si>
  <si>
    <t>PAV &gt; 1*6A en &lt;= 3*80A (per aansluiting)</t>
  </si>
  <si>
    <t>PAV &gt; 3*80A (per aansluiting)</t>
  </si>
  <si>
    <t>Periodieke aansluitvergoeding meerlengte per meter &gt; 25 meter</t>
  </si>
  <si>
    <t>Rekenvolumina Eenmalige Aansluitvergoeding 2017-2021</t>
  </si>
  <si>
    <t>EAV t/m 1*6A (per aansluiting)</t>
  </si>
  <si>
    <t>EAV &gt; 1*6A en &lt;= 3*80A (per aansluiting)</t>
  </si>
  <si>
    <t>EAV &gt; 3*80A (per aansluiting)</t>
  </si>
  <si>
    <t>Eenmalige aansluitvergoeding meerlengte per meter &gt; 25 meter</t>
  </si>
  <si>
    <t>Controle Toegestane Totale Inkomsten</t>
  </si>
  <si>
    <t>Toegestane Totale inkomsten 2017 inclusief correcties</t>
  </si>
  <si>
    <t>EUR, pp 2017</t>
  </si>
  <si>
    <t>Totale Omzet 2017 op basis van Rekenvolume</t>
  </si>
  <si>
    <t>Beoordeling</t>
  </si>
  <si>
    <t>Controle Rekenvolume</t>
  </si>
  <si>
    <t>Totaal Rekenvolume</t>
  </si>
  <si>
    <t>Totaal Rekenvolume aangepast</t>
  </si>
  <si>
    <t>BEOORDELING</t>
  </si>
  <si>
    <t>Verwachte tariefmutatie</t>
  </si>
  <si>
    <t>EUR, pp 2016</t>
  </si>
  <si>
    <t xml:space="preserve">   waarvan toegewezen aan vastrecht tarieven</t>
  </si>
  <si>
    <t>Toegestane Totale Inkomsten 2016 (incl. correcties) excl. Vastrecht</t>
  </si>
  <si>
    <t>Toegestane Totale Inkomsten 2017 (incl. correcties)</t>
  </si>
  <si>
    <t>Toegestane Totale Inkomsten 2017 (incl. correcties) excl. Vastrecht</t>
  </si>
  <si>
    <t>Verwachte mutatie vastrechttarieven</t>
  </si>
  <si>
    <t>%</t>
  </si>
  <si>
    <t>Verwachte mutatie niet-vastrechttarieven</t>
  </si>
  <si>
    <t>Deelmarkt</t>
  </si>
  <si>
    <t>Deelmarktgrens</t>
  </si>
  <si>
    <t>Afnemers HS (110-150 kV) maximaal 600 uur p/jr</t>
  </si>
  <si>
    <t>Afnemers TS (25-50 kV) maximaal 600 uur p/jr</t>
  </si>
  <si>
    <t>Afnemers Trafo HS+TS/MS maximaal 600 uur p/jr</t>
  </si>
  <si>
    <t>Afnemerscategorieën capaciteitstarieven</t>
  </si>
  <si>
    <r>
      <t>t/m 3*25A + alle 1-fase aansluitingen</t>
    </r>
    <r>
      <rPr>
        <vertAlign val="superscript"/>
        <sz val="8"/>
        <rFont val="Arial"/>
        <family val="2"/>
      </rPr>
      <t>1</t>
    </r>
  </si>
  <si>
    <r>
      <t>1</t>
    </r>
    <r>
      <rPr>
        <sz val="8"/>
        <rFont val="Arial"/>
        <family val="2"/>
      </rPr>
      <t xml:space="preserve"> Met uitzondering van de 1*6A aansluitingen op het geschakeld net.</t>
    </r>
  </si>
  <si>
    <t>Elementen EAV-tarieven</t>
  </si>
  <si>
    <t>Eénmalige aansluitvergoeding t/m 25 meter</t>
  </si>
  <si>
    <t>Tarief 2017 (EUR)</t>
  </si>
  <si>
    <t>Knip</t>
  </si>
  <si>
    <t>Beveiliging</t>
  </si>
  <si>
    <t>Verbinding</t>
  </si>
  <si>
    <t>Controle</t>
  </si>
  <si>
    <t>Eénmalige aansluitvergoeding per meter &gt; 25 meter</t>
  </si>
  <si>
    <t>Toelichting</t>
  </si>
  <si>
    <t>TOTALE INKOMSTEN</t>
  </si>
  <si>
    <t>TRANSPORTTARIEVEN</t>
  </si>
  <si>
    <t>AANSLUITTARIEVEN</t>
  </si>
  <si>
    <t>DEELMARKTGRENZEN TRANSPORT</t>
  </si>
  <si>
    <t>ELEMENTEN EAV TARIEVEN</t>
  </si>
  <si>
    <t>CONTROLE RICHTLIJNEN</t>
  </si>
  <si>
    <t>OVERIGE OPMERKINGEN</t>
  </si>
  <si>
    <t>Richtlijnen controle tarieven</t>
  </si>
  <si>
    <t>Nr.</t>
  </si>
  <si>
    <t>Onderwerp</t>
  </si>
  <si>
    <t>Ja / Nee</t>
  </si>
  <si>
    <t>Is het bedrag "Totale Inkomsten 2017 inclusief correcties" in het tabblad Tarievenvoorstel ongewijzigd? Zo nee, waarom niet?</t>
  </si>
  <si>
    <t>Zijn de rekenvolumes per tariefdrager gelijk aan de door ACM ingevulde rekenvolumes?</t>
  </si>
  <si>
    <t xml:space="preserve">Zo nee, zijn de stappen uit de invulinstructie gevolgd bij het hoofdstuk "Nieuwe deelmarkten"? </t>
  </si>
  <si>
    <t>Zijn in het tarievenvoorstel alle decimalen van alle tarieven zichtbaar?</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</si>
  <si>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</si>
  <si>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</si>
  <si>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</si>
  <si>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</si>
  <si>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</si>
  <si>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</si>
  <si>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</si>
  <si>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</si>
  <si>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</si>
  <si>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</si>
  <si>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</si>
  <si>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</si>
  <si>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</si>
  <si>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</si>
  <si>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</si>
  <si>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Trafo MS/LS volgens artikel 3.7.10. van de TarievenCode Elektriciteit?</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</si>
  <si>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</si>
  <si>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</si>
  <si>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</si>
  <si>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</si>
  <si>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</si>
  <si>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</si>
  <si>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</si>
  <si>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</si>
  <si>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NB2</t>
  </si>
  <si>
    <t>ACM houdt zich het recht voor om de tarieven ook op andere punten te toetsen dan de punten die op dit werkblad zijn opgenoemd.</t>
  </si>
  <si>
    <t>Afnemers MS (1-20 kV) MS-Transport</t>
  </si>
  <si>
    <t>Afnemers MS (1-20 kV) MS en MS-Distributie</t>
  </si>
  <si>
    <t>Informatie die is ingevuld door ACM</t>
  </si>
  <si>
    <t>- is het tarief voor kWmax per maand gelijk aan het gelijknamige tarief in deelmarkt afnemers MS (1-20 kV)*?</t>
  </si>
  <si>
    <t>EUR</t>
  </si>
  <si>
    <t>EUR/jaar</t>
  </si>
  <si>
    <t>EUR/kW/maand</t>
  </si>
  <si>
    <t>EUR/meter</t>
  </si>
  <si>
    <t>EUR/jaar/meter</t>
  </si>
  <si>
    <t>EUR/kW/week</t>
  </si>
  <si>
    <t>EUR/kW/jaar</t>
  </si>
  <si>
    <t>EUR/kWh</t>
  </si>
  <si>
    <t>EUR/kVArh</t>
  </si>
  <si>
    <t>Meinoud Hehenkamp</t>
  </si>
  <si>
    <t>Controle Totale Inkomsten en rekenvolume in Tarievenvoorstel</t>
  </si>
  <si>
    <t>Tariefmutaties</t>
  </si>
  <si>
    <t>Categorie verwachte mutatie</t>
  </si>
  <si>
    <t>A</t>
  </si>
  <si>
    <t>B</t>
  </si>
  <si>
    <t>bron: TI berekening 2017 Elektriciteit</t>
  </si>
  <si>
    <t>#</t>
  </si>
  <si>
    <t>somproduct vastrechttarieven 2016 en rekenvolumes 2017-2021 (alleen vastrecht)</t>
  </si>
  <si>
    <t>EUR/rekencap./jaar</t>
  </si>
  <si>
    <t>Tarievenmodule nettarieven elektriciteit 2017</t>
  </si>
  <si>
    <t>Hierbij dienen uitsluitend de tarieven te worden ingevuld (groene cellen). Rekenvolumes kunnen niet via deze module gewijzigd worden.</t>
  </si>
  <si>
    <t>De totale inkomsten op basis van rekenvolumes mogen niet uitkomen boven het vastgestelde Totale Inkomsten bedrag. Dit wordt automatisch berekend onderaan het tabblad 'Tarievenvoorstel'.</t>
  </si>
  <si>
    <t xml:space="preserve">Ook wordt onderaan het tabblad Tarievenvoorstel de 'verwachte tariefmutatie' weergegeven (per categorie tarieven). </t>
  </si>
  <si>
    <t>Deze tariefmutatie dient als leidraad voor de 4%-regel: wanneer de tarieven meer dan 4% afwijken van deze verwachte mutatie dient het tariefvoorstel voorzien te worden van een kostenonderbouwing.</t>
  </si>
  <si>
    <t>Voor verdere toelichting bij deze module verwijst ACM naar de Invulinstructie bij deze module.</t>
  </si>
  <si>
    <t>Via deze module kunnen netbeheerders hun tarievenvoorstel elektriciteit indienen voor het jaar 2017.</t>
  </si>
  <si>
    <t>Toelichting bij dit bestand</t>
  </si>
  <si>
    <t>Categorie A</t>
  </si>
  <si>
    <t>Categorie B</t>
  </si>
  <si>
    <t>Indeling technische codes</t>
  </si>
  <si>
    <t>somproduct tarieven 2016 en rekenvolumes REG2017</t>
  </si>
  <si>
    <t>somproduct vastrechttarieven 2016 en rekenvolumes REG2017 (alleen vastrecht)</t>
  </si>
  <si>
    <t>Toegestane Totale Inkomsten 2016 (incl. correcties) op basis van volumes REG2017</t>
  </si>
  <si>
    <t xml:space="preserve"> Afnemers t/m 3 x 25A </t>
  </si>
  <si>
    <t xml:space="preserve"> Afnemers &gt; 3 x 25A  </t>
  </si>
  <si>
    <t xml:space="preserve"> Aansl. cap. &gt; 6 MVA t/m 10 MVA </t>
  </si>
  <si>
    <t xml:space="preserve"> Aansl. cap. &gt;1750 kVA t/m 6 MVA </t>
  </si>
  <si>
    <t xml:space="preserve"> Aansl. cap. &gt;173 kVA t/m 1750 kVA </t>
  </si>
  <si>
    <t xml:space="preserve"> Aansl. cap. &gt; 3x80A t/m 3x250A (173 kVA) </t>
  </si>
  <si>
    <t xml:space="preserve"> Aansl. cap. &gt; 3x80A t/m 3x250A (173 kVA) fysiek aangesloten op LS </t>
  </si>
  <si>
    <t xml:space="preserve"> Afnemers TS (25-50)   (30 MVA maatwerk aansluiting) </t>
  </si>
  <si>
    <t xml:space="preserve"> PAV meerlengte &gt; 6 t/m 10 MVA n-1 veilige aansl. </t>
  </si>
  <si>
    <t xml:space="preserve"> PAV meerlengte 3 t/m 6 MVA n-1 veilige aansluiting </t>
  </si>
  <si>
    <t xml:space="preserve"> t/m 1*40A  </t>
  </si>
  <si>
    <t xml:space="preserve"> &gt; 1*40A t/m 3*25A </t>
  </si>
  <si>
    <t xml:space="preserve"> &gt;3*25A en t/m 3*40A </t>
  </si>
  <si>
    <t xml:space="preserve"> &gt;3*40A en t/m 3*50A </t>
  </si>
  <si>
    <t xml:space="preserve"> &gt;3*50A en t/m 3*63A </t>
  </si>
  <si>
    <t xml:space="preserve"> &gt;3*63A en t/m 3*80A </t>
  </si>
  <si>
    <t xml:space="preserve"> &gt;3*80A en t/m 3*160A </t>
  </si>
  <si>
    <t xml:space="preserve"> &gt;3*160A  t/m 3*250A </t>
  </si>
  <si>
    <t xml:space="preserve"> &gt;3*250A (173 kVA) t/m 630 kVA </t>
  </si>
  <si>
    <t xml:space="preserve"> &gt; 630 kVA t/m 1750 kVA </t>
  </si>
  <si>
    <t xml:space="preserve"> &gt; 1750 kVA t/m 6 MVA </t>
  </si>
  <si>
    <t xml:space="preserve"> &gt;6,0 MVA en t/m 10 MVA </t>
  </si>
  <si>
    <t xml:space="preserve"> t/m 1*6 A op geschakeld net </t>
  </si>
  <si>
    <t>A1</t>
  </si>
  <si>
    <t>A2.1</t>
  </si>
  <si>
    <t>A2.2</t>
  </si>
  <si>
    <t>A3</t>
  </si>
  <si>
    <t>A3, A5</t>
  </si>
  <si>
    <t>A4, A5</t>
  </si>
  <si>
    <t>A6</t>
  </si>
  <si>
    <t>A1 Meerlengte</t>
  </si>
  <si>
    <t>A2.1 Meerlengte</t>
  </si>
  <si>
    <t>A2.2 Meerlengte</t>
  </si>
  <si>
    <t>A3 Meerlengte</t>
  </si>
  <si>
    <t>A3, A5 Meerlengte</t>
  </si>
  <si>
    <t>A4, A5 Meerlengte</t>
  </si>
  <si>
    <t>A6 Meerlengte</t>
  </si>
  <si>
    <t/>
  </si>
  <si>
    <t>A3, A4, A5</t>
  </si>
  <si>
    <t>PAV Meerlengte 3-10 MVA</t>
  </si>
  <si>
    <t>Enexis bv</t>
  </si>
  <si>
    <t>Magistratenlaan 116</t>
  </si>
  <si>
    <t>postbus 856</t>
  </si>
  <si>
    <t>5201AW 's-Hertogenbosch</t>
  </si>
  <si>
    <t>Versie 1</t>
  </si>
  <si>
    <t>nvt</t>
  </si>
  <si>
    <t>som:</t>
  </si>
  <si>
    <t>ja</t>
  </si>
  <si>
    <t>nee</t>
  </si>
  <si>
    <t>Versie1</t>
  </si>
  <si>
    <t>ingaande 2009 n.v.t.</t>
  </si>
  <si>
    <t>&gt; 1500 kW en fysieke aansluitwijze conform ts</t>
  </si>
  <si>
    <t xml:space="preserve">&gt; 1500 kW en fysieke aansluitwijze conform hs/ms </t>
  </si>
  <si>
    <t>&gt; 1500 kW en fysieke aansluitwijze conform ms transport</t>
  </si>
  <si>
    <t>&gt; 125 kW t/m 1500 kW of  &gt; 1500 kW en fysieke aansluitwijze conform ms distributie</t>
  </si>
  <si>
    <t>&gt; 50 kW t/m 125 kW</t>
  </si>
  <si>
    <t>&gt; 1 kW t/m 50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</si>
</sst>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 #,##0_ ;_ * \-#,##0_ ;_ * &quot;-&quot;??_ ;_ @_ "/>
    <numFmt numFmtId="167" formatCode="#,##0.0000_-;#,##0.0000\-"/>
    <numFmt numFmtId="168" formatCode="_-[$€]\ * #,##0.00_-;_-[$€]\ * #,##0.00\-;_-[$€]\ * &quot;-&quot;??_-;_-@_-"/>
    <numFmt numFmtId="169" formatCode="_([$€]* #,##0.00_);_([$€]* \(#,##0.00\);_([$€]* &quot;-&quot;??_);_(@_)"/>
  </numFmts>
  <fonts count="65">
    <font>
      <sz val="10"/>
      <name val="Arial"/>
      <family val="2"/>
    </font>
    <font>
      <sz val="11"/>
      <color theme="1"/>
      <name val="Calibri"/>
      <family val="2"/>
      <scheme val="minor"/>
    </font>
    <font>
      <sz val="11"/>
      <color theme="1"/>
      <name val="Calibri"/>
      <family val="2"/>
      <scheme val="minor"/>
    </font>
    <font>
      <sz val="10"/>
      <name val="Arial"/>
      <family val="2"/>
    </font>
    <font>
      <sz val="12"/>
      <name val="Times New Roman"/>
      <family val="1"/>
    </font>
    <font>
      <b/>
      <sz val="12"/>
      <color theme="0"/>
      <name val="Arial"/>
      <family val="2"/>
    </font>
    <font>
      <sz val="10"/>
      <color theme="0"/>
      <name val="Arial"/>
      <family val="2"/>
    </font>
    <font>
      <b/>
      <sz val="10"/>
      <name val="Arial"/>
      <family val="2"/>
    </font>
    <font>
      <b/>
      <sz val="10"/>
      <color theme="1"/>
      <name val="Arial"/>
      <family val="2"/>
    </font>
    <font>
      <b/>
      <sz val="12"/>
      <name val="Arial"/>
      <family val="2"/>
    </font>
    <font>
      <sz val="10"/>
      <color theme="1"/>
      <name val="Arial"/>
      <family val="2"/>
    </font>
    <font>
      <sz val="10"/>
      <color rgb="FFFF0000"/>
      <name val="Arial"/>
      <family val="2"/>
    </font>
    <font>
      <sz val="10"/>
      <color indexed="22"/>
      <name val="Arial"/>
      <family val="2"/>
    </font>
    <font>
      <b/>
      <sz val="10"/>
      <color indexed="9"/>
      <name val="Arial"/>
      <family val="2"/>
    </font>
    <font>
      <b/>
      <sz val="8"/>
      <name val="Arial"/>
      <family val="2"/>
    </font>
    <font>
      <sz val="8"/>
      <name val="Arial"/>
      <family val="2"/>
    </font>
    <font>
      <vertAlign val="superscript"/>
      <sz val="8"/>
      <name val="Arial"/>
      <family val="2"/>
    </font>
    <font>
      <sz val="10"/>
      <color indexed="8"/>
      <name val="MS Sans Serif"/>
      <family val="2"/>
    </font>
    <font>
      <b/>
      <sz val="24"/>
      <color indexed="9"/>
      <name val="Arial"/>
      <family val="2"/>
    </font>
    <font>
      <sz val="10"/>
      <color indexed="10"/>
      <name val="Arial"/>
      <family val="2"/>
    </font>
    <font>
      <sz val="10"/>
      <name val="ScalaSans"/>
      <family val="2"/>
    </font>
    <font>
      <sz val="10"/>
      <name val="DTLArgoT"/>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i/>
      <sz val="10"/>
      <color theme="1"/>
      <name val="Arial"/>
      <family val="2"/>
    </font>
    <font>
      <b/>
      <sz val="10"/>
      <color rgb="FFFF0000"/>
      <name val="Arial"/>
      <family val="2"/>
    </font>
    <font>
      <b/>
      <sz val="10"/>
      <color indexed="8"/>
      <name val="Arial"/>
      <family val="2"/>
    </font>
    <font>
      <sz val="14"/>
      <color theme="0"/>
      <name val="Arial"/>
      <family val="2"/>
    </font>
    <font>
      <b/>
      <sz val="14"/>
      <color theme="0"/>
      <name val="Arial"/>
      <family val="2"/>
    </font>
  </fonts>
  <fills count="54">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59999389629810485"/>
        <bgColor indexed="64"/>
      </patternFill>
    </fill>
    <fill>
      <patternFill patternType="solid">
        <fgColor rgb="FFCCFFCC"/>
        <bgColor indexed="64"/>
      </patternFill>
    </fill>
    <fill>
      <patternFill patternType="solid">
        <fgColor rgb="FFFFCC99"/>
        <bgColor indexed="64"/>
      </patternFill>
    </fill>
    <fill>
      <patternFill patternType="solid">
        <fgColor rgb="FFFFFFCC"/>
        <bgColor indexed="64"/>
      </patternFill>
    </fill>
    <fill>
      <patternFill patternType="solid">
        <fgColor rgb="FFCCFFFF"/>
        <bgColor indexed="64"/>
      </patternFill>
    </fill>
    <fill>
      <patternFill patternType="solid">
        <fgColor theme="0" tint="-0.499984740745262"/>
        <bgColor indexed="64"/>
      </patternFill>
    </fill>
    <fill>
      <patternFill patternType="solid">
        <fgColor rgb="FF7030A0"/>
        <bgColor indexed="64"/>
      </patternFill>
    </fill>
    <fill>
      <patternFill patternType="solid">
        <fgColor indexed="42"/>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9CCFF"/>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s>
  <borders count="94">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97">
    <xf numFmtId="0" fontId="0" fillId="0" borderId="0"/>
    <xf numFmtId="165" fontId="3" fillId="0" borderId="0" applyFont="0" applyFill="0" applyBorder="0" applyAlignment="0" applyProtection="0"/>
    <xf numFmtId="9" fontId="3" fillId="0" borderId="0" applyFont="0" applyFill="0" applyBorder="0" applyAlignment="0" applyProtection="0"/>
    <xf numFmtId="0" fontId="4" fillId="0" borderId="0"/>
    <xf numFmtId="0" fontId="2" fillId="0" borderId="0"/>
    <xf numFmtId="0" fontId="3" fillId="0" borderId="0"/>
    <xf numFmtId="43" fontId="2" fillId="0" borderId="0" applyFont="0" applyFill="0" applyBorder="0" applyAlignment="0" applyProtection="0"/>
    <xf numFmtId="0" fontId="3" fillId="0" borderId="0"/>
    <xf numFmtId="0" fontId="3" fillId="0" borderId="0"/>
    <xf numFmtId="0" fontId="3" fillId="0" borderId="0"/>
    <xf numFmtId="0" fontId="17" fillId="0" borderId="0"/>
    <xf numFmtId="165" fontId="3" fillId="0" borderId="0" applyFont="0" applyFill="0" applyBorder="0" applyAlignment="0" applyProtection="0"/>
    <xf numFmtId="37" fontId="3" fillId="0" borderId="0" applyFill="0" applyBorder="0" applyProtection="0">
      <protection locked="0"/>
    </xf>
    <xf numFmtId="0" fontId="17" fillId="0" borderId="0"/>
    <xf numFmtId="0" fontId="3" fillId="0" borderId="0"/>
    <xf numFmtId="0" fontId="3" fillId="0" borderId="0"/>
    <xf numFmtId="0" fontId="3" fillId="0" borderId="0"/>
    <xf numFmtId="0" fontId="4" fillId="0" borderId="0"/>
    <xf numFmtId="0" fontId="3" fillId="0" borderId="0"/>
    <xf numFmtId="0" fontId="21" fillId="0" borderId="0"/>
    <xf numFmtId="0" fontId="17" fillId="0" borderId="0"/>
    <xf numFmtId="0" fontId="3" fillId="0" borderId="0"/>
    <xf numFmtId="0" fontId="22"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 fillId="3" borderId="0" applyNumberFormat="0" applyBorder="0" applyAlignment="0" applyProtection="0"/>
    <xf numFmtId="0" fontId="22"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 fillId="5" borderId="0" applyNumberFormat="0" applyBorder="0" applyAlignment="0" applyProtection="0"/>
    <xf numFmtId="0" fontId="22"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 fillId="7" borderId="0" applyNumberFormat="0" applyBorder="0" applyAlignment="0" applyProtection="0"/>
    <xf numFmtId="0" fontId="22"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 fillId="9" borderId="0" applyNumberFormat="0" applyBorder="0" applyAlignment="0" applyProtection="0"/>
    <xf numFmtId="0" fontId="22"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 fillId="11" borderId="0" applyNumberFormat="0" applyBorder="0" applyAlignment="0" applyProtection="0"/>
    <xf numFmtId="0" fontId="22"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 fillId="13" borderId="0" applyNumberFormat="0" applyBorder="0" applyAlignment="0" applyProtection="0"/>
    <xf numFmtId="0" fontId="22"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 fillId="4" borderId="0" applyNumberFormat="0" applyBorder="0" applyAlignment="0" applyProtection="0"/>
    <xf numFmtId="0" fontId="22"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 fillId="6" borderId="0" applyNumberFormat="0" applyBorder="0" applyAlignment="0" applyProtection="0"/>
    <xf numFmtId="0" fontId="22"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 fillId="8" borderId="0" applyNumberFormat="0" applyBorder="0" applyAlignment="0" applyProtection="0"/>
    <xf numFmtId="0" fontId="22"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 fillId="10" borderId="0" applyNumberFormat="0" applyBorder="0" applyAlignment="0" applyProtection="0"/>
    <xf numFmtId="0" fontId="22"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 fillId="12" borderId="0" applyNumberFormat="0" applyBorder="0" applyAlignment="0" applyProtection="0"/>
    <xf numFmtId="0" fontId="22"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 fillId="14" borderId="0" applyNumberFormat="0" applyBorder="0" applyAlignment="0" applyProtection="0"/>
    <xf numFmtId="0" fontId="24"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4"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4"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4"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4"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4"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4"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4"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4" fillId="43"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4"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4"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4" fillId="44"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6" fillId="28" borderId="0" applyNumberFormat="0" applyBorder="0" applyAlignment="0" applyProtection="0"/>
    <xf numFmtId="0" fontId="27" fillId="28" borderId="0" applyNumberFormat="0" applyBorder="0" applyAlignment="0" applyProtection="0"/>
    <xf numFmtId="0" fontId="28" fillId="45" borderId="40" applyNumberFormat="0" applyAlignment="0" applyProtection="0"/>
    <xf numFmtId="0" fontId="28" fillId="45" borderId="40" applyNumberFormat="0" applyAlignment="0" applyProtection="0"/>
    <xf numFmtId="0" fontId="28" fillId="45" borderId="40" applyNumberFormat="0" applyAlignment="0" applyProtection="0"/>
    <xf numFmtId="0" fontId="29" fillId="45" borderId="40" applyNumberFormat="0" applyAlignment="0" applyProtection="0"/>
    <xf numFmtId="0" fontId="30" fillId="46" borderId="41" applyNumberFormat="0" applyAlignment="0" applyProtection="0"/>
    <xf numFmtId="0" fontId="31" fillId="46" borderId="41"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30" fillId="46" borderId="41" applyNumberFormat="0" applyAlignment="0" applyProtection="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42" applyNumberFormat="0" applyFill="0" applyAlignment="0" applyProtection="0"/>
    <xf numFmtId="0" fontId="35" fillId="29" borderId="0" applyNumberFormat="0" applyBorder="0" applyAlignment="0" applyProtection="0"/>
    <xf numFmtId="0" fontId="35" fillId="29" borderId="0" applyNumberFormat="0" applyBorder="0" applyAlignment="0" applyProtection="0"/>
    <xf numFmtId="0" fontId="36" fillId="29" borderId="0" applyNumberFormat="0" applyBorder="0" applyAlignment="0" applyProtection="0"/>
    <xf numFmtId="0" fontId="14" fillId="0" borderId="0"/>
    <xf numFmtId="0" fontId="37" fillId="0" borderId="43" applyNumberFormat="0" applyFill="0" applyAlignment="0" applyProtection="0"/>
    <xf numFmtId="0" fontId="38" fillId="0" borderId="43" applyNumberFormat="0" applyFill="0" applyAlignment="0" applyProtection="0"/>
    <xf numFmtId="0" fontId="39" fillId="0" borderId="44" applyNumberFormat="0" applyFill="0" applyAlignment="0" applyProtection="0"/>
    <xf numFmtId="0" fontId="40" fillId="0" borderId="44" applyNumberFormat="0" applyFill="0" applyAlignment="0" applyProtection="0"/>
    <xf numFmtId="0" fontId="41" fillId="0" borderId="45" applyNumberFormat="0" applyFill="0" applyAlignment="0" applyProtection="0"/>
    <xf numFmtId="0" fontId="42" fillId="0" borderId="45"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32" borderId="40" applyNumberFormat="0" applyAlignment="0" applyProtection="0"/>
    <xf numFmtId="0" fontId="44" fillId="32" borderId="40" applyNumberFormat="0" applyAlignment="0" applyProtection="0"/>
    <xf numFmtId="0" fontId="43" fillId="32" borderId="40" applyNumberFormat="0" applyAlignment="0" applyProtection="0"/>
    <xf numFmtId="0" fontId="43" fillId="32" borderId="40" applyNumberFormat="0" applyAlignment="0" applyProtection="0"/>
    <xf numFmtId="43"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3" fillId="0" borderId="0" applyFont="0" applyFill="0" applyBorder="0" applyAlignment="0" applyProtection="0"/>
    <xf numFmtId="43" fontId="2" fillId="0" borderId="0" applyFont="0" applyFill="0" applyBorder="0" applyAlignment="0" applyProtection="0"/>
    <xf numFmtId="165" fontId="3" fillId="0" borderId="0" applyFont="0" applyFill="0" applyBorder="0" applyAlignment="0" applyProtection="0"/>
    <xf numFmtId="0" fontId="37" fillId="0" borderId="43" applyNumberFormat="0" applyFill="0" applyAlignment="0" applyProtection="0"/>
    <xf numFmtId="0" fontId="39" fillId="0" borderId="44" applyNumberFormat="0" applyFill="0" applyAlignment="0" applyProtection="0"/>
    <xf numFmtId="0" fontId="41" fillId="0" borderId="45" applyNumberFormat="0" applyFill="0" applyAlignment="0" applyProtection="0"/>
    <xf numFmtId="0" fontId="41" fillId="0" borderId="0" applyNumberFormat="0" applyFill="0" applyBorder="0" applyAlignment="0" applyProtection="0"/>
    <xf numFmtId="0" fontId="34" fillId="0" borderId="42" applyNumberFormat="0" applyFill="0" applyAlignment="0" applyProtection="0"/>
    <xf numFmtId="0" fontId="46" fillId="0" borderId="42" applyNumberFormat="0" applyFill="0" applyAlignment="0" applyProtection="0"/>
    <xf numFmtId="0" fontId="47" fillId="47" borderId="0" applyNumberFormat="0" applyBorder="0" applyAlignment="0" applyProtection="0"/>
    <xf numFmtId="0" fontId="47" fillId="47" borderId="0" applyNumberFormat="0" applyBorder="0" applyAlignment="0" applyProtection="0"/>
    <xf numFmtId="0" fontId="48" fillId="47" borderId="0" applyNumberFormat="0" applyBorder="0" applyAlignment="0" applyProtection="0"/>
    <xf numFmtId="0" fontId="49" fillId="0" borderId="0"/>
    <xf numFmtId="0" fontId="4" fillId="0" borderId="0"/>
    <xf numFmtId="0" fontId="50" fillId="0" borderId="0"/>
    <xf numFmtId="0" fontId="3" fillId="48" borderId="46" applyNumberFormat="0" applyFont="0" applyAlignment="0" applyProtection="0"/>
    <xf numFmtId="0" fontId="4" fillId="48" borderId="46" applyNumberFormat="0" applyFont="0" applyAlignment="0" applyProtection="0"/>
    <xf numFmtId="0" fontId="3" fillId="48" borderId="46" applyNumberFormat="0" applyFont="0" applyAlignment="0" applyProtection="0"/>
    <xf numFmtId="0" fontId="21" fillId="48" borderId="46" applyNumberFormat="0" applyFont="0" applyAlignment="0" applyProtection="0"/>
    <xf numFmtId="0" fontId="21" fillId="48" borderId="46" applyNumberFormat="0" applyFont="0" applyAlignment="0" applyProtection="0"/>
    <xf numFmtId="0" fontId="21" fillId="48" borderId="46"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6" fillId="28" borderId="0" applyNumberFormat="0" applyBorder="0" applyAlignment="0" applyProtection="0"/>
    <xf numFmtId="0" fontId="51" fillId="45" borderId="47" applyNumberFormat="0" applyAlignment="0" applyProtection="0"/>
    <xf numFmtId="0" fontId="52" fillId="45" borderId="47"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53" fillId="0" borderId="0"/>
    <xf numFmtId="0" fontId="54" fillId="0" borderId="0"/>
    <xf numFmtId="0" fontId="2" fillId="0" borderId="0"/>
    <xf numFmtId="0" fontId="3" fillId="0" borderId="0" applyFill="0"/>
    <xf numFmtId="0" fontId="3" fillId="0" borderId="0"/>
    <xf numFmtId="0" fontId="3" fillId="0" borderId="0"/>
    <xf numFmtId="0" fontId="2" fillId="0" borderId="0"/>
    <xf numFmtId="0" fontId="45" fillId="0" borderId="0"/>
    <xf numFmtId="0" fontId="3" fillId="0" borderId="0"/>
    <xf numFmtId="0" fontId="3" fillId="0" borderId="0"/>
    <xf numFmtId="0" fontId="2" fillId="0" borderId="0"/>
    <xf numFmtId="0" fontId="2" fillId="0" borderId="0"/>
    <xf numFmtId="0" fontId="2" fillId="0" borderId="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48" applyNumberFormat="0" applyFill="0" applyAlignment="0" applyProtection="0"/>
    <xf numFmtId="0" fontId="56" fillId="0" borderId="48" applyNumberFormat="0" applyFill="0" applyAlignment="0" applyProtection="0"/>
    <xf numFmtId="0" fontId="56" fillId="0" borderId="48" applyNumberFormat="0" applyFill="0" applyAlignment="0" applyProtection="0"/>
    <xf numFmtId="0" fontId="56" fillId="0" borderId="48" applyNumberFormat="0" applyFill="0" applyAlignment="0" applyProtection="0"/>
    <xf numFmtId="0" fontId="57" fillId="0" borderId="48" applyNumberFormat="0" applyFill="0" applyAlignment="0" applyProtection="0"/>
    <xf numFmtId="0" fontId="51" fillId="45" borderId="47" applyNumberFormat="0" applyAlignment="0" applyProtection="0"/>
    <xf numFmtId="0" fontId="51" fillId="45" borderId="47" applyNumberFormat="0" applyAlignment="0" applyProtection="0"/>
    <xf numFmtId="0" fontId="51" fillId="45" borderId="47" applyNumberFormat="0" applyAlignment="0" applyProtection="0"/>
    <xf numFmtId="44" fontId="3" fillId="0" borderId="0" applyFont="0" applyFill="0" applyBorder="0" applyAlignment="0" applyProtection="0"/>
    <xf numFmtId="0" fontId="32"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15" fillId="0" borderId="0" applyNumberFormat="0" applyFont="0" applyBorder="0" applyAlignment="0" applyProtection="0"/>
    <xf numFmtId="0" fontId="17"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4" fillId="48" borderId="70" applyNumberFormat="0" applyFont="0" applyAlignment="0" applyProtection="0"/>
    <xf numFmtId="0" fontId="29" fillId="45" borderId="90" applyNumberFormat="0" applyAlignment="0" applyProtection="0"/>
    <xf numFmtId="9" fontId="1" fillId="0" borderId="0" applyFon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43" fillId="32" borderId="74" applyNumberFormat="0" applyAlignment="0" applyProtection="0"/>
    <xf numFmtId="0" fontId="43" fillId="32" borderId="74" applyNumberFormat="0" applyAlignment="0" applyProtection="0"/>
    <xf numFmtId="0" fontId="44" fillId="32" borderId="74" applyNumberFormat="0" applyAlignment="0" applyProtection="0"/>
    <xf numFmtId="0" fontId="1" fillId="7" borderId="0" applyNumberFormat="0" applyBorder="0" applyAlignment="0" applyProtection="0"/>
    <xf numFmtId="0" fontId="43" fillId="32" borderId="74" applyNumberFormat="0" applyAlignment="0" applyProtection="0"/>
    <xf numFmtId="0" fontId="1" fillId="9" borderId="0" applyNumberFormat="0" applyBorder="0" applyAlignment="0" applyProtection="0"/>
    <xf numFmtId="0" fontId="43" fillId="32" borderId="64" applyNumberFormat="0" applyAlignment="0" applyProtection="0"/>
    <xf numFmtId="0" fontId="43" fillId="32" borderId="64" applyNumberFormat="0" applyAlignment="0" applyProtection="0"/>
    <xf numFmtId="0" fontId="1" fillId="11" borderId="0" applyNumberFormat="0" applyBorder="0" applyAlignment="0" applyProtection="0"/>
    <xf numFmtId="0" fontId="44" fillId="32" borderId="64" applyNumberFormat="0" applyAlignment="0" applyProtection="0"/>
    <xf numFmtId="0" fontId="43" fillId="32" borderId="56" applyNumberFormat="0" applyAlignment="0" applyProtection="0"/>
    <xf numFmtId="0" fontId="43" fillId="32" borderId="56" applyNumberFormat="0" applyAlignment="0" applyProtection="0"/>
    <xf numFmtId="0" fontId="1" fillId="13" borderId="0" applyNumberFormat="0" applyBorder="0" applyAlignment="0" applyProtection="0"/>
    <xf numFmtId="0" fontId="44" fillId="32" borderId="56" applyNumberFormat="0" applyAlignment="0" applyProtection="0"/>
    <xf numFmtId="0" fontId="43" fillId="32" borderId="56" applyNumberFormat="0" applyAlignment="0" applyProtection="0"/>
    <xf numFmtId="0" fontId="1" fillId="4" borderId="0" applyNumberFormat="0" applyBorder="0" applyAlignment="0" applyProtection="0"/>
    <xf numFmtId="0" fontId="21" fillId="48" borderId="79" applyNumberFormat="0" applyFont="0" applyAlignment="0" applyProtection="0"/>
    <xf numFmtId="0" fontId="21" fillId="48" borderId="79" applyNumberFormat="0" applyFont="0" applyAlignment="0" applyProtection="0"/>
    <xf numFmtId="0" fontId="1" fillId="6" borderId="0" applyNumberFormat="0" applyBorder="0" applyAlignment="0" applyProtection="0"/>
    <xf numFmtId="0" fontId="21" fillId="48" borderId="79" applyNumberFormat="0" applyFont="0" applyAlignment="0" applyProtection="0"/>
    <xf numFmtId="0" fontId="4" fillId="48" borderId="79" applyNumberFormat="0" applyFont="0" applyAlignment="0" applyProtection="0"/>
    <xf numFmtId="0" fontId="3" fillId="48" borderId="79" applyNumberFormat="0" applyFont="0" applyAlignment="0" applyProtection="0"/>
    <xf numFmtId="0" fontId="1" fillId="8" borderId="0" applyNumberFormat="0" applyBorder="0" applyAlignment="0" applyProtection="0"/>
    <xf numFmtId="0" fontId="1" fillId="10" borderId="0" applyNumberFormat="0" applyBorder="0" applyAlignment="0" applyProtection="0"/>
    <xf numFmtId="0" fontId="28" fillId="45" borderId="74" applyNumberFormat="0" applyAlignment="0" applyProtection="0"/>
    <xf numFmtId="0" fontId="1" fillId="12" borderId="0" applyNumberFormat="0" applyBorder="0" applyAlignment="0" applyProtection="0"/>
    <xf numFmtId="0" fontId="28" fillId="45" borderId="74" applyNumberFormat="0" applyAlignment="0" applyProtection="0"/>
    <xf numFmtId="0" fontId="28" fillId="45" borderId="74" applyNumberFormat="0" applyAlignment="0" applyProtection="0"/>
    <xf numFmtId="0" fontId="1" fillId="14" borderId="0" applyNumberFormat="0" applyBorder="0" applyAlignment="0" applyProtection="0"/>
    <xf numFmtId="0" fontId="29" fillId="45" borderId="64" applyNumberFormat="0" applyAlignment="0" applyProtection="0"/>
    <xf numFmtId="0" fontId="28" fillId="45" borderId="64" applyNumberFormat="0" applyAlignment="0" applyProtection="0"/>
    <xf numFmtId="0" fontId="28" fillId="45" borderId="64" applyNumberFormat="0" applyAlignment="0" applyProtection="0"/>
    <xf numFmtId="0" fontId="28" fillId="45" borderId="64" applyNumberFormat="0" applyAlignment="0" applyProtection="0"/>
    <xf numFmtId="0" fontId="29" fillId="45" borderId="56" applyNumberFormat="0" applyAlignment="0" applyProtection="0"/>
    <xf numFmtId="0" fontId="28" fillId="45" borderId="56" applyNumberFormat="0" applyAlignment="0" applyProtection="0"/>
    <xf numFmtId="0" fontId="28" fillId="45" borderId="56" applyNumberFormat="0" applyAlignment="0" applyProtection="0"/>
    <xf numFmtId="0" fontId="28" fillId="45" borderId="56" applyNumberFormat="0" applyAlignment="0" applyProtection="0"/>
    <xf numFmtId="0" fontId="28" fillId="45" borderId="60" applyNumberFormat="0" applyAlignment="0" applyProtection="0"/>
    <xf numFmtId="0" fontId="28" fillId="45" borderId="60" applyNumberFormat="0" applyAlignment="0" applyProtection="0"/>
    <xf numFmtId="0" fontId="28" fillId="45" borderId="60" applyNumberFormat="0" applyAlignment="0" applyProtection="0"/>
    <xf numFmtId="0" fontId="29" fillId="45" borderId="60" applyNumberFormat="0" applyAlignment="0" applyProtection="0"/>
    <xf numFmtId="0" fontId="28" fillId="45" borderId="69" applyNumberFormat="0" applyAlignment="0" applyProtection="0"/>
    <xf numFmtId="0" fontId="28" fillId="45" borderId="69" applyNumberFormat="0" applyAlignment="0" applyProtection="0"/>
    <xf numFmtId="0" fontId="28" fillId="45" borderId="69" applyNumberFormat="0" applyAlignment="0" applyProtection="0"/>
    <xf numFmtId="0" fontId="29" fillId="45" borderId="69" applyNumberFormat="0" applyAlignment="0" applyProtection="0"/>
    <xf numFmtId="0" fontId="43" fillId="32" borderId="86" applyNumberFormat="0" applyAlignment="0" applyProtection="0"/>
    <xf numFmtId="0" fontId="43" fillId="32" borderId="86" applyNumberFormat="0" applyAlignment="0" applyProtection="0"/>
    <xf numFmtId="0" fontId="44" fillId="32" borderId="86" applyNumberFormat="0" applyAlignment="0" applyProtection="0"/>
    <xf numFmtId="0" fontId="43" fillId="32" borderId="78" applyNumberFormat="0" applyAlignment="0" applyProtection="0"/>
    <xf numFmtId="0" fontId="43" fillId="32" borderId="78" applyNumberFormat="0" applyAlignment="0" applyProtection="0"/>
    <xf numFmtId="0" fontId="44" fillId="32" borderId="78" applyNumberFormat="0" applyAlignment="0" applyProtection="0"/>
    <xf numFmtId="0" fontId="43" fillId="32" borderId="78" applyNumberFormat="0" applyAlignment="0" applyProtection="0"/>
    <xf numFmtId="0" fontId="28" fillId="45" borderId="52" applyNumberFormat="0" applyAlignment="0" applyProtection="0"/>
    <xf numFmtId="0" fontId="28" fillId="45" borderId="52" applyNumberFormat="0" applyAlignment="0" applyProtection="0"/>
    <xf numFmtId="0" fontId="28" fillId="45" borderId="52" applyNumberFormat="0" applyAlignment="0" applyProtection="0"/>
    <xf numFmtId="0" fontId="29" fillId="45" borderId="52" applyNumberFormat="0" applyAlignment="0" applyProtection="0"/>
    <xf numFmtId="0" fontId="43" fillId="32" borderId="60" applyNumberFormat="0" applyAlignment="0" applyProtection="0"/>
    <xf numFmtId="0" fontId="44" fillId="32" borderId="60" applyNumberFormat="0" applyAlignment="0" applyProtection="0"/>
    <xf numFmtId="0" fontId="43" fillId="32" borderId="60" applyNumberFormat="0" applyAlignment="0" applyProtection="0"/>
    <xf numFmtId="0" fontId="43" fillId="32" borderId="60" applyNumberFormat="0" applyAlignment="0" applyProtection="0"/>
    <xf numFmtId="0" fontId="43" fillId="32" borderId="69" applyNumberFormat="0" applyAlignment="0" applyProtection="0"/>
    <xf numFmtId="0" fontId="43" fillId="32" borderId="69" applyNumberFormat="0" applyAlignment="0" applyProtection="0"/>
    <xf numFmtId="0" fontId="28" fillId="45" borderId="86" applyNumberFormat="0" applyAlignment="0" applyProtection="0"/>
    <xf numFmtId="0" fontId="28" fillId="45" borderId="86" applyNumberFormat="0" applyAlignment="0" applyProtection="0"/>
    <xf numFmtId="0" fontId="28" fillId="45" borderId="86" applyNumberFormat="0" applyAlignment="0" applyProtection="0"/>
    <xf numFmtId="0" fontId="29" fillId="45" borderId="78" applyNumberFormat="0" applyAlignment="0" applyProtection="0"/>
    <xf numFmtId="0" fontId="28" fillId="45" borderId="78" applyNumberFormat="0" applyAlignment="0" applyProtection="0"/>
    <xf numFmtId="0" fontId="28" fillId="45" borderId="78" applyNumberFormat="0" applyAlignment="0" applyProtection="0"/>
    <xf numFmtId="0" fontId="43" fillId="32" borderId="52" applyNumberFormat="0" applyAlignment="0" applyProtection="0"/>
    <xf numFmtId="0" fontId="44" fillId="32" borderId="52" applyNumberFormat="0" applyAlignment="0" applyProtection="0"/>
    <xf numFmtId="0" fontId="43" fillId="32" borderId="52" applyNumberFormat="0" applyAlignment="0" applyProtection="0"/>
    <xf numFmtId="0" fontId="43" fillId="32" borderId="52" applyNumberFormat="0" applyAlignment="0" applyProtection="0"/>
    <xf numFmtId="0" fontId="28" fillId="45" borderId="82" applyNumberFormat="0" applyAlignment="0" applyProtection="0"/>
    <xf numFmtId="0" fontId="28" fillId="45" borderId="82" applyNumberFormat="0" applyAlignment="0" applyProtection="0"/>
    <xf numFmtId="0" fontId="28" fillId="45" borderId="82" applyNumberFormat="0" applyAlignment="0" applyProtection="0"/>
    <xf numFmtId="0" fontId="29" fillId="45" borderId="82" applyNumberFormat="0" applyAlignment="0" applyProtection="0"/>
    <xf numFmtId="0" fontId="3" fillId="48" borderId="6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4" fillId="48" borderId="61" applyNumberFormat="0" applyFont="0" applyAlignment="0" applyProtection="0"/>
    <xf numFmtId="43" fontId="1" fillId="0" borderId="0" applyFont="0" applyFill="0" applyBorder="0" applyAlignment="0" applyProtection="0"/>
    <xf numFmtId="0" fontId="3" fillId="48" borderId="61" applyNumberFormat="0" applyFont="0" applyAlignment="0" applyProtection="0"/>
    <xf numFmtId="0" fontId="21" fillId="48" borderId="61" applyNumberFormat="0" applyFont="0" applyAlignment="0" applyProtection="0"/>
    <xf numFmtId="0" fontId="21" fillId="48" borderId="61" applyNumberFormat="0" applyFont="0" applyAlignment="0" applyProtection="0"/>
    <xf numFmtId="0" fontId="21" fillId="48" borderId="61" applyNumberFormat="0" applyFont="0" applyAlignment="0" applyProtection="0"/>
    <xf numFmtId="0" fontId="28" fillId="45" borderId="90" applyNumberFormat="0" applyAlignment="0" applyProtection="0"/>
    <xf numFmtId="0" fontId="28" fillId="45" borderId="90" applyNumberFormat="0" applyAlignment="0" applyProtection="0"/>
    <xf numFmtId="0" fontId="28" fillId="45" borderId="90" applyNumberFormat="0" applyAlignment="0" applyProtection="0"/>
    <xf numFmtId="0" fontId="3" fillId="48" borderId="70" applyNumberFormat="0" applyFont="0" applyAlignment="0" applyProtection="0"/>
    <xf numFmtId="0" fontId="51" fillId="45" borderId="62" applyNumberFormat="0" applyAlignment="0" applyProtection="0"/>
    <xf numFmtId="0" fontId="52" fillId="45" borderId="62" applyNumberFormat="0" applyAlignment="0" applyProtection="0"/>
    <xf numFmtId="0" fontId="21" fillId="48" borderId="70" applyNumberFormat="0" applyFont="0" applyAlignment="0" applyProtection="0"/>
    <xf numFmtId="0" fontId="21" fillId="48" borderId="70" applyNumberFormat="0" applyFont="0" applyAlignment="0" applyProtection="0"/>
    <xf numFmtId="0" fontId="21" fillId="48" borderId="70" applyNumberFormat="0" applyFont="0" applyAlignment="0" applyProtection="0"/>
    <xf numFmtId="0" fontId="3" fillId="48" borderId="53" applyNumberFormat="0" applyFont="0" applyAlignment="0" applyProtection="0"/>
    <xf numFmtId="0" fontId="4" fillId="48" borderId="53" applyNumberFormat="0" applyFont="0" applyAlignment="0" applyProtection="0"/>
    <xf numFmtId="0" fontId="3" fillId="48" borderId="53" applyNumberFormat="0" applyFont="0" applyAlignment="0" applyProtection="0"/>
    <xf numFmtId="0" fontId="21" fillId="48" borderId="53" applyNumberFormat="0" applyFont="0" applyAlignment="0" applyProtection="0"/>
    <xf numFmtId="0" fontId="21" fillId="48" borderId="53" applyNumberFormat="0" applyFont="0" applyAlignment="0" applyProtection="0"/>
    <xf numFmtId="0" fontId="21" fillId="48" borderId="53"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51" fillId="45" borderId="54" applyNumberFormat="0" applyAlignment="0" applyProtection="0"/>
    <xf numFmtId="0" fontId="52" fillId="45" borderId="54" applyNumberFormat="0" applyAlignment="0" applyProtection="0"/>
    <xf numFmtId="9" fontId="1" fillId="0" borderId="0" applyFont="0" applyFill="0" applyBorder="0" applyAlignment="0" applyProtection="0"/>
    <xf numFmtId="0" fontId="52" fillId="45" borderId="71"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3" fillId="0" borderId="0"/>
    <xf numFmtId="0" fontId="43" fillId="32" borderId="82" applyNumberFormat="0" applyAlignment="0" applyProtection="0"/>
    <xf numFmtId="0" fontId="1" fillId="0" borderId="0"/>
    <xf numFmtId="0" fontId="44" fillId="32" borderId="82" applyNumberFormat="0" applyAlignment="0" applyProtection="0"/>
    <xf numFmtId="0" fontId="43" fillId="32" borderId="82" applyNumberFormat="0" applyAlignment="0" applyProtection="0"/>
    <xf numFmtId="0" fontId="44" fillId="32" borderId="90" applyNumberFormat="0" applyAlignment="0" applyProtection="0"/>
    <xf numFmtId="0" fontId="1" fillId="0" borderId="0"/>
    <xf numFmtId="0" fontId="43" fillId="32" borderId="90" applyNumberFormat="0" applyAlignment="0" applyProtection="0"/>
    <xf numFmtId="0" fontId="4" fillId="48" borderId="65" applyNumberFormat="0" applyFont="0" applyAlignment="0" applyProtection="0"/>
    <xf numFmtId="0" fontId="1" fillId="0" borderId="0"/>
    <xf numFmtId="0" fontId="1" fillId="0" borderId="0"/>
    <xf numFmtId="0" fontId="1" fillId="0" borderId="0"/>
    <xf numFmtId="0" fontId="57" fillId="0" borderId="81" applyNumberFormat="0" applyFill="0" applyAlignment="0" applyProtection="0"/>
    <xf numFmtId="0" fontId="51" fillId="45" borderId="66" applyNumberFormat="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7" fillId="0" borderId="55" applyNumberFormat="0" applyFill="0" applyAlignment="0" applyProtection="0"/>
    <xf numFmtId="0" fontId="51" fillId="45" borderId="54" applyNumberFormat="0" applyAlignment="0" applyProtection="0"/>
    <xf numFmtId="0" fontId="51" fillId="45" borderId="54" applyNumberFormat="0" applyAlignment="0" applyProtection="0"/>
    <xf numFmtId="0" fontId="51" fillId="45" borderId="54" applyNumberFormat="0" applyAlignment="0" applyProtection="0"/>
    <xf numFmtId="0" fontId="3" fillId="48" borderId="65" applyNumberFormat="0" applyFont="0" applyAlignment="0" applyProtection="0"/>
    <xf numFmtId="0" fontId="3" fillId="48" borderId="87" applyNumberFormat="0" applyFont="0" applyAlignment="0" applyProtection="0"/>
    <xf numFmtId="0" fontId="43" fillId="32" borderId="90" applyNumberFormat="0" applyAlignment="0" applyProtection="0"/>
    <xf numFmtId="0" fontId="56" fillId="0" borderId="81" applyNumberFormat="0" applyFill="0" applyAlignment="0" applyProtection="0"/>
    <xf numFmtId="0" fontId="44" fillId="32" borderId="69" applyNumberFormat="0" applyAlignment="0" applyProtection="0"/>
    <xf numFmtId="0" fontId="28" fillId="45" borderId="78" applyNumberFormat="0" applyAlignment="0" applyProtection="0"/>
    <xf numFmtId="0" fontId="3" fillId="48" borderId="57" applyNumberFormat="0" applyFont="0" applyAlignment="0" applyProtection="0"/>
    <xf numFmtId="0" fontId="4" fillId="48" borderId="57" applyNumberFormat="0" applyFont="0" applyAlignment="0" applyProtection="0"/>
    <xf numFmtId="0" fontId="3" fillId="48" borderId="57" applyNumberFormat="0" applyFont="0" applyAlignment="0" applyProtection="0"/>
    <xf numFmtId="0" fontId="21" fillId="48" borderId="57" applyNumberFormat="0" applyFont="0" applyAlignment="0" applyProtection="0"/>
    <xf numFmtId="0" fontId="21" fillId="48" borderId="57" applyNumberFormat="0" applyFont="0" applyAlignment="0" applyProtection="0"/>
    <xf numFmtId="0" fontId="21" fillId="48" borderId="57" applyNumberFormat="0" applyFont="0" applyAlignment="0" applyProtection="0"/>
    <xf numFmtId="0" fontId="51" fillId="45" borderId="92" applyNumberFormat="0" applyAlignment="0" applyProtection="0"/>
    <xf numFmtId="0" fontId="3" fillId="48" borderId="65" applyNumberFormat="0" applyFont="0" applyAlignment="0" applyProtection="0"/>
    <xf numFmtId="0" fontId="51" fillId="45" borderId="58" applyNumberFormat="0" applyAlignment="0" applyProtection="0"/>
    <xf numFmtId="0" fontId="52" fillId="45" borderId="58" applyNumberFormat="0" applyAlignment="0" applyProtection="0"/>
    <xf numFmtId="0" fontId="21" fillId="48" borderId="65" applyNumberFormat="0" applyFont="0" applyAlignment="0" applyProtection="0"/>
    <xf numFmtId="0" fontId="21" fillId="48" borderId="65" applyNumberFormat="0" applyFont="0" applyAlignment="0" applyProtection="0"/>
    <xf numFmtId="0" fontId="21" fillId="48" borderId="65" applyNumberFormat="0" applyFont="0" applyAlignment="0" applyProtection="0"/>
    <xf numFmtId="0" fontId="56" fillId="0" borderId="81" applyNumberFormat="0" applyFill="0" applyAlignment="0" applyProtection="0"/>
    <xf numFmtId="0" fontId="56" fillId="0" borderId="81" applyNumberFormat="0" applyFill="0" applyAlignment="0" applyProtection="0"/>
    <xf numFmtId="0" fontId="56" fillId="0" borderId="81" applyNumberFormat="0" applyFill="0" applyAlignment="0" applyProtection="0"/>
    <xf numFmtId="0" fontId="52" fillId="45" borderId="66" applyNumberFormat="0" applyAlignment="0" applyProtection="0"/>
    <xf numFmtId="0" fontId="51" fillId="45" borderId="80" applyNumberFormat="0" applyAlignment="0" applyProtection="0"/>
    <xf numFmtId="0" fontId="3" fillId="48" borderId="75" applyNumberFormat="0" applyFont="0" applyAlignment="0" applyProtection="0"/>
    <xf numFmtId="0" fontId="4" fillId="48" borderId="75" applyNumberFormat="0" applyFont="0" applyAlignment="0" applyProtection="0"/>
    <xf numFmtId="0" fontId="3" fillId="48" borderId="75" applyNumberFormat="0" applyFont="0" applyAlignment="0" applyProtection="0"/>
    <xf numFmtId="0" fontId="21" fillId="48" borderId="75" applyNumberFormat="0" applyFont="0" applyAlignment="0" applyProtection="0"/>
    <xf numFmtId="0" fontId="21" fillId="48" borderId="75" applyNumberFormat="0" applyFont="0" applyAlignment="0" applyProtection="0"/>
    <xf numFmtId="0" fontId="3" fillId="48" borderId="91" applyNumberFormat="0" applyFont="0" applyAlignment="0" applyProtection="0"/>
    <xf numFmtId="0" fontId="51" fillId="45" borderId="76" applyNumberFormat="0" applyAlignment="0" applyProtection="0"/>
    <xf numFmtId="0" fontId="52" fillId="45" borderId="76" applyNumberFormat="0" applyAlignment="0" applyProtection="0"/>
    <xf numFmtId="0" fontId="51" fillId="45" borderId="71" applyNumberFormat="0" applyAlignment="0" applyProtection="0"/>
    <xf numFmtId="0" fontId="56" fillId="0" borderId="59" applyNumberFormat="0" applyFill="0" applyAlignment="0" applyProtection="0"/>
    <xf numFmtId="0" fontId="56" fillId="0" borderId="59" applyNumberFormat="0" applyFill="0" applyAlignment="0" applyProtection="0"/>
    <xf numFmtId="0" fontId="56" fillId="0" borderId="59" applyNumberFormat="0" applyFill="0" applyAlignment="0" applyProtection="0"/>
    <xf numFmtId="0" fontId="56" fillId="0" borderId="59" applyNumberFormat="0" applyFill="0" applyAlignment="0" applyProtection="0"/>
    <xf numFmtId="0" fontId="57" fillId="0" borderId="59" applyNumberFormat="0" applyFill="0" applyAlignment="0" applyProtection="0"/>
    <xf numFmtId="0" fontId="51" fillId="45" borderId="58" applyNumberFormat="0" applyAlignment="0" applyProtection="0"/>
    <xf numFmtId="0" fontId="51" fillId="45" borderId="58" applyNumberFormat="0" applyAlignment="0" applyProtection="0"/>
    <xf numFmtId="0" fontId="51" fillId="45" borderId="58" applyNumberFormat="0" applyAlignment="0" applyProtection="0"/>
    <xf numFmtId="0" fontId="3" fillId="48" borderId="70" applyNumberFormat="0" applyFont="0" applyAlignment="0" applyProtection="0"/>
    <xf numFmtId="0" fontId="43" fillId="32" borderId="86" applyNumberFormat="0" applyAlignment="0" applyProtection="0"/>
    <xf numFmtId="0" fontId="4" fillId="48" borderId="83" applyNumberFormat="0" applyFont="0" applyAlignment="0" applyProtection="0"/>
    <xf numFmtId="0" fontId="43" fillId="32" borderId="82" applyNumberFormat="0" applyAlignment="0" applyProtection="0"/>
    <xf numFmtId="0" fontId="51" fillId="45" borderId="80" applyNumberFormat="0" applyAlignment="0" applyProtection="0"/>
    <xf numFmtId="0" fontId="43" fillId="32" borderId="64" applyNumberFormat="0" applyAlignment="0" applyProtection="0"/>
    <xf numFmtId="0" fontId="51" fillId="45" borderId="80" applyNumberFormat="0" applyAlignment="0" applyProtection="0"/>
    <xf numFmtId="0" fontId="56" fillId="0" borderId="63" applyNumberFormat="0" applyFill="0" applyAlignment="0" applyProtection="0"/>
    <xf numFmtId="0" fontId="56" fillId="0" borderId="63" applyNumberFormat="0" applyFill="0" applyAlignment="0" applyProtection="0"/>
    <xf numFmtId="0" fontId="56" fillId="0" borderId="63" applyNumberFormat="0" applyFill="0" applyAlignment="0" applyProtection="0"/>
    <xf numFmtId="0" fontId="56" fillId="0" borderId="63" applyNumberFormat="0" applyFill="0" applyAlignment="0" applyProtection="0"/>
    <xf numFmtId="0" fontId="57" fillId="0" borderId="63" applyNumberFormat="0" applyFill="0" applyAlignment="0" applyProtection="0"/>
    <xf numFmtId="0" fontId="51" fillId="45" borderId="62" applyNumberFormat="0" applyAlignment="0" applyProtection="0"/>
    <xf numFmtId="0" fontId="51" fillId="45" borderId="62" applyNumberFormat="0" applyAlignment="0" applyProtection="0"/>
    <xf numFmtId="0" fontId="51" fillId="45" borderId="62" applyNumberFormat="0" applyAlignment="0" applyProtection="0"/>
    <xf numFmtId="0" fontId="51" fillId="45" borderId="80" applyNumberFormat="0" applyAlignment="0" applyProtection="0"/>
    <xf numFmtId="0" fontId="21" fillId="48" borderId="87" applyNumberFormat="0" applyFont="0" applyAlignment="0" applyProtection="0"/>
    <xf numFmtId="0" fontId="52" fillId="45" borderId="80" applyNumberFormat="0" applyAlignment="0" applyProtection="0"/>
    <xf numFmtId="0" fontId="21" fillId="48" borderId="75" applyNumberFormat="0" applyFont="0" applyAlignment="0" applyProtection="0"/>
    <xf numFmtId="0" fontId="43" fillId="32" borderId="69" applyNumberFormat="0" applyAlignment="0" applyProtection="0"/>
    <xf numFmtId="0" fontId="3" fillId="48" borderId="83" applyNumberFormat="0" applyFont="0" applyAlignment="0" applyProtection="0"/>
    <xf numFmtId="0" fontId="56" fillId="0" borderId="67" applyNumberFormat="0" applyFill="0" applyAlignment="0" applyProtection="0"/>
    <xf numFmtId="0" fontId="56" fillId="0" borderId="67" applyNumberFormat="0" applyFill="0" applyAlignment="0" applyProtection="0"/>
    <xf numFmtId="0" fontId="56" fillId="0" borderId="67" applyNumberFormat="0" applyFill="0" applyAlignment="0" applyProtection="0"/>
    <xf numFmtId="0" fontId="56" fillId="0" borderId="67" applyNumberFormat="0" applyFill="0" applyAlignment="0" applyProtection="0"/>
    <xf numFmtId="0" fontId="57" fillId="0" borderId="67" applyNumberFormat="0" applyFill="0" applyAlignment="0" applyProtection="0"/>
    <xf numFmtId="0" fontId="51" fillId="45" borderId="66" applyNumberFormat="0" applyAlignment="0" applyProtection="0"/>
    <xf numFmtId="0" fontId="51" fillId="45" borderId="66" applyNumberFormat="0" applyAlignment="0" applyProtection="0"/>
    <xf numFmtId="0" fontId="51" fillId="45" borderId="66" applyNumberFormat="0" applyAlignment="0" applyProtection="0"/>
    <xf numFmtId="0" fontId="29" fillId="45" borderId="74" applyNumberFormat="0" applyAlignment="0" applyProtection="0"/>
    <xf numFmtId="0" fontId="21" fillId="48" borderId="87" applyNumberFormat="0" applyFont="0" applyAlignment="0" applyProtection="0"/>
    <xf numFmtId="0" fontId="21" fillId="48" borderId="87" applyNumberFormat="0" applyFont="0" applyAlignment="0" applyProtection="0"/>
    <xf numFmtId="0" fontId="56" fillId="0" borderId="72" applyNumberFormat="0" applyFill="0" applyAlignment="0" applyProtection="0"/>
    <xf numFmtId="0" fontId="56" fillId="0" borderId="72" applyNumberFormat="0" applyFill="0" applyAlignment="0" applyProtection="0"/>
    <xf numFmtId="0" fontId="56" fillId="0" borderId="72" applyNumberFormat="0" applyFill="0" applyAlignment="0" applyProtection="0"/>
    <xf numFmtId="0" fontId="56" fillId="0" borderId="72" applyNumberFormat="0" applyFill="0" applyAlignment="0" applyProtection="0"/>
    <xf numFmtId="0" fontId="57" fillId="0" borderId="72" applyNumberFormat="0" applyFill="0" applyAlignment="0" applyProtection="0"/>
    <xf numFmtId="0" fontId="51" fillId="45" borderId="71" applyNumberFormat="0" applyAlignment="0" applyProtection="0"/>
    <xf numFmtId="0" fontId="51" fillId="45" borderId="71" applyNumberFormat="0" applyAlignment="0" applyProtection="0"/>
    <xf numFmtId="0" fontId="51" fillId="45" borderId="71" applyNumberFormat="0" applyAlignment="0" applyProtection="0"/>
    <xf numFmtId="0" fontId="52" fillId="45" borderId="88" applyNumberFormat="0" applyAlignment="0" applyProtection="0"/>
    <xf numFmtId="0" fontId="56" fillId="0" borderId="77" applyNumberFormat="0" applyFill="0" applyAlignment="0" applyProtection="0"/>
    <xf numFmtId="0" fontId="56" fillId="0" borderId="77" applyNumberFormat="0" applyFill="0" applyAlignment="0" applyProtection="0"/>
    <xf numFmtId="0" fontId="56" fillId="0" borderId="77" applyNumberFormat="0" applyFill="0" applyAlignment="0" applyProtection="0"/>
    <xf numFmtId="0" fontId="56" fillId="0" borderId="77" applyNumberFormat="0" applyFill="0" applyAlignment="0" applyProtection="0"/>
    <xf numFmtId="0" fontId="57" fillId="0" borderId="77" applyNumberFormat="0" applyFill="0" applyAlignment="0" applyProtection="0"/>
    <xf numFmtId="0" fontId="51" fillId="45" borderId="76" applyNumberFormat="0" applyAlignment="0" applyProtection="0"/>
    <xf numFmtId="0" fontId="51" fillId="45" borderId="76" applyNumberFormat="0" applyAlignment="0" applyProtection="0"/>
    <xf numFmtId="0" fontId="51" fillId="45" borderId="76" applyNumberFormat="0" applyAlignment="0" applyProtection="0"/>
    <xf numFmtId="0" fontId="3" fillId="48" borderId="79" applyNumberFormat="0" applyFont="0" applyAlignment="0" applyProtection="0"/>
    <xf numFmtId="0" fontId="3" fillId="48" borderId="83" applyNumberFormat="0" applyFont="0" applyAlignment="0" applyProtection="0"/>
    <xf numFmtId="0" fontId="21" fillId="48" borderId="83" applyNumberFormat="0" applyFont="0" applyAlignment="0" applyProtection="0"/>
    <xf numFmtId="0" fontId="21" fillId="48" borderId="83" applyNumberFormat="0" applyFont="0" applyAlignment="0" applyProtection="0"/>
    <xf numFmtId="0" fontId="21" fillId="48" borderId="83" applyNumberFormat="0" applyFont="0" applyAlignment="0" applyProtection="0"/>
    <xf numFmtId="0" fontId="3" fillId="48" borderId="91" applyNumberFormat="0" applyFont="0" applyAlignment="0" applyProtection="0"/>
    <xf numFmtId="0" fontId="51" fillId="45" borderId="84" applyNumberFormat="0" applyAlignment="0" applyProtection="0"/>
    <xf numFmtId="0" fontId="52" fillId="45" borderId="84" applyNumberFormat="0" applyAlignment="0" applyProtection="0"/>
    <xf numFmtId="0" fontId="21" fillId="48" borderId="91" applyNumberFormat="0" applyFont="0" applyAlignment="0" applyProtection="0"/>
    <xf numFmtId="0" fontId="21" fillId="48" borderId="91" applyNumberFormat="0" applyFont="0" applyAlignment="0" applyProtection="0"/>
    <xf numFmtId="0" fontId="21" fillId="48" borderId="91" applyNumberFormat="0" applyFont="0" applyAlignment="0" applyProtection="0"/>
    <xf numFmtId="0" fontId="52" fillId="45" borderId="92" applyNumberFormat="0" applyAlignment="0" applyProtection="0"/>
    <xf numFmtId="0" fontId="4" fillId="48" borderId="87" applyNumberFormat="0" applyFont="0" applyAlignment="0" applyProtection="0"/>
    <xf numFmtId="0" fontId="4" fillId="48" borderId="91" applyNumberFormat="0" applyFont="0" applyAlignment="0" applyProtection="0"/>
    <xf numFmtId="0" fontId="51" fillId="45" borderId="88" applyNumberFormat="0" applyAlignment="0" applyProtection="0"/>
    <xf numFmtId="0" fontId="3" fillId="48" borderId="87" applyNumberFormat="0" applyFont="0" applyAlignment="0" applyProtection="0"/>
    <xf numFmtId="0" fontId="29" fillId="45" borderId="86" applyNumberFormat="0" applyAlignment="0" applyProtection="0"/>
    <xf numFmtId="0" fontId="56" fillId="0" borderId="85" applyNumberFormat="0" applyFill="0" applyAlignment="0" applyProtection="0"/>
    <xf numFmtId="0" fontId="56" fillId="0" borderId="85" applyNumberFormat="0" applyFill="0" applyAlignment="0" applyProtection="0"/>
    <xf numFmtId="0" fontId="56" fillId="0" borderId="85" applyNumberFormat="0" applyFill="0" applyAlignment="0" applyProtection="0"/>
    <xf numFmtId="0" fontId="56" fillId="0" borderId="85" applyNumberFormat="0" applyFill="0" applyAlignment="0" applyProtection="0"/>
    <xf numFmtId="0" fontId="57" fillId="0" borderId="85" applyNumberFormat="0" applyFill="0" applyAlignment="0" applyProtection="0"/>
    <xf numFmtId="0" fontId="51" fillId="45" borderId="84" applyNumberFormat="0" applyAlignment="0" applyProtection="0"/>
    <xf numFmtId="0" fontId="51" fillId="45" borderId="84" applyNumberFormat="0" applyAlignment="0" applyProtection="0"/>
    <xf numFmtId="0" fontId="51" fillId="45" borderId="84" applyNumberFormat="0" applyAlignment="0" applyProtection="0"/>
    <xf numFmtId="0" fontId="43" fillId="32" borderId="90" applyNumberFormat="0" applyAlignment="0" applyProtection="0"/>
    <xf numFmtId="0" fontId="56" fillId="0" borderId="89" applyNumberFormat="0" applyFill="0" applyAlignment="0" applyProtection="0"/>
    <xf numFmtId="0" fontId="56" fillId="0" borderId="89" applyNumberFormat="0" applyFill="0" applyAlignment="0" applyProtection="0"/>
    <xf numFmtId="0" fontId="56" fillId="0" borderId="89" applyNumberFormat="0" applyFill="0" applyAlignment="0" applyProtection="0"/>
    <xf numFmtId="0" fontId="56" fillId="0" borderId="89" applyNumberFormat="0" applyFill="0" applyAlignment="0" applyProtection="0"/>
    <xf numFmtId="0" fontId="57" fillId="0" borderId="89" applyNumberFormat="0" applyFill="0" applyAlignment="0" applyProtection="0"/>
    <xf numFmtId="0" fontId="51" fillId="45" borderId="88" applyNumberFormat="0" applyAlignment="0" applyProtection="0"/>
    <xf numFmtId="0" fontId="51" fillId="45" borderId="88" applyNumberFormat="0" applyAlignment="0" applyProtection="0"/>
    <xf numFmtId="0" fontId="51" fillId="45" borderId="88" applyNumberFormat="0" applyAlignment="0" applyProtection="0"/>
    <xf numFmtId="0" fontId="56" fillId="0" borderId="93" applyNumberFormat="0" applyFill="0" applyAlignment="0" applyProtection="0"/>
    <xf numFmtId="0" fontId="56" fillId="0" borderId="93" applyNumberFormat="0" applyFill="0" applyAlignment="0" applyProtection="0"/>
    <xf numFmtId="0" fontId="56" fillId="0" borderId="93" applyNumberFormat="0" applyFill="0" applyAlignment="0" applyProtection="0"/>
    <xf numFmtId="0" fontId="56" fillId="0" borderId="93" applyNumberFormat="0" applyFill="0" applyAlignment="0" applyProtection="0"/>
    <xf numFmtId="0" fontId="57" fillId="0" borderId="93" applyNumberFormat="0" applyFill="0" applyAlignment="0" applyProtection="0"/>
    <xf numFmtId="0" fontId="51" fillId="45" borderId="92" applyNumberFormat="0" applyAlignment="0" applyProtection="0"/>
    <xf numFmtId="0" fontId="51" fillId="45" borderId="92" applyNumberFormat="0" applyAlignment="0" applyProtection="0"/>
    <xf numFmtId="0" fontId="51" fillId="45" borderId="92" applyNumberFormat="0" applyAlignment="0" applyProtection="0"/>
  </cellStyleXfs>
  <cellXfs count="299">
    <xf numFmtId="0" fontId="0" fillId="0" borderId="0" xfId="0"/>
    <xf numFmtId="0" fontId="3" fillId="0" borderId="0" xfId="0" applyFont="1" applyFill="1"/>
    <xf numFmtId="0" fontId="0" fillId="16" borderId="0" xfId="0" applyFill="1"/>
    <xf numFmtId="0" fontId="0" fillId="18" borderId="0" xfId="0" applyFill="1"/>
    <xf numFmtId="0" fontId="5" fillId="21" borderId="2" xfId="0" applyFont="1" applyFill="1" applyBorder="1"/>
    <xf numFmtId="0" fontId="6" fillId="21" borderId="2" xfId="0" applyFont="1" applyFill="1" applyBorder="1"/>
    <xf numFmtId="0" fontId="7" fillId="15" borderId="2" xfId="0" applyFont="1" applyFill="1" applyBorder="1"/>
    <xf numFmtId="0" fontId="8" fillId="15" borderId="2" xfId="0" applyFont="1" applyFill="1" applyBorder="1"/>
    <xf numFmtId="0" fontId="7" fillId="0" borderId="0" xfId="0" applyNumberFormat="1" applyFont="1" applyFill="1" applyBorder="1" applyAlignment="1">
      <alignment horizontal="left"/>
    </xf>
    <xf numFmtId="0" fontId="7" fillId="0" borderId="4" xfId="3" applyFont="1" applyFill="1" applyBorder="1" applyProtection="1"/>
    <xf numFmtId="0" fontId="3" fillId="22" borderId="5" xfId="3" applyFont="1" applyFill="1" applyBorder="1" applyAlignment="1" applyProtection="1">
      <protection locked="0"/>
    </xf>
    <xf numFmtId="0" fontId="3" fillId="22" borderId="6" xfId="3" applyFont="1" applyFill="1" applyBorder="1" applyAlignment="1" applyProtection="1">
      <protection locked="0"/>
    </xf>
    <xf numFmtId="0" fontId="7" fillId="0" borderId="7" xfId="3" applyFont="1" applyFill="1" applyBorder="1" applyAlignment="1" applyProtection="1">
      <alignment horizontal="left"/>
    </xf>
    <xf numFmtId="0" fontId="3" fillId="22" borderId="8" xfId="3" applyFont="1" applyFill="1" applyBorder="1" applyAlignment="1" applyProtection="1">
      <protection locked="0"/>
    </xf>
    <xf numFmtId="0" fontId="3" fillId="22" borderId="9" xfId="3" applyFont="1" applyFill="1" applyBorder="1" applyAlignment="1" applyProtection="1">
      <protection locked="0"/>
    </xf>
    <xf numFmtId="0" fontId="7" fillId="22" borderId="9" xfId="3" applyFont="1" applyFill="1" applyBorder="1" applyAlignment="1" applyProtection="1">
      <protection locked="0"/>
    </xf>
    <xf numFmtId="0" fontId="3" fillId="22" borderId="10" xfId="3" applyFont="1" applyFill="1" applyBorder="1" applyAlignment="1" applyProtection="1">
      <protection locked="0"/>
    </xf>
    <xf numFmtId="0" fontId="3" fillId="22" borderId="11" xfId="3" applyFont="1" applyFill="1" applyBorder="1" applyAlignment="1" applyProtection="1">
      <protection locked="0"/>
    </xf>
    <xf numFmtId="0" fontId="3" fillId="22" borderId="12" xfId="3" applyFont="1" applyFill="1" applyBorder="1" applyAlignment="1" applyProtection="1">
      <protection locked="0"/>
    </xf>
    <xf numFmtId="0" fontId="7" fillId="22" borderId="12" xfId="3" applyFont="1" applyFill="1" applyBorder="1" applyAlignment="1" applyProtection="1">
      <protection locked="0"/>
    </xf>
    <xf numFmtId="0" fontId="3" fillId="22" borderId="13" xfId="3" applyFont="1" applyFill="1" applyBorder="1" applyAlignment="1" applyProtection="1">
      <protection locked="0"/>
    </xf>
    <xf numFmtId="0" fontId="7" fillId="0" borderId="14" xfId="3" applyFont="1" applyFill="1" applyBorder="1" applyAlignment="1" applyProtection="1">
      <alignment horizontal="left"/>
    </xf>
    <xf numFmtId="0" fontId="3" fillId="22" borderId="15" xfId="3" applyFont="1" applyFill="1" applyBorder="1" applyAlignment="1" applyProtection="1">
      <protection locked="0"/>
    </xf>
    <xf numFmtId="0" fontId="3" fillId="22" borderId="16" xfId="3" applyFont="1" applyFill="1" applyBorder="1" applyAlignment="1" applyProtection="1">
      <protection locked="0"/>
    </xf>
    <xf numFmtId="0" fontId="7" fillId="22" borderId="16" xfId="3" applyFont="1" applyFill="1" applyBorder="1" applyAlignment="1" applyProtection="1">
      <protection locked="0"/>
    </xf>
    <xf numFmtId="0" fontId="3" fillId="22" borderId="17" xfId="3" applyFont="1" applyFill="1" applyBorder="1" applyAlignment="1" applyProtection="1">
      <protection locked="0"/>
    </xf>
    <xf numFmtId="0" fontId="7" fillId="0" borderId="0" xfId="3" applyFont="1" applyFill="1" applyBorder="1" applyProtection="1"/>
    <xf numFmtId="0" fontId="3" fillId="0" borderId="0" xfId="3" applyFont="1" applyFill="1" applyBorder="1" applyProtection="1"/>
    <xf numFmtId="0" fontId="7" fillId="0" borderId="0" xfId="3" applyFont="1" applyFill="1" applyProtection="1"/>
    <xf numFmtId="0" fontId="2" fillId="0" borderId="0" xfId="4"/>
    <xf numFmtId="0" fontId="10" fillId="0" borderId="0" xfId="4" applyFont="1"/>
    <xf numFmtId="0" fontId="5" fillId="21" borderId="2" xfId="4" applyFont="1" applyFill="1" applyBorder="1"/>
    <xf numFmtId="0" fontId="6" fillId="21" borderId="2" xfId="4" applyFont="1" applyFill="1" applyBorder="1"/>
    <xf numFmtId="0" fontId="11" fillId="0" borderId="0" xfId="4" applyFont="1"/>
    <xf numFmtId="0" fontId="8" fillId="15" borderId="2" xfId="4" applyFont="1" applyFill="1" applyBorder="1"/>
    <xf numFmtId="0" fontId="7" fillId="23" borderId="0" xfId="4" applyFont="1" applyFill="1"/>
    <xf numFmtId="0" fontId="10" fillId="0" borderId="0" xfId="4" applyFont="1" applyAlignment="1">
      <alignment horizontal="center"/>
    </xf>
    <xf numFmtId="0" fontId="7" fillId="0" borderId="0" xfId="4" applyFont="1"/>
    <xf numFmtId="39" fontId="7" fillId="0" borderId="0" xfId="5" applyNumberFormat="1" applyFont="1" applyBorder="1" applyAlignment="1" applyProtection="1"/>
    <xf numFmtId="164" fontId="3" fillId="0" borderId="0" xfId="6" applyNumberFormat="1" applyFont="1" applyFill="1" applyAlignment="1">
      <alignment horizontal="center"/>
    </xf>
    <xf numFmtId="0" fontId="3" fillId="0" borderId="0" xfId="4" applyFont="1"/>
    <xf numFmtId="0" fontId="7" fillId="0" borderId="0" xfId="7" applyFont="1" applyBorder="1"/>
    <xf numFmtId="0" fontId="3" fillId="0" borderId="0" xfId="7" applyFont="1" applyBorder="1"/>
    <xf numFmtId="0" fontId="12" fillId="0" borderId="0" xfId="7" applyFont="1" applyFill="1" applyBorder="1"/>
    <xf numFmtId="0" fontId="7" fillId="0" borderId="0" xfId="8" applyFont="1" applyFill="1" applyBorder="1" applyAlignment="1" applyProtection="1">
      <alignment horizontal="left"/>
    </xf>
    <xf numFmtId="0" fontId="3" fillId="0" borderId="0" xfId="7" applyFont="1" applyBorder="1" applyAlignment="1">
      <alignment horizontal="left"/>
    </xf>
    <xf numFmtId="0" fontId="8" fillId="15" borderId="18" xfId="4" applyFont="1" applyFill="1" applyBorder="1"/>
    <xf numFmtId="0" fontId="8" fillId="15" borderId="19" xfId="4" applyFont="1" applyFill="1" applyBorder="1"/>
    <xf numFmtId="0" fontId="7" fillId="0" borderId="7" xfId="0" applyNumberFormat="1" applyFont="1" applyFill="1" applyBorder="1" applyAlignment="1">
      <alignment vertical="top"/>
    </xf>
    <xf numFmtId="39" fontId="13" fillId="0" borderId="0" xfId="0" applyNumberFormat="1" applyFont="1" applyFill="1" applyBorder="1" applyAlignment="1">
      <alignment horizontal="center"/>
    </xf>
    <xf numFmtId="39" fontId="13" fillId="0" borderId="20" xfId="0" applyNumberFormat="1" applyFont="1" applyFill="1" applyBorder="1" applyAlignment="1">
      <alignment horizontal="center"/>
    </xf>
    <xf numFmtId="39" fontId="3" fillId="0" borderId="7" xfId="0" applyNumberFormat="1" applyFont="1" applyFill="1" applyBorder="1" applyAlignment="1">
      <alignment vertical="top"/>
    </xf>
    <xf numFmtId="0" fontId="3" fillId="0" borderId="0" xfId="0" applyFont="1" applyFill="1" applyBorder="1" applyAlignment="1"/>
    <xf numFmtId="0" fontId="3" fillId="0" borderId="0" xfId="0" applyFont="1" applyFill="1" applyAlignment="1"/>
    <xf numFmtId="49" fontId="7" fillId="0" borderId="7" xfId="0" applyNumberFormat="1" applyFont="1" applyFill="1" applyBorder="1" applyAlignment="1">
      <alignment vertical="top"/>
    </xf>
    <xf numFmtId="0" fontId="3" fillId="0" borderId="20" xfId="0" applyFont="1" applyFill="1" applyBorder="1" applyAlignment="1"/>
    <xf numFmtId="49" fontId="7" fillId="24" borderId="7" xfId="0" applyNumberFormat="1" applyFont="1" applyFill="1" applyBorder="1" applyAlignment="1">
      <alignment horizontal="left" vertical="top"/>
    </xf>
    <xf numFmtId="0" fontId="3" fillId="24" borderId="0" xfId="0" applyFont="1" applyFill="1" applyBorder="1" applyAlignment="1"/>
    <xf numFmtId="0" fontId="7" fillId="0" borderId="7" xfId="0" applyFont="1" applyFill="1" applyBorder="1" applyAlignment="1"/>
    <xf numFmtId="10" fontId="7" fillId="19" borderId="0" xfId="2" applyNumberFormat="1" applyFont="1" applyFill="1" applyBorder="1" applyAlignment="1">
      <alignment horizontal="right" vertical="top"/>
    </xf>
    <xf numFmtId="39" fontId="7" fillId="0" borderId="14" xfId="0" applyNumberFormat="1" applyFont="1" applyBorder="1" applyAlignment="1">
      <alignment vertical="top"/>
    </xf>
    <xf numFmtId="0" fontId="3" fillId="0" borderId="21" xfId="0" applyFont="1" applyFill="1" applyBorder="1" applyAlignment="1"/>
    <xf numFmtId="0" fontId="3" fillId="0" borderId="22" xfId="0" applyFont="1" applyFill="1" applyBorder="1" applyAlignment="1"/>
    <xf numFmtId="3" fontId="3" fillId="0" borderId="0" xfId="0" applyNumberFormat="1" applyFont="1" applyFill="1" applyBorder="1" applyAlignment="1"/>
    <xf numFmtId="39" fontId="3" fillId="0" borderId="0" xfId="0" applyNumberFormat="1" applyFont="1" applyFill="1" applyBorder="1" applyAlignment="1"/>
    <xf numFmtId="37" fontId="3" fillId="0" borderId="0" xfId="0" applyNumberFormat="1" applyFont="1" applyFill="1" applyBorder="1" applyAlignment="1" applyProtection="1">
      <protection locked="0"/>
    </xf>
    <xf numFmtId="3" fontId="3" fillId="0" borderId="0" xfId="0" applyNumberFormat="1" applyFont="1" applyFill="1" applyBorder="1" applyAlignment="1" applyProtection="1">
      <protection locked="0"/>
    </xf>
    <xf numFmtId="39" fontId="13" fillId="0" borderId="7" xfId="0" applyNumberFormat="1" applyFont="1" applyFill="1" applyBorder="1" applyAlignment="1">
      <alignment horizontal="center"/>
    </xf>
    <xf numFmtId="39" fontId="3" fillId="0" borderId="7" xfId="0" applyNumberFormat="1" applyFont="1" applyFill="1" applyBorder="1" applyAlignment="1">
      <alignment horizontal="left"/>
    </xf>
    <xf numFmtId="39" fontId="7" fillId="0" borderId="0" xfId="0" applyNumberFormat="1" applyFont="1" applyFill="1" applyBorder="1" applyAlignment="1">
      <alignment horizontal="center"/>
    </xf>
    <xf numFmtId="39" fontId="7" fillId="0" borderId="7" xfId="0" applyNumberFormat="1" applyFont="1" applyFill="1" applyBorder="1" applyAlignment="1">
      <alignment horizontal="center"/>
    </xf>
    <xf numFmtId="39" fontId="7" fillId="0" borderId="0" xfId="0" applyNumberFormat="1" applyFont="1" applyFill="1" applyBorder="1" applyAlignment="1">
      <alignment horizontal="right"/>
    </xf>
    <xf numFmtId="0" fontId="3" fillId="0" borderId="7" xfId="0" applyFont="1" applyFill="1" applyBorder="1" applyAlignment="1">
      <alignment horizontal="left"/>
    </xf>
    <xf numFmtId="0" fontId="3" fillId="0" borderId="7" xfId="0" applyFont="1" applyFill="1" applyBorder="1" applyAlignment="1"/>
    <xf numFmtId="39" fontId="7" fillId="0" borderId="7" xfId="0" applyNumberFormat="1" applyFont="1" applyFill="1" applyBorder="1" applyAlignment="1">
      <alignment horizontal="left"/>
    </xf>
    <xf numFmtId="0" fontId="3" fillId="0" borderId="14" xfId="0" applyFont="1" applyFill="1" applyBorder="1" applyAlignment="1">
      <alignment horizontal="left"/>
    </xf>
    <xf numFmtId="3" fontId="3" fillId="0" borderId="21" xfId="0" applyNumberFormat="1" applyFont="1" applyFill="1" applyBorder="1" applyAlignment="1" applyProtection="1">
      <alignment horizontal="right"/>
    </xf>
    <xf numFmtId="3" fontId="3" fillId="0" borderId="0" xfId="0" applyNumberFormat="1" applyFont="1" applyFill="1" applyAlignment="1"/>
    <xf numFmtId="3" fontId="3" fillId="0" borderId="21" xfId="0" applyNumberFormat="1" applyFont="1" applyFill="1" applyBorder="1" applyAlignment="1"/>
    <xf numFmtId="39" fontId="7" fillId="0" borderId="0" xfId="0" applyNumberFormat="1" applyFont="1" applyFill="1" applyBorder="1" applyAlignment="1">
      <alignment horizontal="left"/>
    </xf>
    <xf numFmtId="0" fontId="3" fillId="0" borderId="0" xfId="0" applyFont="1" applyFill="1" applyBorder="1" applyAlignment="1">
      <alignment horizontal="left"/>
    </xf>
    <xf numFmtId="39" fontId="3" fillId="0" borderId="0" xfId="0" applyNumberFormat="1" applyFont="1" applyFill="1" applyBorder="1" applyAlignment="1">
      <alignment horizontal="left"/>
    </xf>
    <xf numFmtId="164" fontId="3" fillId="0" borderId="0" xfId="1" applyNumberFormat="1" applyFont="1" applyFill="1" applyBorder="1" applyAlignment="1"/>
    <xf numFmtId="0" fontId="3" fillId="24" borderId="0" xfId="0" applyFont="1" applyFill="1" applyBorder="1" applyAlignment="1">
      <alignment horizontal="left"/>
    </xf>
    <xf numFmtId="10" fontId="7" fillId="0" borderId="0" xfId="2" applyNumberFormat="1" applyFont="1" applyFill="1" applyBorder="1" applyAlignment="1">
      <alignment horizontal="right" vertical="top"/>
    </xf>
    <xf numFmtId="0" fontId="7" fillId="0" borderId="7" xfId="0" applyFont="1" applyFill="1" applyBorder="1" applyAlignment="1">
      <alignment horizontal="left"/>
    </xf>
    <xf numFmtId="0" fontId="3" fillId="0" borderId="14" xfId="0" applyFont="1" applyFill="1" applyBorder="1" applyAlignment="1"/>
    <xf numFmtId="39" fontId="14" fillId="24" borderId="0" xfId="9" applyNumberFormat="1" applyFont="1" applyFill="1" applyBorder="1" applyAlignment="1">
      <alignment horizontal="left"/>
    </xf>
    <xf numFmtId="3" fontId="14" fillId="24" borderId="0" xfId="9" applyNumberFormat="1" applyFont="1" applyFill="1" applyBorder="1" applyAlignment="1">
      <alignment horizontal="left"/>
    </xf>
    <xf numFmtId="0" fontId="3" fillId="24" borderId="0" xfId="0" applyFont="1" applyFill="1" applyBorder="1"/>
    <xf numFmtId="39" fontId="15" fillId="24" borderId="23" xfId="9" applyNumberFormat="1" applyFont="1" applyFill="1" applyBorder="1" applyAlignment="1"/>
    <xf numFmtId="39" fontId="15" fillId="24" borderId="24" xfId="0" applyNumberFormat="1" applyFont="1" applyFill="1" applyBorder="1" applyAlignment="1"/>
    <xf numFmtId="39" fontId="15" fillId="24" borderId="24" xfId="0" applyNumberFormat="1" applyFont="1" applyFill="1" applyBorder="1" applyAlignment="1" applyProtection="1">
      <protection locked="0"/>
    </xf>
    <xf numFmtId="3" fontId="15" fillId="24" borderId="24" xfId="0" applyNumberFormat="1" applyFont="1" applyFill="1" applyBorder="1" applyAlignment="1" applyProtection="1">
      <protection locked="0"/>
    </xf>
    <xf numFmtId="39" fontId="15" fillId="22" borderId="24" xfId="9" applyNumberFormat="1" applyFont="1" applyFill="1" applyBorder="1" applyAlignment="1"/>
    <xf numFmtId="0" fontId="3" fillId="22" borderId="24" xfId="0" applyFont="1" applyFill="1" applyBorder="1"/>
    <xf numFmtId="0" fontId="3" fillId="22" borderId="25" xfId="0" applyFont="1" applyFill="1" applyBorder="1"/>
    <xf numFmtId="39" fontId="15" fillId="24" borderId="7" xfId="9" applyNumberFormat="1" applyFont="1" applyFill="1" applyBorder="1" applyAlignment="1"/>
    <xf numFmtId="39" fontId="15" fillId="24" borderId="0" xfId="0" applyNumberFormat="1" applyFont="1" applyFill="1" applyBorder="1" applyAlignment="1" applyProtection="1">
      <protection locked="0"/>
    </xf>
    <xf numFmtId="167" fontId="15" fillId="24" borderId="0" xfId="0" applyNumberFormat="1" applyFont="1" applyFill="1" applyBorder="1" applyAlignment="1" applyProtection="1">
      <protection locked="0"/>
    </xf>
    <xf numFmtId="3" fontId="15" fillId="24" borderId="0" xfId="0" applyNumberFormat="1" applyFont="1" applyFill="1" applyBorder="1" applyAlignment="1" applyProtection="1">
      <protection locked="0"/>
    </xf>
    <xf numFmtId="39" fontId="15" fillId="22" borderId="0" xfId="9" applyNumberFormat="1" applyFont="1" applyFill="1" applyBorder="1" applyAlignment="1"/>
    <xf numFmtId="0" fontId="3" fillId="22" borderId="0" xfId="0" applyFont="1" applyFill="1" applyBorder="1"/>
    <xf numFmtId="0" fontId="3" fillId="22" borderId="20" xfId="0" applyFont="1" applyFill="1" applyBorder="1"/>
    <xf numFmtId="39" fontId="15" fillId="24" borderId="14" xfId="9" applyNumberFormat="1" applyFont="1" applyFill="1" applyBorder="1" applyAlignment="1"/>
    <xf numFmtId="39" fontId="15" fillId="24" borderId="21" xfId="0" applyNumberFormat="1" applyFont="1" applyFill="1" applyBorder="1" applyAlignment="1" applyProtection="1">
      <protection locked="0"/>
    </xf>
    <xf numFmtId="167" fontId="15" fillId="24" borderId="21" xfId="0" applyNumberFormat="1" applyFont="1" applyFill="1" applyBorder="1" applyAlignment="1" applyProtection="1">
      <protection locked="0"/>
    </xf>
    <xf numFmtId="3" fontId="15" fillId="24" borderId="21" xfId="0" applyNumberFormat="1" applyFont="1" applyFill="1" applyBorder="1" applyAlignment="1" applyProtection="1">
      <protection locked="0"/>
    </xf>
    <xf numFmtId="39" fontId="15" fillId="22" borderId="21" xfId="9" applyNumberFormat="1" applyFont="1" applyFill="1" applyBorder="1" applyAlignment="1"/>
    <xf numFmtId="0" fontId="3" fillId="22" borderId="21" xfId="0" applyFont="1" applyFill="1" applyBorder="1"/>
    <xf numFmtId="0" fontId="3" fillId="22" borderId="22" xfId="0" applyFont="1" applyFill="1" applyBorder="1"/>
    <xf numFmtId="39" fontId="15" fillId="24" borderId="24" xfId="9" applyNumberFormat="1" applyFont="1" applyFill="1" applyBorder="1" applyAlignment="1"/>
    <xf numFmtId="167" fontId="15" fillId="24" borderId="24" xfId="0" applyNumberFormat="1" applyFont="1" applyFill="1" applyBorder="1" applyAlignment="1" applyProtection="1">
      <protection locked="0"/>
    </xf>
    <xf numFmtId="0" fontId="3" fillId="24" borderId="24" xfId="0" applyFont="1" applyFill="1" applyBorder="1"/>
    <xf numFmtId="0" fontId="3" fillId="24" borderId="21" xfId="0" applyFont="1" applyFill="1" applyBorder="1"/>
    <xf numFmtId="39" fontId="15" fillId="24" borderId="18" xfId="9" applyNumberFormat="1" applyFont="1" applyFill="1" applyBorder="1" applyAlignment="1"/>
    <xf numFmtId="0" fontId="3" fillId="24" borderId="2" xfId="0" applyFont="1" applyFill="1" applyBorder="1"/>
    <xf numFmtId="39" fontId="15" fillId="22" borderId="2" xfId="9" applyNumberFormat="1" applyFont="1" applyFill="1" applyBorder="1" applyAlignment="1"/>
    <xf numFmtId="0" fontId="3" fillId="22" borderId="2" xfId="0" applyFont="1" applyFill="1" applyBorder="1"/>
    <xf numFmtId="0" fontId="3" fillId="22" borderId="19" xfId="0" applyFont="1" applyFill="1" applyBorder="1"/>
    <xf numFmtId="39" fontId="15" fillId="24" borderId="7" xfId="0" applyNumberFormat="1" applyFont="1" applyFill="1" applyBorder="1" applyAlignment="1"/>
    <xf numFmtId="39" fontId="15" fillId="24" borderId="0" xfId="0" applyNumberFormat="1" applyFont="1" applyFill="1" applyBorder="1" applyAlignment="1"/>
    <xf numFmtId="0" fontId="3" fillId="24" borderId="20" xfId="0" applyFont="1" applyFill="1" applyBorder="1"/>
    <xf numFmtId="39" fontId="15" fillId="24" borderId="14" xfId="0" applyNumberFormat="1" applyFont="1" applyFill="1" applyBorder="1" applyAlignment="1"/>
    <xf numFmtId="39" fontId="15" fillId="24" borderId="21" xfId="0" applyNumberFormat="1" applyFont="1" applyFill="1" applyBorder="1" applyAlignment="1"/>
    <xf numFmtId="0" fontId="3" fillId="24" borderId="22" xfId="0" applyFont="1" applyFill="1" applyBorder="1"/>
    <xf numFmtId="39" fontId="16" fillId="24" borderId="0" xfId="9" applyNumberFormat="1" applyFont="1" applyFill="1" applyBorder="1" applyAlignment="1"/>
    <xf numFmtId="0" fontId="3" fillId="24" borderId="0" xfId="0" applyFont="1" applyFill="1"/>
    <xf numFmtId="39" fontId="18" fillId="0" borderId="0" xfId="10" applyNumberFormat="1" applyFont="1" applyFill="1" applyBorder="1" applyAlignment="1">
      <alignment horizontal="left" vertical="center"/>
    </xf>
    <xf numFmtId="0" fontId="3" fillId="0" borderId="0" xfId="10" applyFont="1" applyFill="1"/>
    <xf numFmtId="0" fontId="3" fillId="0" borderId="0" xfId="10" applyFont="1"/>
    <xf numFmtId="0" fontId="7" fillId="0" borderId="0" xfId="10" applyFont="1" applyFill="1"/>
    <xf numFmtId="0" fontId="7" fillId="0" borderId="0" xfId="10" applyFont="1"/>
    <xf numFmtId="39" fontId="14" fillId="0" borderId="18" xfId="10" applyNumberFormat="1" applyFont="1" applyBorder="1" applyAlignment="1">
      <alignment horizontal="left"/>
    </xf>
    <xf numFmtId="39" fontId="14" fillId="0" borderId="25" xfId="9" applyNumberFormat="1" applyFont="1" applyFill="1" applyBorder="1" applyAlignment="1" applyProtection="1">
      <alignment horizontal="center"/>
      <protection locked="0"/>
    </xf>
    <xf numFmtId="3" fontId="14" fillId="0" borderId="3" xfId="9" applyNumberFormat="1" applyFont="1" applyFill="1" applyBorder="1" applyAlignment="1" applyProtection="1">
      <alignment horizontal="center"/>
      <protection locked="0"/>
    </xf>
    <xf numFmtId="3" fontId="14" fillId="0" borderId="0" xfId="9" applyNumberFormat="1" applyFont="1" applyFill="1" applyBorder="1" applyAlignment="1" applyProtection="1">
      <alignment horizontal="center"/>
      <protection locked="0"/>
    </xf>
    <xf numFmtId="2" fontId="15" fillId="26" borderId="4" xfId="10" applyNumberFormat="1" applyFont="1" applyFill="1" applyBorder="1" applyAlignment="1" applyProtection="1"/>
    <xf numFmtId="4" fontId="15" fillId="22" borderId="25" xfId="10" applyNumberFormat="1" applyFont="1" applyFill="1" applyBorder="1" applyAlignment="1" applyProtection="1"/>
    <xf numFmtId="4" fontId="15" fillId="0" borderId="0" xfId="10" applyNumberFormat="1" applyFont="1" applyFill="1" applyBorder="1" applyAlignment="1" applyProtection="1">
      <protection locked="0"/>
    </xf>
    <xf numFmtId="2" fontId="15" fillId="26" borderId="26" xfId="10" applyNumberFormat="1" applyFont="1" applyFill="1" applyBorder="1" applyAlignment="1" applyProtection="1"/>
    <xf numFmtId="4" fontId="15" fillId="22" borderId="20" xfId="10" applyNumberFormat="1" applyFont="1" applyFill="1" applyBorder="1" applyAlignment="1" applyProtection="1"/>
    <xf numFmtId="0" fontId="15" fillId="0" borderId="0" xfId="10" applyFont="1" applyFill="1" applyBorder="1" applyAlignment="1"/>
    <xf numFmtId="4" fontId="15" fillId="0" borderId="0" xfId="10" applyNumberFormat="1" applyFont="1" applyFill="1" applyAlignment="1" applyProtection="1"/>
    <xf numFmtId="3" fontId="15" fillId="0" borderId="0" xfId="10" applyNumberFormat="1" applyFont="1" applyFill="1" applyAlignment="1" applyProtection="1"/>
    <xf numFmtId="0" fontId="3" fillId="0" borderId="0" xfId="10" applyFont="1" applyProtection="1"/>
    <xf numFmtId="4" fontId="3" fillId="0" borderId="0" xfId="10" applyNumberFormat="1" applyFont="1" applyProtection="1"/>
    <xf numFmtId="4" fontId="3" fillId="0" borderId="0" xfId="10" applyNumberFormat="1" applyFont="1" applyFill="1"/>
    <xf numFmtId="3" fontId="14" fillId="0" borderId="3" xfId="9" applyNumberFormat="1" applyFont="1" applyFill="1" applyBorder="1" applyAlignment="1" applyProtection="1">
      <alignment horizontal="center"/>
    </xf>
    <xf numFmtId="4" fontId="14" fillId="0" borderId="3" xfId="9" applyNumberFormat="1" applyFont="1" applyFill="1" applyBorder="1" applyAlignment="1" applyProtection="1">
      <alignment horizontal="center"/>
    </xf>
    <xf numFmtId="4" fontId="14" fillId="0" borderId="0" xfId="9" applyNumberFormat="1" applyFont="1" applyFill="1" applyBorder="1" applyAlignment="1" applyProtection="1">
      <alignment horizontal="center"/>
      <protection locked="0"/>
    </xf>
    <xf numFmtId="2" fontId="15" fillId="22" borderId="25" xfId="10" applyNumberFormat="1" applyFont="1" applyFill="1" applyBorder="1" applyAlignment="1" applyProtection="1"/>
    <xf numFmtId="2" fontId="15" fillId="22" borderId="20" xfId="10" applyNumberFormat="1" applyFont="1" applyFill="1" applyBorder="1" applyAlignment="1" applyProtection="1"/>
    <xf numFmtId="2" fontId="15" fillId="26" borderId="27" xfId="10" applyNumberFormat="1" applyFont="1" applyFill="1" applyBorder="1" applyAlignment="1" applyProtection="1"/>
    <xf numFmtId="3" fontId="15" fillId="0" borderId="0" xfId="10" applyNumberFormat="1" applyFont="1" applyFill="1" applyBorder="1" applyAlignment="1" applyProtection="1">
      <protection locked="0"/>
    </xf>
    <xf numFmtId="39" fontId="19" fillId="0" borderId="0" xfId="0" applyNumberFormat="1" applyFont="1" applyFill="1" applyBorder="1" applyAlignment="1"/>
    <xf numFmtId="0" fontId="18" fillId="0" borderId="0" xfId="11" applyNumberFormat="1" applyFont="1" applyFill="1" applyBorder="1" applyAlignment="1" applyProtection="1"/>
    <xf numFmtId="37" fontId="18" fillId="0" borderId="0" xfId="12" applyNumberFormat="1" applyFont="1" applyFill="1" applyBorder="1" applyAlignment="1" applyProtection="1"/>
    <xf numFmtId="37" fontId="18" fillId="0" borderId="0" xfId="12" applyFont="1" applyFill="1" applyBorder="1" applyAlignment="1" applyProtection="1">
      <alignment horizontal="right"/>
    </xf>
    <xf numFmtId="0" fontId="6" fillId="21" borderId="18" xfId="0" applyFont="1" applyFill="1" applyBorder="1"/>
    <xf numFmtId="0" fontId="6" fillId="0" borderId="0" xfId="0" applyFont="1" applyFill="1" applyBorder="1"/>
    <xf numFmtId="0" fontId="5" fillId="0" borderId="0" xfId="0" applyFont="1" applyFill="1" applyBorder="1"/>
    <xf numFmtId="0" fontId="3" fillId="0" borderId="0" xfId="0" applyFont="1" applyFill="1" applyBorder="1"/>
    <xf numFmtId="0" fontId="7" fillId="0" borderId="0" xfId="3" applyFont="1" applyFill="1" applyBorder="1" applyAlignment="1" applyProtection="1"/>
    <xf numFmtId="0" fontId="3" fillId="0" borderId="0" xfId="3" applyFont="1" applyFill="1" applyBorder="1" applyAlignment="1" applyProtection="1">
      <protection locked="0"/>
    </xf>
    <xf numFmtId="39" fontId="9" fillId="0" borderId="0" xfId="0" applyNumberFormat="1" applyFont="1" applyFill="1" applyBorder="1" applyAlignment="1">
      <alignment horizontal="left" vertical="center"/>
    </xf>
    <xf numFmtId="39" fontId="18" fillId="0" borderId="0" xfId="0" applyNumberFormat="1" applyFont="1" applyFill="1" applyBorder="1" applyAlignment="1">
      <alignment horizontal="left" vertical="center"/>
    </xf>
    <xf numFmtId="39" fontId="19" fillId="24" borderId="0" xfId="0" applyNumberFormat="1" applyFont="1" applyFill="1" applyBorder="1" applyAlignment="1"/>
    <xf numFmtId="0" fontId="8" fillId="15" borderId="3" xfId="4" applyFont="1" applyFill="1" applyBorder="1"/>
    <xf numFmtId="0" fontId="8" fillId="0" borderId="26" xfId="4" applyFont="1" applyFill="1" applyBorder="1"/>
    <xf numFmtId="0" fontId="3" fillId="24" borderId="0" xfId="0" applyFont="1" applyFill="1" applyBorder="1" applyAlignment="1">
      <alignment horizontal="center" vertical="top"/>
    </xf>
    <xf numFmtId="0" fontId="3" fillId="0" borderId="0" xfId="0" applyFont="1" applyFill="1" applyAlignment="1">
      <alignment horizontal="left" vertical="top" wrapText="1"/>
    </xf>
    <xf numFmtId="0" fontId="3" fillId="22" borderId="28" xfId="0" applyFont="1" applyFill="1" applyBorder="1"/>
    <xf numFmtId="0" fontId="3" fillId="24" borderId="29" xfId="0" applyFont="1" applyFill="1" applyBorder="1"/>
    <xf numFmtId="0" fontId="3" fillId="22" borderId="28" xfId="0" applyFont="1" applyFill="1" applyBorder="1" applyAlignment="1">
      <alignment wrapText="1"/>
    </xf>
    <xf numFmtId="0" fontId="3" fillId="0" borderId="0" xfId="0" applyFont="1" applyFill="1" applyAlignment="1">
      <alignment horizontal="left" vertical="top"/>
    </xf>
    <xf numFmtId="0" fontId="3" fillId="0" borderId="0" xfId="0" applyFont="1" applyFill="1" applyBorder="1" applyAlignment="1">
      <alignment horizontal="left" vertical="top" wrapText="1"/>
    </xf>
    <xf numFmtId="0" fontId="3" fillId="0" borderId="0" xfId="0" applyFont="1" applyFill="1" applyBorder="1" applyAlignment="1">
      <alignment wrapText="1"/>
    </xf>
    <xf numFmtId="0" fontId="3" fillId="24" borderId="0" xfId="0" applyFont="1" applyFill="1" applyBorder="1" applyAlignment="1">
      <alignment wrapText="1"/>
    </xf>
    <xf numFmtId="0" fontId="3" fillId="24" borderId="30" xfId="0" applyFont="1" applyFill="1" applyBorder="1"/>
    <xf numFmtId="0" fontId="3" fillId="24" borderId="30" xfId="0" applyFont="1" applyFill="1" applyBorder="1" applyAlignment="1">
      <alignment wrapText="1"/>
    </xf>
    <xf numFmtId="0" fontId="3" fillId="0" borderId="0" xfId="0" quotePrefix="1" applyFont="1" applyFill="1" applyBorder="1" applyAlignment="1">
      <alignment horizontal="left" vertical="top" wrapText="1"/>
    </xf>
    <xf numFmtId="0" fontId="3" fillId="24" borderId="9" xfId="0" applyFont="1" applyFill="1" applyBorder="1"/>
    <xf numFmtId="0" fontId="3" fillId="24" borderId="9" xfId="0" applyFont="1" applyFill="1" applyBorder="1" applyAlignment="1">
      <alignment wrapText="1"/>
    </xf>
    <xf numFmtId="0" fontId="3" fillId="24" borderId="0" xfId="0" applyFont="1" applyFill="1" applyAlignment="1">
      <alignment horizontal="left" vertical="top"/>
    </xf>
    <xf numFmtId="0" fontId="3" fillId="24" borderId="0" xfId="0" applyFont="1" applyFill="1" applyAlignment="1">
      <alignment horizontal="left" vertical="top" wrapText="1"/>
    </xf>
    <xf numFmtId="0" fontId="3" fillId="24" borderId="31" xfId="0" applyFont="1" applyFill="1" applyBorder="1" applyAlignment="1">
      <alignment horizontal="center" vertical="top"/>
    </xf>
    <xf numFmtId="0" fontId="20" fillId="24" borderId="0" xfId="0" applyFont="1" applyFill="1"/>
    <xf numFmtId="0" fontId="3" fillId="24" borderId="33" xfId="0" applyFont="1" applyFill="1" applyBorder="1" applyAlignment="1">
      <alignment horizontal="center" vertical="top"/>
    </xf>
    <xf numFmtId="0" fontId="3" fillId="24" borderId="35" xfId="0" applyFont="1" applyFill="1" applyBorder="1" applyAlignment="1">
      <alignment horizontal="center" vertical="top"/>
    </xf>
    <xf numFmtId="0" fontId="3" fillId="24" borderId="0" xfId="0" applyFont="1" applyFill="1" applyAlignment="1">
      <alignment horizontal="center" vertical="top"/>
    </xf>
    <xf numFmtId="0" fontId="20" fillId="24" borderId="37" xfId="0" applyNumberFormat="1" applyFont="1" applyFill="1" applyBorder="1" applyAlignment="1">
      <alignment horizontal="left" vertical="top" wrapText="1"/>
    </xf>
    <xf numFmtId="0" fontId="3" fillId="24" borderId="38" xfId="0" applyFont="1" applyFill="1" applyBorder="1" applyAlignment="1">
      <alignment horizontal="center" vertical="top"/>
    </xf>
    <xf numFmtId="0" fontId="3" fillId="24" borderId="39" xfId="0" applyFont="1" applyFill="1" applyBorder="1" applyAlignment="1">
      <alignment wrapText="1"/>
    </xf>
    <xf numFmtId="0" fontId="3" fillId="24" borderId="0" xfId="0" applyFont="1" applyFill="1" applyAlignment="1">
      <alignment wrapText="1"/>
    </xf>
    <xf numFmtId="0" fontId="0" fillId="18" borderId="4" xfId="0" applyFill="1" applyBorder="1"/>
    <xf numFmtId="0" fontId="0" fillId="18" borderId="26" xfId="0" applyFill="1" applyBorder="1"/>
    <xf numFmtId="0" fontId="0" fillId="18" borderId="27" xfId="0" applyFill="1" applyBorder="1"/>
    <xf numFmtId="4" fontId="15" fillId="22" borderId="22" xfId="10" applyNumberFormat="1" applyFont="1" applyFill="1" applyBorder="1" applyAlignment="1" applyProtection="1"/>
    <xf numFmtId="2" fontId="15" fillId="22" borderId="22" xfId="10" applyNumberFormat="1" applyFont="1" applyFill="1" applyBorder="1" applyAlignment="1" applyProtection="1"/>
    <xf numFmtId="3" fontId="15" fillId="16" borderId="24" xfId="0" applyNumberFormat="1" applyFont="1" applyFill="1" applyBorder="1" applyAlignment="1" applyProtection="1">
      <protection locked="0"/>
    </xf>
    <xf numFmtId="3" fontId="15" fillId="16" borderId="25" xfId="0" applyNumberFormat="1" applyFont="1" applyFill="1" applyBorder="1" applyAlignment="1" applyProtection="1">
      <protection locked="0"/>
    </xf>
    <xf numFmtId="0" fontId="15" fillId="17" borderId="23" xfId="10" applyFont="1" applyFill="1" applyBorder="1" applyAlignment="1"/>
    <xf numFmtId="0" fontId="15" fillId="17" borderId="7" xfId="10" applyFont="1" applyFill="1" applyBorder="1" applyAlignment="1"/>
    <xf numFmtId="0" fontId="15" fillId="17" borderId="14" xfId="10" applyFont="1" applyFill="1" applyBorder="1" applyAlignment="1"/>
    <xf numFmtId="0" fontId="0" fillId="0" borderId="0" xfId="0" quotePrefix="1" applyFont="1" applyFill="1" applyBorder="1" applyAlignment="1">
      <alignment horizontal="left" vertical="top" wrapText="1"/>
    </xf>
    <xf numFmtId="0" fontId="6" fillId="21" borderId="49" xfId="4" applyFont="1" applyFill="1" applyBorder="1"/>
    <xf numFmtId="0" fontId="8" fillId="15" borderId="49" xfId="4" applyFont="1" applyFill="1" applyBorder="1"/>
    <xf numFmtId="10" fontId="7" fillId="0" borderId="0" xfId="2" applyNumberFormat="1" applyFont="1" applyFill="1" applyBorder="1" applyAlignment="1">
      <alignment horizontal="left" vertical="top"/>
    </xf>
    <xf numFmtId="0" fontId="0" fillId="0" borderId="50" xfId="0" applyFill="1" applyBorder="1"/>
    <xf numFmtId="0" fontId="0" fillId="0" borderId="26" xfId="0" applyFill="1" applyBorder="1"/>
    <xf numFmtId="0" fontId="0" fillId="0" borderId="27" xfId="0" applyFill="1" applyBorder="1"/>
    <xf numFmtId="165" fontId="3" fillId="0" borderId="50" xfId="6" applyNumberFormat="1" applyFont="1" applyFill="1" applyBorder="1" applyAlignment="1" applyProtection="1">
      <alignment horizontal="left"/>
      <protection locked="0"/>
    </xf>
    <xf numFmtId="165" fontId="3" fillId="0" borderId="26" xfId="6" applyNumberFormat="1" applyFont="1" applyFill="1" applyBorder="1" applyAlignment="1" applyProtection="1">
      <alignment horizontal="left"/>
      <protection locked="0"/>
    </xf>
    <xf numFmtId="165" fontId="3" fillId="0" borderId="27" xfId="6" applyNumberFormat="1" applyFont="1" applyFill="1" applyBorder="1" applyAlignment="1" applyProtection="1">
      <alignment horizontal="left"/>
      <protection locked="0"/>
    </xf>
    <xf numFmtId="0" fontId="8" fillId="15" borderId="49" xfId="0" applyFont="1" applyFill="1" applyBorder="1"/>
    <xf numFmtId="0" fontId="10" fillId="15" borderId="49" xfId="0" applyFont="1" applyFill="1" applyBorder="1"/>
    <xf numFmtId="0" fontId="10" fillId="0" borderId="0" xfId="195" applyFont="1"/>
    <xf numFmtId="0" fontId="8" fillId="15" borderId="51" xfId="0" applyFont="1" applyFill="1" applyBorder="1"/>
    <xf numFmtId="0" fontId="8" fillId="0" borderId="51" xfId="0" applyFont="1" applyFill="1" applyBorder="1"/>
    <xf numFmtId="0" fontId="8" fillId="0" borderId="0" xfId="0" applyFont="1" applyFill="1" applyBorder="1"/>
    <xf numFmtId="0" fontId="8" fillId="15" borderId="0" xfId="0" applyFont="1" applyFill="1" applyBorder="1"/>
    <xf numFmtId="0" fontId="10" fillId="0" borderId="21" xfId="195" applyFont="1" applyBorder="1"/>
    <xf numFmtId="39" fontId="0" fillId="0" borderId="7" xfId="0" applyNumberFormat="1" applyFont="1" applyFill="1" applyBorder="1" applyAlignment="1">
      <alignment horizontal="left"/>
    </xf>
    <xf numFmtId="0" fontId="0" fillId="0" borderId="0" xfId="0" applyFont="1" applyFill="1" applyBorder="1" applyAlignment="1"/>
    <xf numFmtId="166" fontId="3" fillId="0" borderId="27" xfId="1" applyNumberFormat="1" applyFont="1" applyFill="1" applyBorder="1" applyAlignment="1"/>
    <xf numFmtId="0" fontId="7" fillId="15" borderId="49" xfId="186" applyFont="1" applyFill="1" applyBorder="1" applyAlignment="1">
      <alignment vertical="center"/>
    </xf>
    <xf numFmtId="0" fontId="3" fillId="24" borderId="20" xfId="0" applyFont="1" applyFill="1" applyBorder="1" applyAlignment="1"/>
    <xf numFmtId="39" fontId="7" fillId="0" borderId="20" xfId="0" applyNumberFormat="1" applyFont="1" applyFill="1" applyBorder="1" applyAlignment="1">
      <alignment horizontal="center"/>
    </xf>
    <xf numFmtId="3" fontId="3" fillId="0" borderId="22" xfId="0" applyNumberFormat="1" applyFont="1" applyFill="1" applyBorder="1" applyAlignment="1" applyProtection="1">
      <alignment horizontal="right"/>
    </xf>
    <xf numFmtId="166" fontId="3" fillId="0" borderId="3" xfId="1" applyNumberFormat="1" applyFont="1" applyFill="1" applyBorder="1" applyAlignment="1"/>
    <xf numFmtId="166" fontId="3" fillId="25" borderId="3" xfId="1" applyNumberFormat="1" applyFont="1" applyFill="1" applyBorder="1" applyAlignment="1"/>
    <xf numFmtId="0" fontId="3" fillId="0" borderId="20" xfId="0" applyFont="1" applyFill="1" applyBorder="1" applyAlignment="1">
      <alignment horizontal="left"/>
    </xf>
    <xf numFmtId="0" fontId="0" fillId="0" borderId="20" xfId="0" applyFont="1" applyFill="1" applyBorder="1" applyAlignment="1">
      <alignment horizontal="left"/>
    </xf>
    <xf numFmtId="0" fontId="0" fillId="0" borderId="0" xfId="186" applyFont="1" applyFill="1" applyBorder="1" applyAlignment="1">
      <alignment vertical="center"/>
    </xf>
    <xf numFmtId="0" fontId="60" fillId="0" borderId="0" xfId="4" applyFont="1"/>
    <xf numFmtId="0" fontId="7" fillId="15" borderId="19" xfId="186" applyFont="1" applyFill="1" applyBorder="1" applyAlignment="1">
      <alignment horizontal="right" vertical="center"/>
    </xf>
    <xf numFmtId="9" fontId="0" fillId="0" borderId="3" xfId="0" applyNumberFormat="1" applyFill="1" applyBorder="1"/>
    <xf numFmtId="10" fontId="7" fillId="19" borderId="0" xfId="2" applyNumberFormat="1" applyFont="1" applyFill="1" applyBorder="1" applyAlignment="1">
      <alignment horizontal="left" vertical="top" wrapText="1"/>
    </xf>
    <xf numFmtId="0" fontId="0" fillId="0" borderId="0" xfId="0" applyFont="1" applyFill="1" applyBorder="1" applyAlignment="1">
      <alignment horizontal="left"/>
    </xf>
    <xf numFmtId="0" fontId="7" fillId="15" borderId="2" xfId="186" applyFont="1" applyFill="1" applyBorder="1" applyAlignment="1">
      <alignment horizontal="left" vertical="center"/>
    </xf>
    <xf numFmtId="166" fontId="3" fillId="0" borderId="4" xfId="1" applyNumberFormat="1" applyFont="1" applyFill="1" applyBorder="1" applyAlignment="1"/>
    <xf numFmtId="0" fontId="0" fillId="0" borderId="0" xfId="0" applyFont="1" applyFill="1"/>
    <xf numFmtId="0" fontId="61" fillId="0" borderId="0" xfId="0" applyFont="1" applyFill="1"/>
    <xf numFmtId="0" fontId="0" fillId="0" borderId="0" xfId="0" applyFont="1"/>
    <xf numFmtId="0" fontId="0" fillId="16" borderId="0" xfId="0" applyFont="1" applyFill="1"/>
    <xf numFmtId="0" fontId="0" fillId="17" borderId="0" xfId="0" applyFont="1" applyFill="1"/>
    <xf numFmtId="0" fontId="0" fillId="18" borderId="0" xfId="0" applyFont="1" applyFill="1"/>
    <xf numFmtId="0" fontId="0" fillId="19" borderId="0" xfId="0" applyFont="1" applyFill="1"/>
    <xf numFmtId="0" fontId="0" fillId="20" borderId="0" xfId="0" applyFont="1" applyFill="1"/>
    <xf numFmtId="0" fontId="0" fillId="0" borderId="3" xfId="223" applyFont="1" applyFill="1" applyBorder="1"/>
    <xf numFmtId="0" fontId="62" fillId="15" borderId="2" xfId="0" applyFont="1" applyFill="1" applyBorder="1"/>
    <xf numFmtId="0" fontId="63" fillId="21" borderId="2" xfId="0" applyFont="1" applyFill="1" applyBorder="1"/>
    <xf numFmtId="0" fontId="64" fillId="21" borderId="2" xfId="0" applyFont="1" applyFill="1" applyBorder="1"/>
    <xf numFmtId="164" fontId="0" fillId="0" borderId="50" xfId="1" applyNumberFormat="1" applyFont="1" applyFill="1" applyBorder="1"/>
    <xf numFmtId="164" fontId="0" fillId="0" borderId="26" xfId="1" applyNumberFormat="1" applyFont="1" applyFill="1" applyBorder="1"/>
    <xf numFmtId="164" fontId="0" fillId="0" borderId="27" xfId="1" applyNumberFormat="1" applyFont="1" applyFill="1" applyBorder="1"/>
    <xf numFmtId="164" fontId="10" fillId="0" borderId="0" xfId="1" applyNumberFormat="1" applyFont="1" applyAlignment="1">
      <alignment horizontal="center"/>
    </xf>
    <xf numFmtId="164" fontId="10" fillId="0" borderId="0" xfId="1" applyNumberFormat="1" applyFont="1"/>
    <xf numFmtId="164" fontId="3" fillId="0" borderId="0" xfId="1" applyNumberFormat="1" applyFont="1" applyFill="1" applyAlignment="1">
      <alignment horizontal="center"/>
    </xf>
    <xf numFmtId="164" fontId="10" fillId="0" borderId="0" xfId="1" applyNumberFormat="1" applyFont="1" applyFill="1" applyBorder="1" applyAlignment="1">
      <alignment horizontal="center"/>
    </xf>
    <xf numFmtId="164" fontId="8" fillId="15" borderId="2" xfId="1" applyNumberFormat="1" applyFont="1" applyFill="1" applyBorder="1"/>
    <xf numFmtId="164" fontId="0" fillId="0" borderId="3" xfId="1" applyNumberFormat="1" applyFont="1" applyFill="1" applyBorder="1"/>
    <xf numFmtId="0" fontId="10" fillId="53" borderId="73" xfId="0" applyFont="1" applyFill="1" applyBorder="1"/>
    <xf numFmtId="164" fontId="0" fillId="18" borderId="0" xfId="1" applyNumberFormat="1" applyFont="1" applyFill="1" applyBorder="1"/>
    <xf numFmtId="0" fontId="10" fillId="18" borderId="73" xfId="0" applyFont="1" applyFill="1" applyBorder="1"/>
    <xf numFmtId="0" fontId="10" fillId="0" borderId="26" xfId="341" applyFont="1" applyBorder="1"/>
    <xf numFmtId="0" fontId="10" fillId="16" borderId="73" xfId="0" applyFont="1" applyFill="1" applyBorder="1"/>
    <xf numFmtId="0" fontId="10" fillId="53" borderId="26" xfId="0" applyFont="1" applyFill="1" applyBorder="1"/>
    <xf numFmtId="0" fontId="10" fillId="19" borderId="26" xfId="0" applyFont="1" applyFill="1" applyBorder="1"/>
    <xf numFmtId="0" fontId="10" fillId="16" borderId="68" xfId="0" applyFont="1" applyFill="1" applyBorder="1"/>
    <xf numFmtId="0" fontId="10" fillId="0" borderId="0" xfId="345" applyFont="1"/>
    <xf numFmtId="0" fontId="10" fillId="18" borderId="3" xfId="0" applyFont="1" applyFill="1" applyBorder="1"/>
    <xf numFmtId="0" fontId="1" fillId="0" borderId="0" xfId="341"/>
    <xf numFmtId="0" fontId="10" fillId="0" borderId="27" xfId="341" applyFont="1" applyBorder="1"/>
    <xf numFmtId="0" fontId="10" fillId="50" borderId="26" xfId="0" applyFont="1" applyFill="1" applyBorder="1"/>
    <xf numFmtId="0" fontId="10" fillId="16" borderId="26" xfId="0" applyFont="1" applyFill="1" applyBorder="1"/>
    <xf numFmtId="0" fontId="10" fillId="52" borderId="26" xfId="0" applyFont="1" applyFill="1" applyBorder="1"/>
    <xf numFmtId="0" fontId="10" fillId="51" borderId="26" xfId="0" applyFont="1" applyFill="1" applyBorder="1"/>
    <xf numFmtId="0" fontId="10" fillId="49" borderId="26" xfId="0" applyFont="1" applyFill="1" applyBorder="1"/>
    <xf numFmtId="0" fontId="10" fillId="49" borderId="73" xfId="0" applyFont="1" applyFill="1" applyBorder="1"/>
    <xf numFmtId="165" fontId="0" fillId="0" borderId="27" xfId="6" applyNumberFormat="1" applyFont="1" applyFill="1" applyBorder="1" applyAlignment="1" applyProtection="1">
      <alignment horizontal="left"/>
      <protection locked="0"/>
    </xf>
    <xf numFmtId="0" fontId="10" fillId="0" borderId="26" xfId="4" applyFont="1" applyBorder="1"/>
    <xf numFmtId="165" fontId="3" fillId="0" borderId="73" xfId="6" applyNumberFormat="1" applyFont="1" applyFill="1" applyBorder="1" applyAlignment="1" applyProtection="1">
      <alignment horizontal="left"/>
      <protection locked="0"/>
    </xf>
    <xf numFmtId="164" fontId="0" fillId="0" borderId="4" xfId="1" applyNumberFormat="1" applyFont="1" applyFill="1" applyBorder="1"/>
    <xf numFmtId="2" fontId="0" fillId="18" borderId="0" xfId="0" applyNumberFormat="1" applyFill="1"/>
    <xf numFmtId="2" fontId="0" fillId="16" borderId="0" xfId="0" applyNumberFormat="1" applyFill="1"/>
    <xf numFmtId="165" fontId="0" fillId="16" borderId="0" xfId="1" applyFont="1" applyFill="1"/>
    <xf numFmtId="165" fontId="0" fillId="16" borderId="0" xfId="1" applyNumberFormat="1" applyFont="1" applyFill="1"/>
    <xf numFmtId="22" fontId="14" fillId="22" borderId="3" xfId="3" applyNumberFormat="1" applyFont="1" applyFill="1" applyBorder="1" applyAlignment="1" applyProtection="1">
      <alignment horizontal="center" vertical="top"/>
    </xf>
    <xf numFmtId="165" fontId="15" fillId="26" borderId="4" xfId="1" applyFont="1" applyFill="1" applyBorder="1" applyAlignment="1" applyProtection="1"/>
    <xf numFmtId="165" fontId="15" fillId="26" borderId="26" xfId="1" applyFont="1" applyFill="1" applyBorder="1" applyAlignment="1" applyProtection="1"/>
    <xf numFmtId="0" fontId="0" fillId="22" borderId="28" xfId="0" applyFont="1" applyFill="1" applyBorder="1"/>
    <xf numFmtId="0" fontId="0" fillId="22" borderId="28" xfId="0" applyFont="1" applyFill="1" applyBorder="1" applyAlignment="1">
      <alignment wrapText="1"/>
    </xf>
    <xf numFmtId="2" fontId="0" fillId="18" borderId="4" xfId="0" applyNumberFormat="1" applyFill="1" applyBorder="1"/>
    <xf numFmtId="0" fontId="7" fillId="22" borderId="0" xfId="3" applyFont="1" applyFill="1" applyAlignment="1" applyProtection="1">
      <alignment wrapText="1"/>
    </xf>
    <xf numFmtId="0" fontId="3" fillId="24" borderId="32" xfId="0" applyNumberFormat="1" applyFont="1" applyFill="1" applyBorder="1" applyAlignment="1">
      <alignment horizontal="left" vertical="top" wrapText="1"/>
    </xf>
    <xf numFmtId="0" fontId="3" fillId="24" borderId="34" xfId="0" applyNumberFormat="1" applyFont="1" applyFill="1" applyBorder="1" applyAlignment="1">
      <alignment horizontal="left" vertical="top" wrapText="1"/>
    </xf>
    <xf numFmtId="0" fontId="3" fillId="24" borderId="36" xfId="0" applyNumberFormat="1" applyFont="1" applyFill="1" applyBorder="1" applyAlignment="1">
      <alignment horizontal="left" vertical="top" wrapText="1"/>
    </xf>
  </cellXfs>
  <cellStyles count="497">
    <cellStyle name="_x000d__x000a_JournalTemplate=C:\COMFO\CTALK\JOURSTD.TPL_x000d__x000a_LbStateAddress=3 3 0 251 1 89 2 311_x000d__x000a_LbStateJou" xfId="13"/>
    <cellStyle name="_x000d__x000a_JournalTemplate=C:\COMFO\CTALK\JOURSTD.TPL_x000d__x000a_LbStateAddress=3 3 0 251 1 89 2 311_x000d__x000a_LbStateJou 10" xfId="14"/>
    <cellStyle name="_x000d__x000a_JournalTemplate=C:\COMFO\CTALK\JOURSTD.TPL_x000d__x000a_LbStateAddress=3 3 0 251 1 89 2 311_x000d__x000a_LbStateJou 2" xfId="7"/>
    <cellStyle name="_x000d__x000a_JournalTemplate=C:\COMFO\CTALK\JOURSTD.TPL_x000d__x000a_LbStateAddress=3 3 0 251 1 89 2 311_x000d__x000a_LbStateJou 2 2" xfId="15"/>
    <cellStyle name="_x000d__x000a_JournalTemplate=C:\COMFO\CTALK\JOURSTD.TPL_x000d__x000a_LbStateAddress=3 3 0 251 1 89 2 311_x000d__x000a_LbStateJou 2 3" xfId="16"/>
    <cellStyle name="_x000d__x000a_JournalTemplate=C:\COMFO\CTALK\JOURSTD.TPL_x000d__x000a_LbStateAddress=3 3 0 251 1 89 2 311_x000d__x000a_LbStateJou 2 4" xfId="17"/>
    <cellStyle name="_x000d__x000a_JournalTemplate=C:\COMFO\CTALK\JOURSTD.TPL_x000d__x000a_LbStateAddress=3 3 0 251 1 89 2 311_x000d__x000a_LbStateJou 3" xfId="18"/>
    <cellStyle name="_x000d__x000a_JournalTemplate=C:\COMFO\CTALK\JOURSTD.TPL_x000d__x000a_LbStateAddress=3 3 0 251 1 89 2 311_x000d__x000a_LbStateJou 3 2" xfId="19"/>
    <cellStyle name="_x000d__x000a_JournalTemplate=C:\COMFO\CTALK\JOURSTD.TPL_x000d__x000a_LbStateAddress=3 3 0 251 1 89 2 311_x000d__x000a_LbStateJou 4" xfId="20"/>
    <cellStyle name="_x000d__x000a_JournalTemplate=C:\COMFO\CTALK\JOURSTD.TPL_x000d__x000a_LbStateAddress=3 3 0 251 1 89 2 311_x000d__x000a_LbStateJou_100720 berekening x-factoren NG4R v4.2" xfId="21"/>
    <cellStyle name="20% - Accent1 2" xfId="22"/>
    <cellStyle name="20% - Accent1 2 2" xfId="23"/>
    <cellStyle name="20% - Accent1 3" xfId="24"/>
    <cellStyle name="20% - Accent1 3 2" xfId="25"/>
    <cellStyle name="20% - Accent1 3 2 2" xfId="230"/>
    <cellStyle name="20% - Accent2 2" xfId="26"/>
    <cellStyle name="20% - Accent2 2 2" xfId="27"/>
    <cellStyle name="20% - Accent2 3" xfId="28"/>
    <cellStyle name="20% - Accent2 3 2" xfId="29"/>
    <cellStyle name="20% - Accent2 3 2 2" xfId="231"/>
    <cellStyle name="20% - Accent3 2" xfId="30"/>
    <cellStyle name="20% - Accent3 2 2" xfId="31"/>
    <cellStyle name="20% - Accent3 3" xfId="32"/>
    <cellStyle name="20% - Accent3 3 2" xfId="33"/>
    <cellStyle name="20% - Accent3 3 2 2" xfId="235"/>
    <cellStyle name="20% - Accent4 2" xfId="34"/>
    <cellStyle name="20% - Accent4 2 2" xfId="35"/>
    <cellStyle name="20% - Accent4 3" xfId="36"/>
    <cellStyle name="20% - Accent4 3 2" xfId="37"/>
    <cellStyle name="20% - Accent4 3 2 2" xfId="237"/>
    <cellStyle name="20% - Accent5 2" xfId="38"/>
    <cellStyle name="20% - Accent5 2 2" xfId="39"/>
    <cellStyle name="20% - Accent5 3" xfId="40"/>
    <cellStyle name="20% - Accent5 3 2" xfId="41"/>
    <cellStyle name="20% - Accent5 3 2 2" xfId="240"/>
    <cellStyle name="20% - Accent6 2" xfId="42"/>
    <cellStyle name="20% - Accent6 2 2" xfId="43"/>
    <cellStyle name="20% - Accent6 3" xfId="44"/>
    <cellStyle name="20% - Accent6 3 2" xfId="45"/>
    <cellStyle name="20% - Accent6 3 2 2" xfId="244"/>
    <cellStyle name="40% - Accent1 2" xfId="46"/>
    <cellStyle name="40% - Accent1 2 2" xfId="47"/>
    <cellStyle name="40% - Accent1 3" xfId="48"/>
    <cellStyle name="40% - Accent1 3 2" xfId="49"/>
    <cellStyle name="40% - Accent1 3 2 2" xfId="247"/>
    <cellStyle name="40% - Accent2 2" xfId="50"/>
    <cellStyle name="40% - Accent2 2 2" xfId="51"/>
    <cellStyle name="40% - Accent2 3" xfId="52"/>
    <cellStyle name="40% - Accent2 3 2" xfId="53"/>
    <cellStyle name="40% - Accent2 3 2 2" xfId="250"/>
    <cellStyle name="40% - Accent3 2" xfId="54"/>
    <cellStyle name="40% - Accent3 2 2" xfId="55"/>
    <cellStyle name="40% - Accent3 3" xfId="56"/>
    <cellStyle name="40% - Accent3 3 2" xfId="57"/>
    <cellStyle name="40% - Accent3 3 2 2" xfId="254"/>
    <cellStyle name="40% - Accent4 2" xfId="58"/>
    <cellStyle name="40% - Accent4 2 2" xfId="59"/>
    <cellStyle name="40% - Accent4 3" xfId="60"/>
    <cellStyle name="40% - Accent4 3 2" xfId="61"/>
    <cellStyle name="40% - Accent4 3 2 2" xfId="255"/>
    <cellStyle name="40% - Accent5 2" xfId="62"/>
    <cellStyle name="40% - Accent5 2 2" xfId="63"/>
    <cellStyle name="40% - Accent5 3" xfId="64"/>
    <cellStyle name="40% - Accent5 3 2" xfId="65"/>
    <cellStyle name="40% - Accent5 3 2 2" xfId="257"/>
    <cellStyle name="40% - Accent6 2" xfId="66"/>
    <cellStyle name="40% - Accent6 2 2" xfId="67"/>
    <cellStyle name="40% - Accent6 3" xfId="68"/>
    <cellStyle name="40% - Accent6 3 2" xfId="69"/>
    <cellStyle name="40% - Accent6 3 2 2" xfId="260"/>
    <cellStyle name="60% - Accent1 2" xfId="70"/>
    <cellStyle name="60% - Accent1 2 2" xfId="71"/>
    <cellStyle name="60% - Accent1 3" xfId="72"/>
    <cellStyle name="60% - Accent2 2" xfId="73"/>
    <cellStyle name="60% - Accent2 2 2" xfId="74"/>
    <cellStyle name="60% - Accent2 3" xfId="75"/>
    <cellStyle name="60% - Accent3 2" xfId="76"/>
    <cellStyle name="60% - Accent3 2 2" xfId="77"/>
    <cellStyle name="60% - Accent3 3" xfId="78"/>
    <cellStyle name="60% - Accent4 2" xfId="79"/>
    <cellStyle name="60% - Accent4 2 2" xfId="80"/>
    <cellStyle name="60% - Accent4 3" xfId="81"/>
    <cellStyle name="60% - Accent5 2" xfId="82"/>
    <cellStyle name="60% - Accent5 2 2" xfId="83"/>
    <cellStyle name="60% - Accent5 3" xfId="84"/>
    <cellStyle name="60% - Accent6 2" xfId="85"/>
    <cellStyle name="60% - Accent6 2 2" xfId="86"/>
    <cellStyle name="60% - Accent6 3" xfId="87"/>
    <cellStyle name="Accent1 2" xfId="88"/>
    <cellStyle name="Accent1 2 2" xfId="89"/>
    <cellStyle name="Accent1 3" xfId="90"/>
    <cellStyle name="Accent2 2" xfId="91"/>
    <cellStyle name="Accent2 2 2" xfId="92"/>
    <cellStyle name="Accent2 3" xfId="93"/>
    <cellStyle name="Accent3 2" xfId="94"/>
    <cellStyle name="Accent3 2 2" xfId="95"/>
    <cellStyle name="Accent3 3" xfId="96"/>
    <cellStyle name="Accent4 2" xfId="97"/>
    <cellStyle name="Accent4 2 2" xfId="98"/>
    <cellStyle name="Accent4 3" xfId="99"/>
    <cellStyle name="Accent5 2" xfId="100"/>
    <cellStyle name="Accent5 2 2" xfId="101"/>
    <cellStyle name="Accent5 3" xfId="102"/>
    <cellStyle name="Accent6 2" xfId="103"/>
    <cellStyle name="Accent6 2 2" xfId="104"/>
    <cellStyle name="Accent6 3" xfId="105"/>
    <cellStyle name="Bad" xfId="106"/>
    <cellStyle name="Bad 2" xfId="107"/>
    <cellStyle name="Berekening 2" xfId="108"/>
    <cellStyle name="Berekening 2 10" xfId="304"/>
    <cellStyle name="Berekening 2 11" xfId="296"/>
    <cellStyle name="Berekening 2 12" xfId="317"/>
    <cellStyle name="Berekening 2 2" xfId="109"/>
    <cellStyle name="Berekening 2 2 10" xfId="295"/>
    <cellStyle name="Berekening 2 2 11" xfId="318"/>
    <cellStyle name="Berekening 2 2 2" xfId="285"/>
    <cellStyle name="Berekening 2 2 3" xfId="267"/>
    <cellStyle name="Berekening 2 2 4" xfId="270"/>
    <cellStyle name="Berekening 2 2 5" xfId="263"/>
    <cellStyle name="Berekening 2 2 6" xfId="274"/>
    <cellStyle name="Berekening 2 2 7" xfId="258"/>
    <cellStyle name="Berekening 2 2 8" xfId="299"/>
    <cellStyle name="Berekening 2 2 9" xfId="305"/>
    <cellStyle name="Berekening 2 3" xfId="284"/>
    <cellStyle name="Berekening 2 4" xfId="268"/>
    <cellStyle name="Berekening 2 5" xfId="269"/>
    <cellStyle name="Berekening 2 6" xfId="264"/>
    <cellStyle name="Berekening 2 7" xfId="273"/>
    <cellStyle name="Berekening 2 8" xfId="259"/>
    <cellStyle name="Berekening 2 9" xfId="370"/>
    <cellStyle name="Calculation" xfId="110"/>
    <cellStyle name="Calculation 10" xfId="306"/>
    <cellStyle name="Calculation 11" xfId="294"/>
    <cellStyle name="Calculation 12" xfId="319"/>
    <cellStyle name="Calculation 2" xfId="111"/>
    <cellStyle name="Calculation 2 10" xfId="471"/>
    <cellStyle name="Calculation 2 11" xfId="228"/>
    <cellStyle name="Calculation 2 2" xfId="287"/>
    <cellStyle name="Calculation 2 3" xfId="265"/>
    <cellStyle name="Calculation 2 4" xfId="272"/>
    <cellStyle name="Calculation 2 5" xfId="261"/>
    <cellStyle name="Calculation 2 6" xfId="276"/>
    <cellStyle name="Calculation 2 7" xfId="435"/>
    <cellStyle name="Calculation 2 8" xfId="297"/>
    <cellStyle name="Calculation 2 9" xfId="307"/>
    <cellStyle name="Calculation 3" xfId="286"/>
    <cellStyle name="Calculation 4" xfId="266"/>
    <cellStyle name="Calculation 5" xfId="271"/>
    <cellStyle name="Calculation 6" xfId="262"/>
    <cellStyle name="Calculation 7" xfId="275"/>
    <cellStyle name="Calculation 8" xfId="256"/>
    <cellStyle name="Calculation 9" xfId="298"/>
    <cellStyle name="Check Cell" xfId="112"/>
    <cellStyle name="Check Cell 2" xfId="113"/>
    <cellStyle name="Comma 2" xfId="114"/>
    <cellStyle name="Comma 3" xfId="115"/>
    <cellStyle name="Controlecel 2" xfId="116"/>
    <cellStyle name="Euro" xfId="117"/>
    <cellStyle name="Euro 2" xfId="118"/>
    <cellStyle name="Euro 3" xfId="119"/>
    <cellStyle name="Explanatory Text" xfId="120"/>
    <cellStyle name="Explanatory Text 2" xfId="121"/>
    <cellStyle name="Gekoppelde cel 2" xfId="122"/>
    <cellStyle name="Goed 2" xfId="123"/>
    <cellStyle name="Good" xfId="124"/>
    <cellStyle name="Good 2" xfId="125"/>
    <cellStyle name="Header" xfId="126"/>
    <cellStyle name="Heading 1" xfId="127"/>
    <cellStyle name="Heading 1 2" xfId="128"/>
    <cellStyle name="Heading 2" xfId="129"/>
    <cellStyle name="Heading 2 2" xfId="130"/>
    <cellStyle name="Heading 3" xfId="131"/>
    <cellStyle name="Heading 3 2" xfId="132"/>
    <cellStyle name="Heading 4" xfId="133"/>
    <cellStyle name="Heading 4 2" xfId="134"/>
    <cellStyle name="Input" xfId="135"/>
    <cellStyle name="Input 10" xfId="344"/>
    <cellStyle name="Input 11" xfId="407"/>
    <cellStyle name="Input 12" xfId="480"/>
    <cellStyle name="Input 2" xfId="136"/>
    <cellStyle name="Input 2 10" xfId="279"/>
    <cellStyle name="Input 2 11" xfId="348"/>
    <cellStyle name="Input 2 2" xfId="301"/>
    <cellStyle name="Input 2 3" xfId="245"/>
    <cellStyle name="Input 2 4" xfId="289"/>
    <cellStyle name="Input 2 5" xfId="241"/>
    <cellStyle name="Input 2 6" xfId="369"/>
    <cellStyle name="Input 2 7" xfId="234"/>
    <cellStyle name="Input 2 8" xfId="282"/>
    <cellStyle name="Input 2 9" xfId="346"/>
    <cellStyle name="Input 3" xfId="300"/>
    <cellStyle name="Input 4" xfId="246"/>
    <cellStyle name="Input 5" xfId="288"/>
    <cellStyle name="Input 6" xfId="411"/>
    <cellStyle name="Input 7" xfId="425"/>
    <cellStyle name="Input 8" xfId="236"/>
    <cellStyle name="Input 9" xfId="283"/>
    <cellStyle name="Invoer 2" xfId="137"/>
    <cellStyle name="Invoer 2 10" xfId="347"/>
    <cellStyle name="Invoer 2 11" xfId="278"/>
    <cellStyle name="Invoer 2 12" xfId="350"/>
    <cellStyle name="Invoer 2 2" xfId="138"/>
    <cellStyle name="Invoer 2 2 10" xfId="277"/>
    <cellStyle name="Invoer 2 2 11" xfId="367"/>
    <cellStyle name="Invoer 2 2 2" xfId="303"/>
    <cellStyle name="Invoer 2 2 3" xfId="242"/>
    <cellStyle name="Invoer 2 2 4" xfId="291"/>
    <cellStyle name="Invoer 2 2 5" xfId="238"/>
    <cellStyle name="Invoer 2 2 6" xfId="293"/>
    <cellStyle name="Invoer 2 2 7" xfId="232"/>
    <cellStyle name="Invoer 2 2 8" xfId="280"/>
    <cellStyle name="Invoer 2 2 9" xfId="409"/>
    <cellStyle name="Invoer 2 3" xfId="302"/>
    <cellStyle name="Invoer 2 4" xfId="243"/>
    <cellStyle name="Invoer 2 5" xfId="290"/>
    <cellStyle name="Invoer 2 6" xfId="239"/>
    <cellStyle name="Invoer 2 7" xfId="292"/>
    <cellStyle name="Invoer 2 8" xfId="233"/>
    <cellStyle name="Invoer 2 9" xfId="281"/>
    <cellStyle name="Komma" xfId="1" builtinId="3"/>
    <cellStyle name="Komma 10 2" xfId="139"/>
    <cellStyle name="Komma 10 2 2" xfId="140"/>
    <cellStyle name="Komma 10 2 3" xfId="226"/>
    <cellStyle name="Komma 11" xfId="141"/>
    <cellStyle name="Komma 14 2" xfId="142"/>
    <cellStyle name="Komma 2" xfId="6"/>
    <cellStyle name="Komma 2 2" xfId="143"/>
    <cellStyle name="Komma 2 2 2" xfId="144"/>
    <cellStyle name="Komma 2 3" xfId="145"/>
    <cellStyle name="Komma 2 4" xfId="146"/>
    <cellStyle name="Komma 3" xfId="147"/>
    <cellStyle name="Komma 3 2" xfId="148"/>
    <cellStyle name="Komma 3 3" xfId="149"/>
    <cellStyle name="Komma 4" xfId="150"/>
    <cellStyle name="Komma 4 2" xfId="151"/>
    <cellStyle name="Komma 4 2 2" xfId="310"/>
    <cellStyle name="Komma 4 3" xfId="309"/>
    <cellStyle name="Komma 5" xfId="152"/>
    <cellStyle name="Komma 5 2" xfId="153"/>
    <cellStyle name="Komma 5 2 2" xfId="312"/>
    <cellStyle name="Komma 6" xfId="154"/>
    <cellStyle name="Komma 7" xfId="225"/>
    <cellStyle name="Komma_Tarievenmandje - definitief3" xfId="11"/>
    <cellStyle name="Kop 1 2" xfId="155"/>
    <cellStyle name="Kop 2 2" xfId="156"/>
    <cellStyle name="Kop 3 2" xfId="157"/>
    <cellStyle name="Kop 4 2" xfId="158"/>
    <cellStyle name="Linked Cell" xfId="159"/>
    <cellStyle name="Linked Cell 2" xfId="160"/>
    <cellStyle name="Neutraal 2" xfId="161"/>
    <cellStyle name="Neutral" xfId="162"/>
    <cellStyle name="Neutral 2" xfId="163"/>
    <cellStyle name="Normal 2" xfId="164"/>
    <cellStyle name="Normal 3" xfId="165"/>
    <cellStyle name="Normal_# klanten" xfId="166"/>
    <cellStyle name="Normal_Data_2_wrm1_30" xfId="12"/>
    <cellStyle name="Note" xfId="167"/>
    <cellStyle name="Note 10" xfId="456"/>
    <cellStyle name="Note 11" xfId="366"/>
    <cellStyle name="Note 12" xfId="460"/>
    <cellStyle name="Note 2" xfId="168"/>
    <cellStyle name="Note 2 10" xfId="467"/>
    <cellStyle name="Note 2 11" xfId="468"/>
    <cellStyle name="Note 2 2" xfId="327"/>
    <cellStyle name="Note 2 3" xfId="372"/>
    <cellStyle name="Note 2 4" xfId="311"/>
    <cellStyle name="Note 2 5" xfId="351"/>
    <cellStyle name="Note 2 6" xfId="227"/>
    <cellStyle name="Note 2 7" xfId="390"/>
    <cellStyle name="Note 2 8" xfId="252"/>
    <cellStyle name="Note 2 9" xfId="408"/>
    <cellStyle name="Note 3" xfId="326"/>
    <cellStyle name="Note 4" xfId="371"/>
    <cellStyle name="Note 5" xfId="308"/>
    <cellStyle name="Note 6" xfId="378"/>
    <cellStyle name="Note 7" xfId="320"/>
    <cellStyle name="Note 8" xfId="389"/>
    <cellStyle name="Note 9" xfId="253"/>
    <cellStyle name="Notitie 2" xfId="169"/>
    <cellStyle name="Notitie 2 10" xfId="391"/>
    <cellStyle name="Notitie 2 11" xfId="455"/>
    <cellStyle name="Notitie 2 12" xfId="426"/>
    <cellStyle name="Notitie 2 13" xfId="470"/>
    <cellStyle name="Notitie 2 14" xfId="394"/>
    <cellStyle name="Notitie 2 2" xfId="170"/>
    <cellStyle name="Notitie 2 2 10" xfId="422"/>
    <cellStyle name="Notitie 2 2 11" xfId="463"/>
    <cellStyle name="Notitie 2 2 2" xfId="329"/>
    <cellStyle name="Notitie 2 2 3" xfId="374"/>
    <cellStyle name="Notitie 2 2 4" xfId="314"/>
    <cellStyle name="Notitie 2 2 5" xfId="381"/>
    <cellStyle name="Notitie 2 2 6" xfId="323"/>
    <cellStyle name="Notitie 2 2 7" xfId="392"/>
    <cellStyle name="Notitie 2 2 8" xfId="251"/>
    <cellStyle name="Notitie 2 2 9" xfId="457"/>
    <cellStyle name="Notitie 2 3" xfId="171"/>
    <cellStyle name="Notitie 2 3 10" xfId="436"/>
    <cellStyle name="Notitie 2 3 11" xfId="464"/>
    <cellStyle name="Notitie 2 3 2" xfId="330"/>
    <cellStyle name="Notitie 2 3 3" xfId="375"/>
    <cellStyle name="Notitie 2 3 4" xfId="315"/>
    <cellStyle name="Notitie 2 3 5" xfId="382"/>
    <cellStyle name="Notitie 2 3 6" xfId="324"/>
    <cellStyle name="Notitie 2 3 7" xfId="393"/>
    <cellStyle name="Notitie 2 3 8" xfId="249"/>
    <cellStyle name="Notitie 2 3 9" xfId="458"/>
    <cellStyle name="Notitie 2 4" xfId="172"/>
    <cellStyle name="Notitie 2 4 10" xfId="437"/>
    <cellStyle name="Notitie 2 4 11" xfId="465"/>
    <cellStyle name="Notitie 2 4 2" xfId="331"/>
    <cellStyle name="Notitie 2 4 3" xfId="376"/>
    <cellStyle name="Notitie 2 4 4" xfId="316"/>
    <cellStyle name="Notitie 2 4 5" xfId="383"/>
    <cellStyle name="Notitie 2 4 6" xfId="325"/>
    <cellStyle name="Notitie 2 4 7" xfId="424"/>
    <cellStyle name="Notitie 2 4 8" xfId="248"/>
    <cellStyle name="Notitie 2 4 9" xfId="459"/>
    <cellStyle name="Notitie 2 5" xfId="328"/>
    <cellStyle name="Notitie 2 6" xfId="373"/>
    <cellStyle name="Notitie 2 7" xfId="313"/>
    <cellStyle name="Notitie 2 8" xfId="365"/>
    <cellStyle name="Notitie 2 9" xfId="406"/>
    <cellStyle name="Notitie 3" xfId="173"/>
    <cellStyle name="Notitie 3 2" xfId="174"/>
    <cellStyle name="Notitie 3 2 2" xfId="333"/>
    <cellStyle name="Notitie 3 3" xfId="332"/>
    <cellStyle name="Notitie 4" xfId="175"/>
    <cellStyle name="Notitie 4 2" xfId="334"/>
    <cellStyle name="Ongeldig 2" xfId="176"/>
    <cellStyle name="Output" xfId="177"/>
    <cellStyle name="Output 10" xfId="461"/>
    <cellStyle name="Output 11" xfId="469"/>
    <cellStyle name="Output 12" xfId="377"/>
    <cellStyle name="Output 2" xfId="178"/>
    <cellStyle name="Output 2 10" xfId="446"/>
    <cellStyle name="Output 2 11" xfId="466"/>
    <cellStyle name="Output 2 2" xfId="336"/>
    <cellStyle name="Output 2 3" xfId="380"/>
    <cellStyle name="Output 2 4" xfId="322"/>
    <cellStyle name="Output 2 5" xfId="387"/>
    <cellStyle name="Output 2 6" xfId="338"/>
    <cellStyle name="Output 2 7" xfId="396"/>
    <cellStyle name="Output 2 8" xfId="423"/>
    <cellStyle name="Output 2 9" xfId="462"/>
    <cellStyle name="Output 3" xfId="335"/>
    <cellStyle name="Output 4" xfId="379"/>
    <cellStyle name="Output 5" xfId="321"/>
    <cellStyle name="Output 6" xfId="356"/>
    <cellStyle name="Output 7" xfId="397"/>
    <cellStyle name="Output 8" xfId="395"/>
    <cellStyle name="Output 9" xfId="410"/>
    <cellStyle name="Procent" xfId="2" builtinId="5"/>
    <cellStyle name="Procent 2" xfId="179"/>
    <cellStyle name="Procent 2 2" xfId="180"/>
    <cellStyle name="Procent 3" xfId="181"/>
    <cellStyle name="Procent 3 2" xfId="182"/>
    <cellStyle name="Procent 3 3" xfId="337"/>
    <cellStyle name="Procent 4" xfId="183"/>
    <cellStyle name="Procent 4 2" xfId="184"/>
    <cellStyle name="Procent 4 2 2" xfId="339"/>
    <cellStyle name="Procent 5" xfId="185"/>
    <cellStyle name="Procent 5 2" xfId="340"/>
    <cellStyle name="Procent 6" xfId="229"/>
    <cellStyle name="Standaard" xfId="0" builtinId="0"/>
    <cellStyle name="Standaard 2" xfId="186"/>
    <cellStyle name="Standaard 2 2" xfId="187"/>
    <cellStyle name="Standaard 2 2 2" xfId="188"/>
    <cellStyle name="Standaard 2 3" xfId="189"/>
    <cellStyle name="Standaard 2 3 2" xfId="190"/>
    <cellStyle name="Standaard 2 3 2 2" xfId="341"/>
    <cellStyle name="Standaard 2 4" xfId="191"/>
    <cellStyle name="Standaard 2 4 2" xfId="192"/>
    <cellStyle name="Standaard 2 4 2 2" xfId="342"/>
    <cellStyle name="Standaard 3" xfId="4"/>
    <cellStyle name="Standaard 3 2" xfId="193"/>
    <cellStyle name="Standaard 3 3" xfId="194"/>
    <cellStyle name="Standaard 3 4" xfId="195"/>
    <cellStyle name="Standaard 3 4 2" xfId="345"/>
    <cellStyle name="Standaard 3 5" xfId="343"/>
    <cellStyle name="Standaard 4" xfId="196"/>
    <cellStyle name="Standaard 4 2" xfId="197"/>
    <cellStyle name="Standaard 4 3" xfId="198"/>
    <cellStyle name="Standaard 5" xfId="199"/>
    <cellStyle name="Standaard 5 2" xfId="200"/>
    <cellStyle name="Standaard 5 3" xfId="349"/>
    <cellStyle name="Standaard 6" xfId="201"/>
    <cellStyle name="Standaard 6 2" xfId="202"/>
    <cellStyle name="Standaard 6 2 2" xfId="203"/>
    <cellStyle name="Standaard 6 2 2 2" xfId="352"/>
    <cellStyle name="Standaard 6 3" xfId="204"/>
    <cellStyle name="Standaard 6 3 2" xfId="353"/>
    <cellStyle name="Standaard 7" xfId="205"/>
    <cellStyle name="Standaard 7 2" xfId="354"/>
    <cellStyle name="Standaard 8" xfId="224"/>
    <cellStyle name="Standaard_103321_3 Cogas Elementen EAV-tarieven" xfId="10"/>
    <cellStyle name="Standaard_20100727 Rekenmodel NE5R v1.9" xfId="223"/>
    <cellStyle name="Standaard_Handboek TSO (260202)" xfId="3"/>
    <cellStyle name="Standaard_Tabellen - CIV2" xfId="9"/>
    <cellStyle name="Standaard_Tabellen - CIV2_Format import PRD en Database voor NE6R (concept) v1 2" xfId="5"/>
    <cellStyle name="Standaard_Tarievenmand 2002" xfId="8"/>
    <cellStyle name="Titel 2" xfId="206"/>
    <cellStyle name="Title" xfId="207"/>
    <cellStyle name="Title 2" xfId="208"/>
    <cellStyle name="Totaal 2" xfId="209"/>
    <cellStyle name="Totaal 2 10" xfId="384"/>
    <cellStyle name="Totaal 2 11" xfId="472"/>
    <cellStyle name="Totaal 2 12" xfId="481"/>
    <cellStyle name="Totaal 2 13" xfId="489"/>
    <cellStyle name="Totaal 2 2" xfId="210"/>
    <cellStyle name="Totaal 2 2 10" xfId="482"/>
    <cellStyle name="Totaal 2 2 11" xfId="490"/>
    <cellStyle name="Totaal 2 2 2" xfId="358"/>
    <cellStyle name="Totaal 2 2 3" xfId="399"/>
    <cellStyle name="Totaal 2 2 4" xfId="414"/>
    <cellStyle name="Totaal 2 2 5" xfId="428"/>
    <cellStyle name="Totaal 2 2 6" xfId="439"/>
    <cellStyle name="Totaal 2 2 7" xfId="448"/>
    <cellStyle name="Totaal 2 2 8" xfId="385"/>
    <cellStyle name="Totaal 2 2 9" xfId="473"/>
    <cellStyle name="Totaal 2 3" xfId="211"/>
    <cellStyle name="Totaal 2 3 10" xfId="483"/>
    <cellStyle name="Totaal 2 3 11" xfId="491"/>
    <cellStyle name="Totaal 2 3 2" xfId="359"/>
    <cellStyle name="Totaal 2 3 3" xfId="400"/>
    <cellStyle name="Totaal 2 3 4" xfId="415"/>
    <cellStyle name="Totaal 2 3 5" xfId="429"/>
    <cellStyle name="Totaal 2 3 6" xfId="440"/>
    <cellStyle name="Totaal 2 3 7" xfId="449"/>
    <cellStyle name="Totaal 2 3 8" xfId="386"/>
    <cellStyle name="Totaal 2 3 9" xfId="474"/>
    <cellStyle name="Totaal 2 4" xfId="357"/>
    <cellStyle name="Totaal 2 5" xfId="398"/>
    <cellStyle name="Totaal 2 6" xfId="413"/>
    <cellStyle name="Totaal 2 7" xfId="427"/>
    <cellStyle name="Totaal 2 8" xfId="438"/>
    <cellStyle name="Totaal 2 9" xfId="447"/>
    <cellStyle name="Total" xfId="212"/>
    <cellStyle name="Total 10" xfId="475"/>
    <cellStyle name="Total 11" xfId="484"/>
    <cellStyle name="Total 12" xfId="492"/>
    <cellStyle name="Total 2" xfId="213"/>
    <cellStyle name="Total 2 10" xfId="485"/>
    <cellStyle name="Total 2 11" xfId="493"/>
    <cellStyle name="Total 2 2" xfId="361"/>
    <cellStyle name="Total 2 3" xfId="402"/>
    <cellStyle name="Total 2 4" xfId="417"/>
    <cellStyle name="Total 2 5" xfId="431"/>
    <cellStyle name="Total 2 6" xfId="442"/>
    <cellStyle name="Total 2 7" xfId="451"/>
    <cellStyle name="Total 2 8" xfId="355"/>
    <cellStyle name="Total 2 9" xfId="476"/>
    <cellStyle name="Total 3" xfId="360"/>
    <cellStyle name="Total 4" xfId="401"/>
    <cellStyle name="Total 5" xfId="416"/>
    <cellStyle name="Total 6" xfId="430"/>
    <cellStyle name="Total 7" xfId="441"/>
    <cellStyle name="Total 8" xfId="450"/>
    <cellStyle name="Total 9" xfId="368"/>
    <cellStyle name="Uitvoer 2" xfId="214"/>
    <cellStyle name="Uitvoer 2 10" xfId="421"/>
    <cellStyle name="Uitvoer 2 11" xfId="477"/>
    <cellStyle name="Uitvoer 2 12" xfId="486"/>
    <cellStyle name="Uitvoer 2 13" xfId="494"/>
    <cellStyle name="Uitvoer 2 2" xfId="215"/>
    <cellStyle name="Uitvoer 2 2 10" xfId="487"/>
    <cellStyle name="Uitvoer 2 2 11" xfId="495"/>
    <cellStyle name="Uitvoer 2 2 2" xfId="363"/>
    <cellStyle name="Uitvoer 2 2 3" xfId="404"/>
    <cellStyle name="Uitvoer 2 2 4" xfId="419"/>
    <cellStyle name="Uitvoer 2 2 5" xfId="433"/>
    <cellStyle name="Uitvoer 2 2 6" xfId="444"/>
    <cellStyle name="Uitvoer 2 2 7" xfId="453"/>
    <cellStyle name="Uitvoer 2 2 8" xfId="388"/>
    <cellStyle name="Uitvoer 2 2 9" xfId="478"/>
    <cellStyle name="Uitvoer 2 3" xfId="216"/>
    <cellStyle name="Uitvoer 2 3 10" xfId="488"/>
    <cellStyle name="Uitvoer 2 3 11" xfId="496"/>
    <cellStyle name="Uitvoer 2 3 2" xfId="364"/>
    <cellStyle name="Uitvoer 2 3 3" xfId="405"/>
    <cellStyle name="Uitvoer 2 3 4" xfId="420"/>
    <cellStyle name="Uitvoer 2 3 5" xfId="434"/>
    <cellStyle name="Uitvoer 2 3 6" xfId="445"/>
    <cellStyle name="Uitvoer 2 3 7" xfId="454"/>
    <cellStyle name="Uitvoer 2 3 8" xfId="412"/>
    <cellStyle name="Uitvoer 2 3 9" xfId="479"/>
    <cellStyle name="Uitvoer 2 4" xfId="362"/>
    <cellStyle name="Uitvoer 2 5" xfId="403"/>
    <cellStyle name="Uitvoer 2 6" xfId="418"/>
    <cellStyle name="Uitvoer 2 7" xfId="432"/>
    <cellStyle name="Uitvoer 2 8" xfId="443"/>
    <cellStyle name="Uitvoer 2 9" xfId="452"/>
    <cellStyle name="Valuta 2" xfId="217"/>
    <cellStyle name="Verklarende tekst 2" xfId="218"/>
    <cellStyle name="Waarschuwingstekst 2" xfId="219"/>
    <cellStyle name="Warning Text" xfId="220"/>
    <cellStyle name="Warning Text 2" xfId="221"/>
    <cellStyle name="WIt" xfId="222"/>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CCFFCC"/>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0"/>
  <sheetViews>
    <sheetView showGridLines="0" tabSelected="1" zoomScale="85" zoomScaleNormal="85" zoomScaleSheetLayoutView="40" workbookViewId="0"/>
  </sheetViews>
  <sheetFormatPr defaultRowHeight="12.75"/>
  <cols>
    <col min="1" max="1" width="6.42578125" style="242" customWidth="1"/>
    <col min="2" max="17" width="10.85546875" style="242" customWidth="1"/>
    <col min="18" max="16384" width="9.140625" style="242"/>
  </cols>
  <sheetData>
    <row r="2" spans="1:22">
      <c r="B2" s="242" t="s">
        <v>0</v>
      </c>
    </row>
    <row r="3" spans="1:22">
      <c r="B3" s="242" t="s">
        <v>175</v>
      </c>
    </row>
    <row r="7" spans="1:22" s="252" customFormat="1" ht="18" customHeight="1">
      <c r="B7" s="253" t="s">
        <v>175</v>
      </c>
      <c r="C7" s="253"/>
      <c r="D7" s="253"/>
      <c r="E7" s="253"/>
    </row>
    <row r="8" spans="1:22" s="244" customFormat="1"/>
    <row r="9" spans="1:22" s="244" customFormat="1"/>
    <row r="10" spans="1:22" s="7" customFormat="1">
      <c r="B10" s="6" t="s">
        <v>182</v>
      </c>
    </row>
    <row r="11" spans="1:22" s="244" customFormat="1"/>
    <row r="12" spans="1:22">
      <c r="B12" s="242" t="s">
        <v>181</v>
      </c>
    </row>
    <row r="13" spans="1:22">
      <c r="B13" s="242" t="s">
        <v>176</v>
      </c>
    </row>
    <row r="14" spans="1:22">
      <c r="B14" s="242" t="s">
        <v>177</v>
      </c>
    </row>
    <row r="15" spans="1:22">
      <c r="B15" s="242" t="s">
        <v>178</v>
      </c>
    </row>
    <row r="16" spans="1:22" s="244" customFormat="1">
      <c r="A16" s="242"/>
      <c r="B16" s="242" t="s">
        <v>179</v>
      </c>
      <c r="C16" s="242"/>
      <c r="D16" s="242"/>
      <c r="E16" s="242"/>
      <c r="F16" s="242"/>
      <c r="G16" s="242"/>
      <c r="H16" s="242"/>
      <c r="I16" s="242"/>
      <c r="J16" s="242"/>
      <c r="K16" s="242"/>
      <c r="L16" s="242"/>
      <c r="M16" s="242"/>
      <c r="N16" s="242"/>
      <c r="O16" s="242"/>
      <c r="P16" s="242"/>
      <c r="Q16" s="242"/>
      <c r="R16" s="242"/>
      <c r="S16" s="242"/>
      <c r="T16" s="242"/>
      <c r="U16" s="242"/>
      <c r="V16" s="242"/>
    </row>
    <row r="17" spans="1:22" s="244" customFormat="1">
      <c r="A17" s="242"/>
      <c r="B17" s="242"/>
      <c r="C17" s="242"/>
      <c r="D17" s="242"/>
      <c r="E17" s="242"/>
      <c r="F17" s="242"/>
      <c r="G17" s="242"/>
      <c r="H17" s="242"/>
      <c r="I17" s="242"/>
      <c r="J17" s="242"/>
      <c r="K17" s="242"/>
      <c r="L17" s="242"/>
      <c r="M17" s="242"/>
      <c r="N17" s="242"/>
      <c r="O17" s="242"/>
      <c r="P17" s="242"/>
      <c r="Q17" s="242"/>
      <c r="R17" s="242"/>
      <c r="S17" s="242"/>
      <c r="T17" s="242"/>
      <c r="U17" s="242"/>
      <c r="V17" s="242"/>
    </row>
    <row r="18" spans="1:22" s="244" customFormat="1">
      <c r="A18" s="242"/>
      <c r="B18" s="242" t="s">
        <v>180</v>
      </c>
      <c r="C18" s="242"/>
      <c r="D18" s="242"/>
      <c r="E18" s="242"/>
      <c r="F18" s="242"/>
      <c r="G18" s="242"/>
      <c r="H18" s="242"/>
      <c r="I18" s="242"/>
      <c r="J18" s="242"/>
      <c r="K18" s="242"/>
      <c r="L18" s="242"/>
      <c r="M18" s="242"/>
      <c r="N18" s="242"/>
      <c r="O18" s="242"/>
      <c r="P18" s="242"/>
      <c r="Q18" s="242"/>
      <c r="R18" s="242"/>
      <c r="S18" s="242"/>
      <c r="T18" s="242"/>
      <c r="U18" s="242"/>
      <c r="V18" s="242"/>
    </row>
    <row r="19" spans="1:22" s="244" customFormat="1">
      <c r="A19" s="242"/>
      <c r="B19" s="242"/>
      <c r="C19" s="242"/>
      <c r="D19" s="242"/>
      <c r="E19" s="242"/>
      <c r="F19" s="242"/>
      <c r="G19" s="242"/>
      <c r="H19" s="242"/>
      <c r="I19" s="242"/>
      <c r="J19" s="242"/>
      <c r="K19" s="242"/>
      <c r="L19" s="242"/>
      <c r="M19" s="242"/>
      <c r="N19" s="242"/>
      <c r="O19" s="242"/>
      <c r="P19" s="242"/>
      <c r="Q19" s="242"/>
      <c r="R19" s="242"/>
      <c r="S19" s="242"/>
      <c r="T19" s="242"/>
      <c r="U19" s="242"/>
      <c r="V19" s="242"/>
    </row>
    <row r="20" spans="1:22" s="244" customFormat="1">
      <c r="A20" s="242"/>
      <c r="B20" s="243"/>
      <c r="C20" s="242"/>
      <c r="D20" s="242"/>
      <c r="E20" s="242"/>
      <c r="F20" s="242"/>
      <c r="G20" s="242"/>
      <c r="H20" s="242"/>
      <c r="I20" s="242"/>
      <c r="J20" s="242"/>
      <c r="K20" s="242"/>
      <c r="L20" s="242"/>
      <c r="M20" s="242"/>
      <c r="N20" s="242"/>
      <c r="O20" s="242"/>
      <c r="P20" s="242"/>
      <c r="Q20" s="242"/>
      <c r="R20" s="242"/>
      <c r="S20" s="242"/>
      <c r="T20" s="242"/>
      <c r="U20" s="242"/>
      <c r="V20" s="242"/>
    </row>
    <row r="21" spans="1:22" s="244" customFormat="1">
      <c r="A21" s="242"/>
      <c r="B21" s="242"/>
      <c r="C21" s="242"/>
      <c r="D21" s="242"/>
      <c r="E21" s="242"/>
      <c r="F21" s="242"/>
      <c r="G21" s="242"/>
      <c r="H21" s="242"/>
      <c r="I21" s="242"/>
      <c r="J21" s="242"/>
      <c r="K21" s="242"/>
      <c r="L21" s="242"/>
      <c r="M21" s="242"/>
      <c r="N21" s="242"/>
      <c r="O21" s="242"/>
      <c r="P21" s="242"/>
      <c r="Q21" s="242"/>
      <c r="R21" s="242"/>
      <c r="S21" s="242"/>
      <c r="T21" s="242"/>
      <c r="U21" s="242"/>
      <c r="V21" s="242"/>
    </row>
    <row r="22" spans="1:22" s="244" customFormat="1">
      <c r="A22" s="242"/>
      <c r="B22" s="242"/>
      <c r="C22" s="242"/>
      <c r="D22" s="242"/>
      <c r="E22" s="242"/>
      <c r="F22" s="242"/>
      <c r="G22" s="242"/>
      <c r="H22" s="242"/>
      <c r="I22" s="242"/>
      <c r="J22" s="242"/>
      <c r="K22" s="242"/>
      <c r="L22" s="242"/>
      <c r="M22" s="242"/>
      <c r="N22" s="242"/>
      <c r="O22" s="242"/>
      <c r="P22" s="242"/>
      <c r="Q22" s="242"/>
      <c r="R22" s="242"/>
      <c r="S22" s="242"/>
      <c r="T22" s="242"/>
      <c r="U22" s="242"/>
      <c r="V22" s="242"/>
    </row>
    <row r="23" spans="1:22" s="251" customFormat="1">
      <c r="B23" s="251" t="s">
        <v>1</v>
      </c>
    </row>
    <row r="24" spans="1:22" s="244" customFormat="1"/>
    <row r="25" spans="1:22" s="244" customFormat="1">
      <c r="B25" s="245"/>
      <c r="C25" s="244" t="s">
        <v>2</v>
      </c>
    </row>
    <row r="26" spans="1:22" s="244" customFormat="1">
      <c r="B26" s="246"/>
      <c r="C26" s="244" t="s">
        <v>3</v>
      </c>
    </row>
    <row r="27" spans="1:22" s="244" customFormat="1">
      <c r="B27" s="247"/>
      <c r="C27" s="244" t="s">
        <v>4</v>
      </c>
    </row>
    <row r="28" spans="1:22" s="244" customFormat="1">
      <c r="B28" s="248"/>
      <c r="C28" s="244" t="s">
        <v>5</v>
      </c>
    </row>
    <row r="29" spans="1:22" s="244" customFormat="1">
      <c r="B29" s="249"/>
      <c r="C29" s="244" t="s">
        <v>6</v>
      </c>
    </row>
    <row r="30" spans="1:22">
      <c r="B30" s="250"/>
      <c r="C30" s="242" t="s">
        <v>154</v>
      </c>
    </row>
  </sheetData>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zoomScale="85" zoomScaleNormal="85" workbookViewId="0"/>
  </sheetViews>
  <sheetFormatPr defaultRowHeight="12.75"/>
  <cols>
    <col min="2" max="2" width="18.140625" customWidth="1"/>
    <col min="3" max="3" width="18" customWidth="1"/>
  </cols>
  <sheetData>
    <row r="3" spans="2:16" s="5" customFormat="1" ht="18" customHeight="1">
      <c r="B3" s="4" t="s">
        <v>7</v>
      </c>
      <c r="C3" s="4"/>
      <c r="D3" s="4"/>
      <c r="E3" s="4"/>
    </row>
    <row r="6" spans="2:16" s="7" customFormat="1">
      <c r="B6" s="6" t="s">
        <v>8</v>
      </c>
    </row>
    <row r="8" spans="2:16">
      <c r="B8" s="8" t="s">
        <v>9</v>
      </c>
      <c r="C8" s="289">
        <v>42647</v>
      </c>
    </row>
    <row r="12" spans="2:16">
      <c r="B12" s="9" t="s">
        <v>10</v>
      </c>
      <c r="C12" s="10"/>
      <c r="D12" s="10"/>
      <c r="E12" s="10"/>
      <c r="F12" s="10"/>
      <c r="G12" s="10"/>
      <c r="H12" s="10"/>
      <c r="I12" s="10"/>
      <c r="J12" s="10"/>
      <c r="K12" s="10"/>
      <c r="L12" s="10"/>
      <c r="M12" s="10"/>
      <c r="N12" s="10"/>
      <c r="O12" s="10"/>
      <c r="P12" s="11"/>
    </row>
    <row r="13" spans="2:16">
      <c r="B13" s="12" t="s">
        <v>11</v>
      </c>
      <c r="C13" s="13" t="s">
        <v>229</v>
      </c>
      <c r="D13" s="14"/>
      <c r="E13" s="14"/>
      <c r="F13" s="14"/>
      <c r="G13" s="14"/>
      <c r="H13" s="14"/>
      <c r="I13" s="15"/>
      <c r="J13" s="14"/>
      <c r="K13" s="14"/>
      <c r="L13" s="14"/>
      <c r="M13" s="14"/>
      <c r="N13" s="14"/>
      <c r="O13" s="15"/>
      <c r="P13" s="16"/>
    </row>
    <row r="14" spans="2:16">
      <c r="B14" s="12" t="s">
        <v>12</v>
      </c>
      <c r="C14" s="17" t="s">
        <v>230</v>
      </c>
      <c r="D14" s="18"/>
      <c r="E14" s="18"/>
      <c r="F14" s="18"/>
      <c r="G14" s="18"/>
      <c r="H14" s="18"/>
      <c r="I14" s="19"/>
      <c r="J14" s="18"/>
      <c r="K14" s="18"/>
      <c r="L14" s="18"/>
      <c r="M14" s="18"/>
      <c r="N14" s="18"/>
      <c r="O14" s="19"/>
      <c r="P14" s="20"/>
    </row>
    <row r="15" spans="2:16">
      <c r="B15" s="12" t="s">
        <v>13</v>
      </c>
      <c r="C15" s="17" t="s">
        <v>231</v>
      </c>
      <c r="D15" s="18"/>
      <c r="E15" s="18"/>
      <c r="F15" s="18"/>
      <c r="G15" s="18"/>
      <c r="H15" s="18"/>
      <c r="I15" s="19"/>
      <c r="J15" s="18"/>
      <c r="K15" s="18"/>
      <c r="L15" s="18"/>
      <c r="M15" s="18"/>
      <c r="N15" s="18"/>
      <c r="O15" s="19"/>
      <c r="P15" s="20"/>
    </row>
    <row r="16" spans="2:16">
      <c r="B16" s="12" t="s">
        <v>14</v>
      </c>
      <c r="C16" s="17" t="s">
        <v>232</v>
      </c>
      <c r="D16" s="18"/>
      <c r="E16" s="18"/>
      <c r="F16" s="18"/>
      <c r="G16" s="18"/>
      <c r="H16" s="18"/>
      <c r="I16" s="19"/>
      <c r="J16" s="18"/>
      <c r="K16" s="18"/>
      <c r="L16" s="18"/>
      <c r="M16" s="18"/>
      <c r="N16" s="18"/>
      <c r="O16" s="19"/>
      <c r="P16" s="20"/>
    </row>
    <row r="17" spans="2:16">
      <c r="B17" s="12" t="s">
        <v>15</v>
      </c>
      <c r="C17" s="17"/>
      <c r="D17" s="18"/>
      <c r="E17" s="18"/>
      <c r="F17" s="18"/>
      <c r="G17" s="18"/>
      <c r="H17" s="18"/>
      <c r="I17" s="19"/>
      <c r="J17" s="18"/>
      <c r="K17" s="18"/>
      <c r="L17" s="18"/>
      <c r="M17" s="18"/>
      <c r="N17" s="18"/>
      <c r="O17" s="19"/>
      <c r="P17" s="20"/>
    </row>
    <row r="18" spans="2:16">
      <c r="B18" s="12" t="s">
        <v>16</v>
      </c>
      <c r="C18" s="17"/>
      <c r="D18" s="18"/>
      <c r="E18" s="18"/>
      <c r="F18" s="18"/>
      <c r="G18" s="18"/>
      <c r="H18" s="18"/>
      <c r="I18" s="19"/>
      <c r="J18" s="18"/>
      <c r="K18" s="18"/>
      <c r="L18" s="18"/>
      <c r="M18" s="18"/>
      <c r="N18" s="18"/>
      <c r="O18" s="19"/>
      <c r="P18" s="20"/>
    </row>
    <row r="19" spans="2:16">
      <c r="B19" s="21" t="s">
        <v>17</v>
      </c>
      <c r="C19" s="22"/>
      <c r="D19" s="23"/>
      <c r="E19" s="23"/>
      <c r="F19" s="23"/>
      <c r="G19" s="23"/>
      <c r="H19" s="23"/>
      <c r="I19" s="24"/>
      <c r="J19" s="23"/>
      <c r="K19" s="23"/>
      <c r="L19" s="23"/>
      <c r="M19" s="23"/>
      <c r="N19" s="23"/>
      <c r="O19" s="24"/>
      <c r="P19" s="25"/>
    </row>
    <row r="24" spans="2:16">
      <c r="M24" t="s">
        <v>233</v>
      </c>
    </row>
    <row r="26" spans="2:16">
      <c r="B26" s="26" t="s">
        <v>15</v>
      </c>
      <c r="C26" s="26" t="s">
        <v>16</v>
      </c>
      <c r="D26" s="26"/>
      <c r="E26" s="26"/>
    </row>
    <row r="27" spans="2:16">
      <c r="B27" s="27" t="s">
        <v>165</v>
      </c>
      <c r="C27" s="27"/>
      <c r="D27" s="26"/>
      <c r="E27" s="26"/>
    </row>
    <row r="28" spans="2:16">
      <c r="B28" s="27"/>
      <c r="C28" s="27"/>
      <c r="D28" s="26"/>
      <c r="E28" s="26"/>
    </row>
    <row r="29" spans="2:16">
      <c r="B29" s="26"/>
      <c r="C29" s="26"/>
      <c r="D29" s="26"/>
      <c r="E29" s="26"/>
    </row>
    <row r="30" spans="2:16">
      <c r="B30" s="26" t="s">
        <v>18</v>
      </c>
      <c r="C30" s="26"/>
      <c r="D30" s="26"/>
      <c r="E30" s="26"/>
    </row>
    <row r="31" spans="2:16">
      <c r="B31" s="26" t="s">
        <v>19</v>
      </c>
      <c r="C31" s="26"/>
      <c r="D31" s="26"/>
      <c r="E31" s="26"/>
    </row>
    <row r="32" spans="2:16">
      <c r="B32" s="26" t="s">
        <v>20</v>
      </c>
      <c r="C32" s="26"/>
      <c r="D32" s="26"/>
      <c r="E32" s="26"/>
    </row>
    <row r="33" spans="2:5">
      <c r="B33" s="26" t="s">
        <v>21</v>
      </c>
      <c r="C33" s="26"/>
      <c r="D33" s="26"/>
      <c r="E33" s="26"/>
    </row>
    <row r="34" spans="2:5">
      <c r="B34" s="26" t="s">
        <v>22</v>
      </c>
      <c r="C34" s="26"/>
      <c r="D34" s="26"/>
      <c r="E34" s="26"/>
    </row>
    <row r="35" spans="2:5">
      <c r="B35" s="26" t="s">
        <v>23</v>
      </c>
      <c r="C35" s="26"/>
      <c r="D35" s="26"/>
      <c r="E35" s="26"/>
    </row>
    <row r="36" spans="2:5">
      <c r="B36" s="28"/>
      <c r="C36" s="28"/>
      <c r="D36" s="28"/>
      <c r="E36"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2:R229"/>
  <sheetViews>
    <sheetView showGridLines="0" zoomScale="85" zoomScaleNormal="85" workbookViewId="0"/>
  </sheetViews>
  <sheetFormatPr defaultRowHeight="12.75"/>
  <cols>
    <col min="1" max="1" width="2.7109375" style="30" customWidth="1"/>
    <col min="2" max="2" width="63.5703125" style="30" customWidth="1"/>
    <col min="3" max="5" width="3" style="30" customWidth="1"/>
    <col min="6" max="6" width="1.140625" style="30" customWidth="1"/>
    <col min="7" max="7" width="23.5703125" style="30" customWidth="1"/>
    <col min="8" max="8" width="23" style="30" customWidth="1"/>
    <col min="9" max="9" width="2.5703125" style="30" customWidth="1"/>
    <col min="10" max="10" width="20.85546875" style="30" customWidth="1"/>
    <col min="11" max="11" width="8.140625" style="30" customWidth="1"/>
    <col min="12" max="12" width="18.140625" style="30" customWidth="1"/>
    <col min="13" max="13" width="3.5703125" style="30" customWidth="1"/>
    <col min="14" max="14" width="17.42578125" style="30" customWidth="1"/>
    <col min="15" max="15" width="2.7109375" style="30" customWidth="1"/>
    <col min="16" max="16" width="18.5703125" style="30" customWidth="1"/>
    <col min="17" max="17" width="2.7109375" style="30" customWidth="1"/>
    <col min="18" max="18" width="9.140625" style="30" customWidth="1"/>
    <col min="19" max="16384" width="9.140625" style="30"/>
  </cols>
  <sheetData>
    <row r="2" spans="2:18" ht="15">
      <c r="B2" s="29"/>
      <c r="C2" s="29"/>
      <c r="D2" s="29"/>
      <c r="E2" s="29"/>
    </row>
    <row r="3" spans="2:18" s="32" customFormat="1" ht="18" customHeight="1">
      <c r="B3" s="31" t="str">
        <f>"Tarievenvoorstel 2017  "&amp;Contactgegevens!C13&amp;""</f>
        <v>Tarievenvoorstel 2017  Enexis bv</v>
      </c>
      <c r="C3" s="31"/>
      <c r="D3" s="31"/>
      <c r="E3" s="31"/>
      <c r="G3" s="32" t="s">
        <v>238</v>
      </c>
      <c r="I3" s="206"/>
      <c r="N3" s="206"/>
      <c r="O3" s="206"/>
    </row>
    <row r="6" spans="2:18">
      <c r="C6" s="33"/>
    </row>
    <row r="7" spans="2:18">
      <c r="B7" s="33"/>
      <c r="C7" s="33"/>
    </row>
    <row r="10" spans="2:18" s="34" customFormat="1">
      <c r="B10" s="34" t="s">
        <v>24</v>
      </c>
      <c r="I10" s="207"/>
      <c r="J10" s="34" t="s">
        <v>26</v>
      </c>
      <c r="L10" s="34" t="s">
        <v>27</v>
      </c>
      <c r="N10" s="207" t="s">
        <v>25</v>
      </c>
      <c r="O10" s="207"/>
      <c r="P10" s="34" t="s">
        <v>28</v>
      </c>
    </row>
    <row r="13" spans="2:18" s="34" customFormat="1">
      <c r="B13" s="34" t="s">
        <v>29</v>
      </c>
      <c r="I13" s="207"/>
      <c r="J13" s="34" t="s">
        <v>26</v>
      </c>
      <c r="L13" s="34" t="s">
        <v>27</v>
      </c>
      <c r="N13" s="207" t="s">
        <v>25</v>
      </c>
      <c r="O13" s="207"/>
      <c r="P13" s="34" t="s">
        <v>28</v>
      </c>
      <c r="R13" s="226" t="s">
        <v>168</v>
      </c>
    </row>
    <row r="15" spans="2:18">
      <c r="B15" s="35" t="s">
        <v>30</v>
      </c>
      <c r="F15" s="36"/>
    </row>
    <row r="16" spans="2:18">
      <c r="B16" s="37"/>
      <c r="J16" s="36"/>
      <c r="K16" s="36"/>
      <c r="L16" s="36"/>
    </row>
    <row r="17" spans="2:18">
      <c r="B17" s="38" t="s">
        <v>31</v>
      </c>
      <c r="J17" s="36"/>
      <c r="K17" s="36"/>
      <c r="L17" s="36"/>
    </row>
    <row r="18" spans="2:18">
      <c r="B18" s="30" t="s">
        <v>32</v>
      </c>
      <c r="J18" s="254"/>
      <c r="K18" s="36"/>
      <c r="L18" s="2"/>
      <c r="N18" s="30" t="s">
        <v>157</v>
      </c>
      <c r="R18" s="30" t="s">
        <v>169</v>
      </c>
    </row>
    <row r="19" spans="2:18">
      <c r="B19" s="30" t="s">
        <v>33</v>
      </c>
      <c r="J19" s="255"/>
      <c r="K19" s="36"/>
      <c r="L19" s="2"/>
      <c r="N19" s="30" t="s">
        <v>162</v>
      </c>
      <c r="R19" s="30" t="s">
        <v>170</v>
      </c>
    </row>
    <row r="20" spans="2:18">
      <c r="B20" s="30" t="s">
        <v>34</v>
      </c>
      <c r="J20" s="256"/>
      <c r="K20" s="36"/>
      <c r="L20" s="2"/>
      <c r="N20" s="30" t="s">
        <v>158</v>
      </c>
      <c r="R20" s="30" t="s">
        <v>170</v>
      </c>
    </row>
    <row r="21" spans="2:18">
      <c r="J21" s="257"/>
      <c r="K21" s="36"/>
      <c r="L21" s="36"/>
    </row>
    <row r="22" spans="2:18">
      <c r="B22" s="37" t="s">
        <v>35</v>
      </c>
      <c r="J22" s="257"/>
      <c r="K22" s="36"/>
      <c r="L22" s="36"/>
    </row>
    <row r="23" spans="2:18">
      <c r="B23" s="30" t="s">
        <v>32</v>
      </c>
      <c r="J23" s="254"/>
      <c r="K23" s="36"/>
      <c r="L23" s="2"/>
      <c r="N23" s="30" t="s">
        <v>157</v>
      </c>
      <c r="R23" s="30" t="s">
        <v>169</v>
      </c>
    </row>
    <row r="24" spans="2:18">
      <c r="B24" s="30" t="s">
        <v>33</v>
      </c>
      <c r="J24" s="255"/>
      <c r="K24" s="36"/>
      <c r="L24" s="2"/>
      <c r="N24" s="30" t="s">
        <v>162</v>
      </c>
      <c r="R24" s="30" t="s">
        <v>170</v>
      </c>
    </row>
    <row r="25" spans="2:18">
      <c r="B25" s="30" t="s">
        <v>36</v>
      </c>
      <c r="J25" s="256"/>
      <c r="K25" s="36"/>
      <c r="L25" s="2"/>
      <c r="N25" s="30" t="s">
        <v>161</v>
      </c>
      <c r="R25" s="30" t="s">
        <v>170</v>
      </c>
    </row>
    <row r="26" spans="2:18">
      <c r="J26" s="257"/>
      <c r="K26" s="36"/>
      <c r="L26" s="36"/>
    </row>
    <row r="27" spans="2:18">
      <c r="B27" s="37" t="s">
        <v>37</v>
      </c>
      <c r="J27" s="257"/>
      <c r="K27" s="36"/>
      <c r="L27" s="36"/>
    </row>
    <row r="28" spans="2:18">
      <c r="B28" s="30" t="s">
        <v>32</v>
      </c>
      <c r="J28" s="254">
        <v>4.3910065876152835</v>
      </c>
      <c r="K28" s="36"/>
      <c r="L28" s="2">
        <v>2760</v>
      </c>
      <c r="N28" s="30" t="s">
        <v>157</v>
      </c>
      <c r="R28" s="30" t="s">
        <v>169</v>
      </c>
    </row>
    <row r="29" spans="2:18">
      <c r="B29" s="30" t="s">
        <v>33</v>
      </c>
      <c r="J29" s="255">
        <v>71017.652728611647</v>
      </c>
      <c r="K29" s="36"/>
      <c r="L29" s="2">
        <v>12.82</v>
      </c>
      <c r="N29" s="30" t="s">
        <v>162</v>
      </c>
      <c r="R29" s="30" t="s">
        <v>170</v>
      </c>
    </row>
    <row r="30" spans="2:18">
      <c r="B30" s="30" t="s">
        <v>34</v>
      </c>
      <c r="J30" s="256">
        <v>619049.27272727282</v>
      </c>
      <c r="K30" s="36"/>
      <c r="L30" s="2">
        <v>1.02</v>
      </c>
      <c r="N30" s="30" t="s">
        <v>158</v>
      </c>
      <c r="R30" s="30" t="s">
        <v>170</v>
      </c>
    </row>
    <row r="31" spans="2:18">
      <c r="J31" s="257"/>
      <c r="K31" s="36"/>
      <c r="L31" s="36"/>
    </row>
    <row r="32" spans="2:18">
      <c r="B32" s="37" t="s">
        <v>38</v>
      </c>
      <c r="J32" s="257"/>
      <c r="K32" s="36"/>
      <c r="L32" s="36"/>
    </row>
    <row r="33" spans="2:18">
      <c r="B33" s="30" t="s">
        <v>32</v>
      </c>
      <c r="J33" s="254">
        <v>2</v>
      </c>
      <c r="K33" s="36"/>
      <c r="L33" s="2">
        <v>2760</v>
      </c>
      <c r="N33" s="30" t="s">
        <v>157</v>
      </c>
      <c r="R33" s="30" t="s">
        <v>169</v>
      </c>
    </row>
    <row r="34" spans="2:18">
      <c r="B34" s="30" t="s">
        <v>33</v>
      </c>
      <c r="J34" s="255">
        <v>14436.361656941785</v>
      </c>
      <c r="K34" s="36"/>
      <c r="L34" s="2">
        <v>6.41</v>
      </c>
      <c r="N34" s="30" t="s">
        <v>162</v>
      </c>
      <c r="R34" s="30" t="s">
        <v>170</v>
      </c>
    </row>
    <row r="35" spans="2:18">
      <c r="B35" s="30" t="s">
        <v>36</v>
      </c>
      <c r="J35" s="256">
        <v>210613.81818181821</v>
      </c>
      <c r="K35" s="36"/>
      <c r="L35" s="2">
        <v>0.35</v>
      </c>
      <c r="N35" s="30" t="s">
        <v>161</v>
      </c>
      <c r="R35" s="30" t="s">
        <v>170</v>
      </c>
    </row>
    <row r="36" spans="2:18">
      <c r="J36" s="257"/>
      <c r="K36" s="36"/>
      <c r="L36" s="36"/>
    </row>
    <row r="37" spans="2:18">
      <c r="B37" s="37" t="s">
        <v>39</v>
      </c>
      <c r="J37" s="257"/>
      <c r="K37" s="36"/>
      <c r="L37" s="36"/>
    </row>
    <row r="38" spans="2:18">
      <c r="B38" s="30" t="s">
        <v>32</v>
      </c>
      <c r="J38" s="254">
        <v>203.70246306917514</v>
      </c>
      <c r="K38" s="36"/>
      <c r="L38" s="2">
        <v>2760</v>
      </c>
      <c r="N38" s="30" t="s">
        <v>157</v>
      </c>
      <c r="R38" s="30" t="s">
        <v>169</v>
      </c>
    </row>
    <row r="39" spans="2:18">
      <c r="B39" s="30" t="s">
        <v>33</v>
      </c>
      <c r="J39" s="255">
        <v>1178570.385186306</v>
      </c>
      <c r="K39" s="36"/>
      <c r="L39" s="2">
        <v>16.14</v>
      </c>
      <c r="N39" s="30" t="s">
        <v>162</v>
      </c>
      <c r="R39" s="30" t="s">
        <v>170</v>
      </c>
    </row>
    <row r="40" spans="2:18">
      <c r="B40" s="30" t="s">
        <v>34</v>
      </c>
      <c r="J40" s="256">
        <v>11663992.507178336</v>
      </c>
      <c r="K40" s="36"/>
      <c r="L40" s="2">
        <v>1.57</v>
      </c>
      <c r="N40" s="30" t="s">
        <v>158</v>
      </c>
      <c r="R40" s="30" t="s">
        <v>170</v>
      </c>
    </row>
    <row r="41" spans="2:18">
      <c r="J41" s="257"/>
      <c r="K41" s="36"/>
      <c r="L41" s="36"/>
    </row>
    <row r="42" spans="2:18">
      <c r="B42" s="37" t="s">
        <v>40</v>
      </c>
      <c r="J42" s="258"/>
      <c r="K42" s="36"/>
    </row>
    <row r="43" spans="2:18">
      <c r="B43" s="30" t="s">
        <v>32</v>
      </c>
      <c r="J43" s="254">
        <v>7.1818181818181825</v>
      </c>
      <c r="K43" s="36"/>
      <c r="L43" s="2">
        <v>2760</v>
      </c>
      <c r="N43" s="30" t="s">
        <v>157</v>
      </c>
      <c r="R43" s="30" t="s">
        <v>169</v>
      </c>
    </row>
    <row r="44" spans="2:18">
      <c r="B44" s="30" t="s">
        <v>33</v>
      </c>
      <c r="J44" s="255">
        <v>67345.68114659765</v>
      </c>
      <c r="K44" s="36"/>
      <c r="L44" s="2">
        <v>8.07</v>
      </c>
      <c r="N44" s="30" t="s">
        <v>162</v>
      </c>
      <c r="R44" s="30" t="s">
        <v>170</v>
      </c>
    </row>
    <row r="45" spans="2:18">
      <c r="B45" s="30" t="s">
        <v>36</v>
      </c>
      <c r="J45" s="256">
        <v>651882.54545454541</v>
      </c>
      <c r="K45" s="36"/>
      <c r="L45" s="2">
        <v>0.54</v>
      </c>
      <c r="N45" s="30" t="s">
        <v>161</v>
      </c>
      <c r="R45" s="30" t="s">
        <v>170</v>
      </c>
    </row>
    <row r="46" spans="2:18">
      <c r="J46" s="257"/>
      <c r="K46" s="36"/>
      <c r="L46" s="36"/>
    </row>
    <row r="47" spans="2:18">
      <c r="J47" s="257"/>
      <c r="K47" s="36"/>
      <c r="L47" s="36"/>
    </row>
    <row r="48" spans="2:18">
      <c r="B48" s="35" t="s">
        <v>41</v>
      </c>
      <c r="J48" s="257"/>
      <c r="K48" s="36"/>
      <c r="L48" s="36"/>
    </row>
    <row r="49" spans="2:18">
      <c r="J49" s="257"/>
      <c r="K49" s="36"/>
      <c r="L49" s="36"/>
    </row>
    <row r="50" spans="2:18">
      <c r="B50" s="37" t="s">
        <v>42</v>
      </c>
      <c r="J50" s="257"/>
      <c r="K50" s="36"/>
      <c r="L50" s="36"/>
    </row>
    <row r="51" spans="2:18">
      <c r="B51" s="30" t="s">
        <v>32</v>
      </c>
      <c r="J51" s="254">
        <v>290.19294862911124</v>
      </c>
      <c r="K51" s="36"/>
      <c r="L51" s="2">
        <v>441</v>
      </c>
      <c r="N51" s="30" t="s">
        <v>157</v>
      </c>
      <c r="R51" s="30" t="s">
        <v>169</v>
      </c>
    </row>
    <row r="52" spans="2:18">
      <c r="B52" s="30" t="s">
        <v>43</v>
      </c>
      <c r="J52" s="255">
        <v>793399.17040780687</v>
      </c>
      <c r="K52" s="36"/>
      <c r="L52" s="2">
        <v>11.48</v>
      </c>
      <c r="N52" s="30" t="s">
        <v>162</v>
      </c>
      <c r="R52" s="30" t="s">
        <v>170</v>
      </c>
    </row>
    <row r="53" spans="2:18">
      <c r="B53" s="30" t="s">
        <v>34</v>
      </c>
      <c r="J53" s="255">
        <v>7622331.8628362911</v>
      </c>
      <c r="K53" s="36"/>
      <c r="L53" s="2">
        <v>1.1100000000000001</v>
      </c>
      <c r="N53" s="30" t="s">
        <v>158</v>
      </c>
      <c r="R53" s="30" t="s">
        <v>170</v>
      </c>
    </row>
    <row r="54" spans="2:18">
      <c r="B54" s="30" t="s">
        <v>44</v>
      </c>
      <c r="J54" s="256">
        <v>3101213247.0371461</v>
      </c>
      <c r="K54" s="36"/>
      <c r="L54" s="2">
        <v>4.3E-3</v>
      </c>
      <c r="N54" s="30" t="s">
        <v>163</v>
      </c>
      <c r="R54" s="30" t="s">
        <v>170</v>
      </c>
    </row>
    <row r="55" spans="2:18">
      <c r="J55" s="257"/>
      <c r="K55" s="36"/>
      <c r="L55" s="36"/>
    </row>
    <row r="56" spans="2:18">
      <c r="B56" s="37" t="s">
        <v>45</v>
      </c>
      <c r="J56" s="257"/>
      <c r="K56" s="36"/>
      <c r="L56" s="36"/>
    </row>
    <row r="57" spans="2:18">
      <c r="B57" s="30" t="s">
        <v>32</v>
      </c>
      <c r="J57" s="254">
        <v>10212.157513458253</v>
      </c>
      <c r="K57" s="36"/>
      <c r="L57" s="2">
        <v>441</v>
      </c>
      <c r="N57" s="30" t="s">
        <v>157</v>
      </c>
      <c r="R57" s="30" t="s">
        <v>169</v>
      </c>
    </row>
    <row r="58" spans="2:18">
      <c r="B58" s="30" t="s">
        <v>43</v>
      </c>
      <c r="J58" s="255">
        <v>2957081.7514430345</v>
      </c>
      <c r="K58" s="36"/>
      <c r="L58" s="2">
        <v>13.53</v>
      </c>
      <c r="N58" s="30" t="s">
        <v>162</v>
      </c>
      <c r="R58" s="30" t="s">
        <v>170</v>
      </c>
    </row>
    <row r="59" spans="2:18">
      <c r="B59" s="30" t="s">
        <v>34</v>
      </c>
      <c r="J59" s="255">
        <v>25570176.980987638</v>
      </c>
      <c r="K59" s="36"/>
      <c r="L59" s="2">
        <v>1.35</v>
      </c>
      <c r="N59" s="30" t="s">
        <v>158</v>
      </c>
      <c r="R59" s="30" t="s">
        <v>170</v>
      </c>
    </row>
    <row r="60" spans="2:18">
      <c r="B60" s="30" t="s">
        <v>44</v>
      </c>
      <c r="J60" s="256">
        <v>7905666895.7378721</v>
      </c>
      <c r="K60" s="36"/>
      <c r="L60" s="2">
        <v>7.7999999999999996E-3</v>
      </c>
      <c r="N60" s="30" t="s">
        <v>163</v>
      </c>
      <c r="R60" s="30" t="s">
        <v>170</v>
      </c>
    </row>
    <row r="61" spans="2:18">
      <c r="J61" s="257"/>
      <c r="K61" s="36"/>
      <c r="L61" s="36"/>
    </row>
    <row r="62" spans="2:18">
      <c r="B62" s="37" t="s">
        <v>46</v>
      </c>
      <c r="J62" s="257"/>
      <c r="K62" s="36"/>
      <c r="L62" s="36"/>
    </row>
    <row r="63" spans="2:18">
      <c r="B63" s="30" t="s">
        <v>32</v>
      </c>
      <c r="J63" s="254"/>
      <c r="K63" s="36"/>
      <c r="L63" s="2"/>
      <c r="N63" s="30" t="s">
        <v>157</v>
      </c>
      <c r="R63" s="30" t="s">
        <v>169</v>
      </c>
    </row>
    <row r="64" spans="2:18">
      <c r="B64" s="30" t="s">
        <v>43</v>
      </c>
      <c r="J64" s="255"/>
      <c r="K64" s="36"/>
      <c r="L64" s="2"/>
      <c r="N64" s="30" t="s">
        <v>162</v>
      </c>
      <c r="R64" s="30" t="s">
        <v>170</v>
      </c>
    </row>
    <row r="65" spans="2:18">
      <c r="B65" s="30" t="s">
        <v>34</v>
      </c>
      <c r="J65" s="255"/>
      <c r="K65" s="36"/>
      <c r="L65" s="2"/>
      <c r="N65" s="30" t="s">
        <v>158</v>
      </c>
      <c r="R65" s="30" t="s">
        <v>170</v>
      </c>
    </row>
    <row r="66" spans="2:18">
      <c r="B66" s="30" t="s">
        <v>44</v>
      </c>
      <c r="J66" s="256"/>
      <c r="K66" s="36"/>
      <c r="L66" s="2"/>
      <c r="N66" s="30" t="s">
        <v>163</v>
      </c>
      <c r="R66" s="30" t="s">
        <v>170</v>
      </c>
    </row>
    <row r="67" spans="2:18">
      <c r="J67" s="259"/>
      <c r="K67" s="36"/>
      <c r="L67" s="39"/>
    </row>
    <row r="68" spans="2:18">
      <c r="B68" s="37" t="s">
        <v>47</v>
      </c>
      <c r="J68" s="257"/>
      <c r="K68" s="36"/>
      <c r="L68" s="36"/>
    </row>
    <row r="69" spans="2:18">
      <c r="B69" s="30" t="s">
        <v>32</v>
      </c>
      <c r="J69" s="254">
        <v>14389.020269663388</v>
      </c>
      <c r="K69" s="36"/>
      <c r="L69" s="2">
        <v>441</v>
      </c>
      <c r="N69" s="30" t="s">
        <v>157</v>
      </c>
      <c r="R69" s="30" t="s">
        <v>169</v>
      </c>
    </row>
    <row r="70" spans="2:18">
      <c r="B70" s="30" t="s">
        <v>43</v>
      </c>
      <c r="J70" s="255">
        <v>1044979.8608097526</v>
      </c>
      <c r="K70" s="36"/>
      <c r="L70" s="2">
        <v>20.85</v>
      </c>
      <c r="N70" s="30" t="s">
        <v>162</v>
      </c>
      <c r="R70" s="30" t="s">
        <v>170</v>
      </c>
    </row>
    <row r="71" spans="2:18">
      <c r="B71" s="30" t="s">
        <v>34</v>
      </c>
      <c r="J71" s="255">
        <v>8015005.5653465362</v>
      </c>
      <c r="K71" s="36"/>
      <c r="L71" s="2">
        <v>1.35</v>
      </c>
      <c r="N71" s="30" t="s">
        <v>158</v>
      </c>
      <c r="R71" s="30" t="s">
        <v>170</v>
      </c>
    </row>
    <row r="72" spans="2:18">
      <c r="B72" s="30" t="s">
        <v>44</v>
      </c>
      <c r="J72" s="256">
        <v>2079514007.087218</v>
      </c>
      <c r="K72" s="36"/>
      <c r="L72" s="2">
        <v>7.7999999999999996E-3</v>
      </c>
      <c r="N72" s="30" t="s">
        <v>163</v>
      </c>
      <c r="R72" s="30" t="s">
        <v>170</v>
      </c>
    </row>
    <row r="73" spans="2:18">
      <c r="J73" s="257"/>
      <c r="K73" s="36"/>
      <c r="L73" s="36"/>
    </row>
    <row r="74" spans="2:18">
      <c r="J74" s="257"/>
      <c r="K74" s="36"/>
      <c r="L74" s="36"/>
    </row>
    <row r="75" spans="2:18">
      <c r="B75" s="35" t="s">
        <v>48</v>
      </c>
      <c r="J75" s="257"/>
      <c r="K75" s="36"/>
      <c r="L75" s="36"/>
    </row>
    <row r="76" spans="2:18">
      <c r="J76" s="257"/>
      <c r="K76" s="36"/>
      <c r="L76" s="36"/>
    </row>
    <row r="77" spans="2:18">
      <c r="B77" s="37" t="s">
        <v>49</v>
      </c>
      <c r="J77" s="257"/>
      <c r="K77" s="36"/>
      <c r="L77" s="36"/>
    </row>
    <row r="78" spans="2:18">
      <c r="B78" s="30" t="s">
        <v>32</v>
      </c>
      <c r="J78" s="254">
        <v>4281.4028256361189</v>
      </c>
      <c r="K78" s="36"/>
      <c r="L78" s="2">
        <v>18</v>
      </c>
      <c r="N78" s="30" t="s">
        <v>157</v>
      </c>
      <c r="R78" s="30" t="s">
        <v>169</v>
      </c>
    </row>
    <row r="79" spans="2:18">
      <c r="B79" s="30" t="s">
        <v>43</v>
      </c>
      <c r="J79" s="255">
        <v>139064.13280525481</v>
      </c>
      <c r="K79" s="36"/>
      <c r="L79" s="2">
        <v>5.0599999999999996</v>
      </c>
      <c r="N79" s="30" t="s">
        <v>162</v>
      </c>
      <c r="R79" s="30" t="s">
        <v>170</v>
      </c>
    </row>
    <row r="80" spans="2:18">
      <c r="B80" s="30" t="s">
        <v>50</v>
      </c>
      <c r="J80" s="255">
        <v>76519542.955507964</v>
      </c>
      <c r="K80" s="36"/>
      <c r="L80" s="2">
        <v>1.6E-2</v>
      </c>
      <c r="N80" s="30" t="s">
        <v>163</v>
      </c>
      <c r="R80" s="30" t="s">
        <v>170</v>
      </c>
    </row>
    <row r="81" spans="2:18">
      <c r="B81" s="30" t="s">
        <v>44</v>
      </c>
      <c r="J81" s="256">
        <v>137015994.24022076</v>
      </c>
      <c r="K81" s="36"/>
      <c r="L81" s="2">
        <v>3.0499999999999999E-2</v>
      </c>
      <c r="N81" s="30" t="s">
        <v>163</v>
      </c>
      <c r="R81" s="30" t="s">
        <v>170</v>
      </c>
    </row>
    <row r="82" spans="2:18">
      <c r="J82" s="257"/>
      <c r="K82" s="36"/>
      <c r="L82" s="36"/>
    </row>
    <row r="83" spans="2:18">
      <c r="B83" s="37" t="s">
        <v>51</v>
      </c>
      <c r="J83" s="257"/>
      <c r="K83" s="36"/>
      <c r="L83" s="36"/>
    </row>
    <row r="84" spans="2:18">
      <c r="B84" s="30" t="s">
        <v>52</v>
      </c>
      <c r="J84" s="254">
        <v>1162090.4526965667</v>
      </c>
      <c r="K84" s="36"/>
      <c r="L84" s="2">
        <v>0.54</v>
      </c>
      <c r="N84" s="30" t="s">
        <v>157</v>
      </c>
      <c r="R84" s="30" t="s">
        <v>169</v>
      </c>
    </row>
    <row r="85" spans="2:18">
      <c r="B85" s="30" t="s">
        <v>53</v>
      </c>
      <c r="J85" s="256">
        <v>2627701.660818282</v>
      </c>
      <c r="K85" s="36"/>
      <c r="L85" s="2">
        <v>18</v>
      </c>
      <c r="N85" s="30" t="s">
        <v>157</v>
      </c>
      <c r="R85" s="30" t="s">
        <v>169</v>
      </c>
    </row>
    <row r="86" spans="2:18">
      <c r="J86" s="260"/>
      <c r="K86" s="36"/>
      <c r="L86" s="36"/>
    </row>
    <row r="87" spans="2:18">
      <c r="B87" s="37" t="s">
        <v>54</v>
      </c>
      <c r="J87" s="257"/>
      <c r="K87" s="36"/>
      <c r="L87" s="36"/>
      <c r="P87" s="235"/>
    </row>
    <row r="88" spans="2:18">
      <c r="B88" s="30" t="s">
        <v>55</v>
      </c>
      <c r="J88" s="254">
        <v>19155.643493563402</v>
      </c>
      <c r="K88" s="36"/>
      <c r="L88" s="3">
        <f t="shared" ref="L88:L93" si="0">$L$95*$P88</f>
        <v>1464.5</v>
      </c>
      <c r="N88" s="30" t="s">
        <v>157</v>
      </c>
      <c r="P88" s="2">
        <v>50</v>
      </c>
      <c r="R88" s="30" t="s">
        <v>170</v>
      </c>
    </row>
    <row r="89" spans="2:18">
      <c r="B89" s="30" t="s">
        <v>56</v>
      </c>
      <c r="J89" s="255">
        <v>23109.772503573909</v>
      </c>
      <c r="K89" s="36"/>
      <c r="L89" s="285">
        <f t="shared" si="0"/>
        <v>1171.5999999999999</v>
      </c>
      <c r="N89" s="30" t="s">
        <v>157</v>
      </c>
      <c r="P89" s="2">
        <v>40</v>
      </c>
      <c r="R89" s="30" t="s">
        <v>170</v>
      </c>
    </row>
    <row r="90" spans="2:18">
      <c r="B90" s="30" t="s">
        <v>57</v>
      </c>
      <c r="J90" s="255">
        <v>24501.85481195098</v>
      </c>
      <c r="K90" s="36"/>
      <c r="L90" s="285">
        <f t="shared" si="0"/>
        <v>878.69999999999993</v>
      </c>
      <c r="N90" s="30" t="s">
        <v>157</v>
      </c>
      <c r="P90" s="2">
        <v>30</v>
      </c>
      <c r="R90" s="30" t="s">
        <v>170</v>
      </c>
    </row>
    <row r="91" spans="2:18">
      <c r="B91" s="30" t="s">
        <v>58</v>
      </c>
      <c r="J91" s="255">
        <v>60650.581902020982</v>
      </c>
      <c r="K91" s="36"/>
      <c r="L91" s="285">
        <f t="shared" si="0"/>
        <v>585.79999999999995</v>
      </c>
      <c r="N91" s="30" t="s">
        <v>157</v>
      </c>
      <c r="P91" s="2">
        <v>20</v>
      </c>
      <c r="R91" s="30" t="s">
        <v>170</v>
      </c>
    </row>
    <row r="92" spans="2:18">
      <c r="B92" s="30" t="s">
        <v>59</v>
      </c>
      <c r="J92" s="255">
        <v>2500283.917493776</v>
      </c>
      <c r="K92" s="36"/>
      <c r="L92" s="285">
        <f t="shared" si="0"/>
        <v>117.16</v>
      </c>
      <c r="N92" s="30" t="s">
        <v>157</v>
      </c>
      <c r="P92" s="2">
        <v>4</v>
      </c>
      <c r="R92" s="30" t="s">
        <v>170</v>
      </c>
    </row>
    <row r="93" spans="2:18">
      <c r="B93" s="30" t="s">
        <v>60</v>
      </c>
      <c r="J93" s="256">
        <v>1162090.386486521</v>
      </c>
      <c r="K93" s="36"/>
      <c r="L93" s="3">
        <f t="shared" si="0"/>
        <v>1.4645000000000001</v>
      </c>
      <c r="N93" s="30" t="s">
        <v>157</v>
      </c>
      <c r="P93" s="2">
        <v>0.05</v>
      </c>
      <c r="R93" s="30" t="s">
        <v>170</v>
      </c>
    </row>
    <row r="94" spans="2:18">
      <c r="B94" s="30" t="s">
        <v>61</v>
      </c>
      <c r="J94" s="257"/>
      <c r="K94" s="36"/>
      <c r="L94" s="36"/>
    </row>
    <row r="95" spans="2:18">
      <c r="B95" s="40" t="s">
        <v>62</v>
      </c>
      <c r="J95" s="257"/>
      <c r="K95" s="36"/>
      <c r="L95" s="2">
        <v>29.29</v>
      </c>
      <c r="N95" s="30" t="s">
        <v>174</v>
      </c>
    </row>
    <row r="96" spans="2:18">
      <c r="J96" s="257"/>
      <c r="K96" s="36"/>
      <c r="L96" s="36"/>
    </row>
    <row r="97" spans="2:18">
      <c r="B97" s="35" t="s">
        <v>63</v>
      </c>
      <c r="J97" s="257"/>
      <c r="K97" s="36"/>
      <c r="L97" s="36"/>
    </row>
    <row r="98" spans="2:18">
      <c r="J98" s="257"/>
      <c r="K98" s="36"/>
      <c r="L98" s="36"/>
    </row>
    <row r="99" spans="2:18">
      <c r="B99" s="30" t="s">
        <v>64</v>
      </c>
      <c r="J99" s="254">
        <v>288538657.51480836</v>
      </c>
      <c r="K99" s="36"/>
      <c r="L99" s="2">
        <v>6.6E-3</v>
      </c>
      <c r="N99" s="30" t="s">
        <v>164</v>
      </c>
      <c r="R99" s="30" t="s">
        <v>170</v>
      </c>
    </row>
    <row r="100" spans="2:18">
      <c r="B100" s="30" t="s">
        <v>65</v>
      </c>
      <c r="J100" s="256">
        <v>9717764.4103958402</v>
      </c>
      <c r="K100" s="36"/>
      <c r="L100" s="2">
        <v>6.6E-3</v>
      </c>
      <c r="N100" s="30" t="s">
        <v>164</v>
      </c>
      <c r="R100" s="30" t="s">
        <v>170</v>
      </c>
    </row>
    <row r="101" spans="2:18">
      <c r="J101" s="257"/>
      <c r="K101" s="36"/>
      <c r="L101" s="36"/>
    </row>
    <row r="102" spans="2:18">
      <c r="J102" s="258"/>
    </row>
    <row r="103" spans="2:18" s="34" customFormat="1">
      <c r="B103" s="34" t="s">
        <v>66</v>
      </c>
      <c r="G103" s="34" t="s">
        <v>185</v>
      </c>
      <c r="I103" s="207"/>
      <c r="J103" s="261" t="s">
        <v>26</v>
      </c>
      <c r="N103" s="207" t="s">
        <v>25</v>
      </c>
      <c r="O103" s="207"/>
    </row>
    <row r="104" spans="2:18">
      <c r="J104" s="258"/>
    </row>
    <row r="105" spans="2:18">
      <c r="B105" s="41" t="s">
        <v>67</v>
      </c>
      <c r="G105" s="272" t="s">
        <v>212</v>
      </c>
      <c r="J105" s="262">
        <v>1162323.5451170746</v>
      </c>
      <c r="L105" s="2">
        <v>3.61</v>
      </c>
      <c r="N105" s="30" t="s">
        <v>157</v>
      </c>
      <c r="R105" s="30" t="s">
        <v>170</v>
      </c>
    </row>
    <row r="106" spans="2:18">
      <c r="B106" s="42"/>
      <c r="G106" s="271"/>
      <c r="J106" s="258"/>
    </row>
    <row r="107" spans="2:18">
      <c r="B107" s="41" t="s">
        <v>68</v>
      </c>
      <c r="G107" s="271"/>
      <c r="J107" s="258"/>
    </row>
    <row r="108" spans="2:18">
      <c r="B108" s="209" t="s">
        <v>189</v>
      </c>
      <c r="G108" s="270" t="s">
        <v>213</v>
      </c>
      <c r="J108" s="254">
        <v>2500255.0408052853</v>
      </c>
      <c r="L108" s="2">
        <v>17.189999999999998</v>
      </c>
      <c r="N108" s="30" t="s">
        <v>157</v>
      </c>
      <c r="R108" s="30" t="s">
        <v>170</v>
      </c>
    </row>
    <row r="109" spans="2:18">
      <c r="B109" s="210" t="s">
        <v>190</v>
      </c>
      <c r="G109" s="269" t="s">
        <v>214</v>
      </c>
      <c r="J109" s="255">
        <v>127433.00698726132</v>
      </c>
      <c r="L109" s="2">
        <v>22.32</v>
      </c>
      <c r="N109" s="30" t="s">
        <v>157</v>
      </c>
      <c r="R109" s="30" t="s">
        <v>170</v>
      </c>
    </row>
    <row r="110" spans="2:18">
      <c r="B110" s="210"/>
      <c r="G110" s="210"/>
      <c r="J110" s="255"/>
      <c r="L110" s="2"/>
      <c r="N110" s="30" t="s">
        <v>157</v>
      </c>
      <c r="R110" s="30" t="s">
        <v>170</v>
      </c>
    </row>
    <row r="111" spans="2:18">
      <c r="B111" s="210"/>
      <c r="G111" s="210"/>
      <c r="J111" s="255"/>
      <c r="L111" s="2"/>
      <c r="N111" s="30" t="s">
        <v>157</v>
      </c>
      <c r="R111" s="30" t="s">
        <v>170</v>
      </c>
    </row>
    <row r="112" spans="2:18">
      <c r="B112" s="210"/>
      <c r="G112" s="210"/>
      <c r="J112" s="255"/>
      <c r="L112" s="2"/>
      <c r="N112" s="30" t="s">
        <v>157</v>
      </c>
      <c r="R112" s="30" t="s">
        <v>170</v>
      </c>
    </row>
    <row r="113" spans="2:18">
      <c r="B113" s="210"/>
      <c r="G113" s="210"/>
      <c r="J113" s="255"/>
      <c r="L113" s="2"/>
      <c r="N113" s="30" t="s">
        <v>157</v>
      </c>
      <c r="R113" s="30" t="s">
        <v>170</v>
      </c>
    </row>
    <row r="114" spans="2:18">
      <c r="B114" s="211"/>
      <c r="G114" s="211"/>
      <c r="J114" s="256"/>
      <c r="L114" s="2"/>
      <c r="N114" s="30" t="s">
        <v>157</v>
      </c>
      <c r="R114" s="30" t="s">
        <v>170</v>
      </c>
    </row>
    <row r="115" spans="2:18">
      <c r="B115" s="43"/>
      <c r="J115" s="258"/>
    </row>
    <row r="116" spans="2:18">
      <c r="B116" s="44" t="s">
        <v>69</v>
      </c>
      <c r="J116" s="258"/>
    </row>
    <row r="117" spans="2:18">
      <c r="B117" s="283" t="s">
        <v>195</v>
      </c>
      <c r="G117" s="280" t="s">
        <v>215</v>
      </c>
      <c r="J117" s="254">
        <v>0</v>
      </c>
      <c r="L117" s="287">
        <v>163</v>
      </c>
      <c r="N117" s="30" t="s">
        <v>157</v>
      </c>
      <c r="R117" s="30" t="s">
        <v>170</v>
      </c>
    </row>
    <row r="118" spans="2:18">
      <c r="B118" s="213" t="s">
        <v>194</v>
      </c>
      <c r="G118" s="279" t="s">
        <v>215</v>
      </c>
      <c r="J118" s="255">
        <v>14300.1680588747</v>
      </c>
      <c r="L118" s="287">
        <v>163</v>
      </c>
      <c r="N118" s="30" t="s">
        <v>157</v>
      </c>
      <c r="R118" s="30" t="s">
        <v>170</v>
      </c>
    </row>
    <row r="119" spans="2:18">
      <c r="B119" s="213" t="s">
        <v>193</v>
      </c>
      <c r="G119" s="278" t="s">
        <v>227</v>
      </c>
      <c r="J119" s="255">
        <v>14123.112425976327</v>
      </c>
      <c r="L119" s="287">
        <v>633</v>
      </c>
      <c r="N119" s="30" t="s">
        <v>157</v>
      </c>
      <c r="R119" s="30" t="s">
        <v>170</v>
      </c>
    </row>
    <row r="120" spans="2:18">
      <c r="B120" s="213" t="s">
        <v>192</v>
      </c>
      <c r="G120" s="277" t="s">
        <v>218</v>
      </c>
      <c r="J120" s="255">
        <v>704.14402966761497</v>
      </c>
      <c r="L120" s="287">
        <v>1718</v>
      </c>
      <c r="N120" s="30" t="s">
        <v>157</v>
      </c>
      <c r="R120" s="30" t="s">
        <v>170</v>
      </c>
    </row>
    <row r="121" spans="2:18">
      <c r="B121" s="213" t="s">
        <v>191</v>
      </c>
      <c r="G121" s="277" t="s">
        <v>218</v>
      </c>
      <c r="J121" s="255">
        <v>179.196030619016</v>
      </c>
      <c r="L121" s="287">
        <v>2028</v>
      </c>
      <c r="N121" s="30" t="s">
        <v>157</v>
      </c>
      <c r="R121" s="30" t="s">
        <v>170</v>
      </c>
    </row>
    <row r="122" spans="2:18">
      <c r="B122" s="213" t="s">
        <v>196</v>
      </c>
      <c r="G122" s="210"/>
      <c r="J122" s="255"/>
      <c r="L122" s="287"/>
      <c r="N122" s="30" t="s">
        <v>157</v>
      </c>
      <c r="R122" s="30" t="s">
        <v>170</v>
      </c>
    </row>
    <row r="123" spans="2:18">
      <c r="B123" s="213"/>
      <c r="G123" s="210"/>
      <c r="J123" s="255"/>
      <c r="L123" s="2"/>
      <c r="N123" s="30" t="s">
        <v>157</v>
      </c>
      <c r="R123" s="30" t="s">
        <v>170</v>
      </c>
    </row>
    <row r="124" spans="2:18">
      <c r="B124" s="282"/>
      <c r="G124" s="210"/>
      <c r="J124" s="255"/>
      <c r="L124" s="2"/>
      <c r="N124" s="30" t="s">
        <v>157</v>
      </c>
      <c r="R124" s="30" t="s">
        <v>170</v>
      </c>
    </row>
    <row r="125" spans="2:18">
      <c r="B125" s="282"/>
      <c r="G125" s="210"/>
      <c r="J125" s="255"/>
      <c r="L125" s="2"/>
      <c r="N125" s="30" t="s">
        <v>157</v>
      </c>
      <c r="R125" s="30" t="s">
        <v>170</v>
      </c>
    </row>
    <row r="126" spans="2:18">
      <c r="B126" s="213"/>
      <c r="G126" s="210"/>
      <c r="J126" s="255"/>
      <c r="L126" s="2"/>
      <c r="N126" s="30" t="s">
        <v>157</v>
      </c>
      <c r="R126" s="30" t="s">
        <v>170</v>
      </c>
    </row>
    <row r="127" spans="2:18">
      <c r="B127" s="213"/>
      <c r="G127" s="210"/>
      <c r="J127" s="255"/>
      <c r="L127" s="2"/>
      <c r="N127" s="30" t="s">
        <v>157</v>
      </c>
      <c r="R127" s="30" t="s">
        <v>170</v>
      </c>
    </row>
    <row r="128" spans="2:18">
      <c r="B128" s="213"/>
      <c r="G128" s="210"/>
      <c r="J128" s="255"/>
      <c r="L128" s="2"/>
      <c r="N128" s="30" t="s">
        <v>157</v>
      </c>
      <c r="R128" s="30" t="s">
        <v>170</v>
      </c>
    </row>
    <row r="129" spans="2:18">
      <c r="B129" s="213"/>
      <c r="G129" s="210"/>
      <c r="J129" s="255"/>
      <c r="L129" s="2"/>
      <c r="N129" s="30" t="s">
        <v>157</v>
      </c>
      <c r="R129" s="30" t="s">
        <v>170</v>
      </c>
    </row>
    <row r="130" spans="2:18">
      <c r="B130" s="213"/>
      <c r="G130" s="210"/>
      <c r="J130" s="255"/>
      <c r="L130" s="2"/>
      <c r="N130" s="30" t="s">
        <v>157</v>
      </c>
      <c r="R130" s="30" t="s">
        <v>170</v>
      </c>
    </row>
    <row r="131" spans="2:18">
      <c r="B131" s="213"/>
      <c r="G131" s="210"/>
      <c r="J131" s="255"/>
      <c r="L131" s="2"/>
      <c r="N131" s="30" t="s">
        <v>157</v>
      </c>
      <c r="R131" s="30" t="s">
        <v>170</v>
      </c>
    </row>
    <row r="132" spans="2:18">
      <c r="B132" s="214"/>
      <c r="G132" s="211"/>
      <c r="J132" s="256"/>
      <c r="L132" s="2"/>
      <c r="N132" s="30" t="s">
        <v>157</v>
      </c>
      <c r="R132" s="30" t="s">
        <v>170</v>
      </c>
    </row>
    <row r="133" spans="2:18">
      <c r="B133" s="45"/>
      <c r="J133" s="258"/>
    </row>
    <row r="134" spans="2:18">
      <c r="B134" s="44" t="s">
        <v>70</v>
      </c>
      <c r="J134" s="258"/>
    </row>
    <row r="135" spans="2:18">
      <c r="B135" s="212" t="s">
        <v>198</v>
      </c>
      <c r="G135" s="263" t="s">
        <v>228</v>
      </c>
      <c r="J135" s="254">
        <v>112929.260875055</v>
      </c>
      <c r="L135" s="2">
        <v>2.2400000000000002</v>
      </c>
      <c r="N135" s="30" t="s">
        <v>160</v>
      </c>
      <c r="R135" s="30" t="s">
        <v>170</v>
      </c>
    </row>
    <row r="136" spans="2:18">
      <c r="B136" s="213" t="s">
        <v>197</v>
      </c>
      <c r="G136" s="268" t="s">
        <v>228</v>
      </c>
      <c r="J136" s="255">
        <v>99414.6520413986</v>
      </c>
      <c r="L136" s="2">
        <v>2.46</v>
      </c>
      <c r="N136" s="30" t="s">
        <v>160</v>
      </c>
      <c r="R136" s="30" t="s">
        <v>170</v>
      </c>
    </row>
    <row r="137" spans="2:18">
      <c r="B137" s="281"/>
      <c r="G137" s="211"/>
      <c r="J137" s="256"/>
      <c r="L137" s="2"/>
      <c r="N137" s="30" t="s">
        <v>160</v>
      </c>
      <c r="R137" s="30" t="s">
        <v>170</v>
      </c>
    </row>
    <row r="138" spans="2:18">
      <c r="J138" s="258"/>
    </row>
    <row r="139" spans="2:18">
      <c r="J139" s="258"/>
    </row>
    <row r="140" spans="2:18" s="34" customFormat="1">
      <c r="B140" s="34" t="s">
        <v>71</v>
      </c>
      <c r="G140" s="34" t="s">
        <v>185</v>
      </c>
      <c r="I140" s="207"/>
      <c r="J140" s="261" t="s">
        <v>26</v>
      </c>
      <c r="N140" s="207" t="s">
        <v>25</v>
      </c>
      <c r="O140" s="207"/>
    </row>
    <row r="141" spans="2:18">
      <c r="J141" s="258"/>
    </row>
    <row r="142" spans="2:18">
      <c r="B142" s="41" t="s">
        <v>72</v>
      </c>
      <c r="G142" s="272" t="s">
        <v>212</v>
      </c>
      <c r="J142" s="262">
        <v>16110.642061924516</v>
      </c>
      <c r="L142" s="287">
        <v>298</v>
      </c>
      <c r="N142" s="30" t="s">
        <v>156</v>
      </c>
      <c r="R142" s="30" t="s">
        <v>170</v>
      </c>
    </row>
    <row r="143" spans="2:18">
      <c r="B143" s="42"/>
      <c r="G143" s="271"/>
      <c r="J143" s="258"/>
    </row>
    <row r="144" spans="2:18">
      <c r="B144" s="41" t="s">
        <v>73</v>
      </c>
      <c r="G144" s="271"/>
      <c r="J144" s="258"/>
    </row>
    <row r="145" spans="2:18">
      <c r="B145" s="212" t="s">
        <v>199</v>
      </c>
      <c r="G145" s="267" t="s">
        <v>213</v>
      </c>
      <c r="J145" s="254">
        <v>8871.8676604629545</v>
      </c>
      <c r="L145" s="287">
        <v>573</v>
      </c>
      <c r="N145" s="30" t="s">
        <v>156</v>
      </c>
      <c r="R145" s="30" t="s">
        <v>170</v>
      </c>
    </row>
    <row r="146" spans="2:18">
      <c r="B146" s="213" t="s">
        <v>200</v>
      </c>
      <c r="G146" s="276" t="s">
        <v>213</v>
      </c>
      <c r="J146" s="255">
        <v>6041.0495323645055</v>
      </c>
      <c r="L146" s="287">
        <v>573</v>
      </c>
      <c r="N146" s="30" t="s">
        <v>156</v>
      </c>
      <c r="R146" s="30" t="s">
        <v>170</v>
      </c>
    </row>
    <row r="147" spans="2:18">
      <c r="B147" s="213" t="s">
        <v>201</v>
      </c>
      <c r="G147" s="269" t="s">
        <v>214</v>
      </c>
      <c r="J147" s="255">
        <v>668.06268291810943</v>
      </c>
      <c r="L147" s="287">
        <v>699</v>
      </c>
      <c r="N147" s="30" t="s">
        <v>156</v>
      </c>
      <c r="R147" s="30" t="s">
        <v>170</v>
      </c>
    </row>
    <row r="148" spans="2:18">
      <c r="B148" s="213" t="s">
        <v>202</v>
      </c>
      <c r="G148" s="269" t="s">
        <v>214</v>
      </c>
      <c r="J148" s="255">
        <v>272.49165644897028</v>
      </c>
      <c r="L148" s="287">
        <v>699</v>
      </c>
      <c r="N148" s="30" t="s">
        <v>156</v>
      </c>
      <c r="R148" s="30" t="s">
        <v>170</v>
      </c>
    </row>
    <row r="149" spans="2:18">
      <c r="B149" s="213" t="s">
        <v>203</v>
      </c>
      <c r="G149" s="269" t="s">
        <v>214</v>
      </c>
      <c r="J149" s="255">
        <v>281.74703347621397</v>
      </c>
      <c r="L149" s="287">
        <v>836</v>
      </c>
      <c r="N149" s="30" t="s">
        <v>156</v>
      </c>
      <c r="R149" s="30" t="s">
        <v>170</v>
      </c>
    </row>
    <row r="150" spans="2:18">
      <c r="B150" s="213" t="s">
        <v>204</v>
      </c>
      <c r="G150" s="269" t="s">
        <v>214</v>
      </c>
      <c r="J150" s="255">
        <v>494.44334402298381</v>
      </c>
      <c r="L150" s="287">
        <v>836</v>
      </c>
      <c r="N150" s="30" t="s">
        <v>156</v>
      </c>
      <c r="R150" s="30" t="s">
        <v>170</v>
      </c>
    </row>
    <row r="151" spans="2:18">
      <c r="B151" s="214"/>
      <c r="G151" s="274" t="s">
        <v>226</v>
      </c>
      <c r="J151" s="256"/>
      <c r="L151" s="287"/>
      <c r="N151" s="30" t="s">
        <v>156</v>
      </c>
      <c r="R151" s="30" t="s">
        <v>170</v>
      </c>
    </row>
    <row r="152" spans="2:18" ht="15">
      <c r="B152" s="43"/>
      <c r="G152" s="273"/>
      <c r="J152" s="258"/>
    </row>
    <row r="153" spans="2:18" ht="15">
      <c r="B153" s="44" t="s">
        <v>74</v>
      </c>
      <c r="G153" s="273"/>
      <c r="J153" s="258"/>
    </row>
    <row r="154" spans="2:18">
      <c r="B154" s="212" t="s">
        <v>205</v>
      </c>
      <c r="G154" s="280" t="s">
        <v>215</v>
      </c>
      <c r="J154" s="254">
        <v>250.8498604768788</v>
      </c>
      <c r="L154" s="288">
        <v>2422</v>
      </c>
      <c r="N154" s="30" t="s">
        <v>156</v>
      </c>
      <c r="R154" s="30" t="s">
        <v>170</v>
      </c>
    </row>
    <row r="155" spans="2:18">
      <c r="B155" s="213" t="s">
        <v>206</v>
      </c>
      <c r="G155" s="279" t="s">
        <v>215</v>
      </c>
      <c r="J155" s="255">
        <v>262.69307125250305</v>
      </c>
      <c r="L155" s="288">
        <v>3201</v>
      </c>
      <c r="N155" s="30" t="s">
        <v>156</v>
      </c>
      <c r="R155" s="30" t="s">
        <v>170</v>
      </c>
    </row>
    <row r="156" spans="2:18">
      <c r="B156" s="213" t="s">
        <v>207</v>
      </c>
      <c r="G156" s="275" t="s">
        <v>216</v>
      </c>
      <c r="J156" s="255">
        <v>184.7082062964372</v>
      </c>
      <c r="L156" s="288">
        <v>10273</v>
      </c>
      <c r="N156" s="30" t="s">
        <v>156</v>
      </c>
      <c r="R156" s="30" t="s">
        <v>170</v>
      </c>
    </row>
    <row r="157" spans="2:18">
      <c r="B157" s="213" t="s">
        <v>208</v>
      </c>
      <c r="G157" s="278" t="s">
        <v>217</v>
      </c>
      <c r="J157" s="255">
        <v>64.966915337848064</v>
      </c>
      <c r="L157" s="288">
        <v>22926</v>
      </c>
      <c r="N157" s="30" t="s">
        <v>156</v>
      </c>
      <c r="R157" s="30" t="s">
        <v>170</v>
      </c>
    </row>
    <row r="158" spans="2:18">
      <c r="B158" s="213" t="s">
        <v>209</v>
      </c>
      <c r="G158" s="277" t="s">
        <v>218</v>
      </c>
      <c r="J158" s="255">
        <v>4.8431317354070362</v>
      </c>
      <c r="L158" s="288">
        <v>163345</v>
      </c>
      <c r="N158" s="30" t="s">
        <v>156</v>
      </c>
      <c r="R158" s="30" t="s">
        <v>170</v>
      </c>
    </row>
    <row r="159" spans="2:18">
      <c r="B159" s="213" t="s">
        <v>210</v>
      </c>
      <c r="G159" s="277" t="s">
        <v>218</v>
      </c>
      <c r="J159" s="255">
        <v>1.3619000563561565</v>
      </c>
      <c r="L159" s="288">
        <v>245382</v>
      </c>
      <c r="N159" s="30" t="s">
        <v>156</v>
      </c>
      <c r="R159" s="30" t="s">
        <v>170</v>
      </c>
    </row>
    <row r="160" spans="2:18">
      <c r="B160" s="213"/>
      <c r="G160" s="266"/>
      <c r="J160" s="255"/>
      <c r="L160" s="2"/>
      <c r="N160" s="30" t="s">
        <v>156</v>
      </c>
      <c r="R160" s="30" t="s">
        <v>170</v>
      </c>
    </row>
    <row r="161" spans="2:18">
      <c r="B161" s="213"/>
      <c r="G161" s="266"/>
      <c r="J161" s="255"/>
      <c r="L161" s="2"/>
      <c r="N161" s="30" t="s">
        <v>156</v>
      </c>
      <c r="R161" s="30" t="s">
        <v>170</v>
      </c>
    </row>
    <row r="162" spans="2:18">
      <c r="B162" s="213"/>
      <c r="G162" s="266"/>
      <c r="J162" s="255"/>
      <c r="L162" s="2"/>
      <c r="N162" s="30" t="s">
        <v>156</v>
      </c>
      <c r="R162" s="30" t="s">
        <v>170</v>
      </c>
    </row>
    <row r="163" spans="2:18">
      <c r="B163" s="213"/>
      <c r="G163" s="266"/>
      <c r="J163" s="255"/>
      <c r="L163" s="2"/>
      <c r="N163" s="30" t="s">
        <v>156</v>
      </c>
      <c r="R163" s="30" t="s">
        <v>170</v>
      </c>
    </row>
    <row r="164" spans="2:18">
      <c r="B164" s="213"/>
      <c r="G164" s="266"/>
      <c r="J164" s="255"/>
      <c r="L164" s="2"/>
      <c r="N164" s="30" t="s">
        <v>156</v>
      </c>
      <c r="R164" s="30" t="s">
        <v>170</v>
      </c>
    </row>
    <row r="165" spans="2:18">
      <c r="B165" s="213"/>
      <c r="G165" s="266"/>
      <c r="J165" s="255"/>
      <c r="L165" s="2"/>
      <c r="N165" s="30" t="s">
        <v>156</v>
      </c>
      <c r="R165" s="30" t="s">
        <v>170</v>
      </c>
    </row>
    <row r="166" spans="2:18">
      <c r="B166" s="213"/>
      <c r="G166" s="266"/>
      <c r="J166" s="255"/>
      <c r="L166" s="2"/>
      <c r="N166" s="30" t="s">
        <v>156</v>
      </c>
      <c r="R166" s="30" t="s">
        <v>170</v>
      </c>
    </row>
    <row r="167" spans="2:18">
      <c r="B167" s="213"/>
      <c r="G167" s="266"/>
      <c r="J167" s="255"/>
      <c r="L167" s="2"/>
      <c r="N167" s="30" t="s">
        <v>156</v>
      </c>
      <c r="R167" s="30" t="s">
        <v>170</v>
      </c>
    </row>
    <row r="168" spans="2:18">
      <c r="B168" s="213"/>
      <c r="G168" s="266"/>
      <c r="J168" s="255"/>
      <c r="L168" s="2"/>
      <c r="N168" s="30" t="s">
        <v>156</v>
      </c>
      <c r="R168" s="30" t="s">
        <v>170</v>
      </c>
    </row>
    <row r="169" spans="2:18">
      <c r="B169" s="214"/>
      <c r="G169" s="274"/>
      <c r="J169" s="256"/>
      <c r="L169" s="2"/>
      <c r="N169" s="30" t="s">
        <v>156</v>
      </c>
      <c r="R169" s="30" t="s">
        <v>170</v>
      </c>
    </row>
    <row r="170" spans="2:18" ht="15">
      <c r="B170" s="45"/>
      <c r="G170" s="273"/>
      <c r="J170" s="258"/>
    </row>
    <row r="171" spans="2:18" ht="15">
      <c r="B171" s="44" t="s">
        <v>75</v>
      </c>
      <c r="G171" s="273"/>
      <c r="J171" s="258"/>
    </row>
    <row r="172" spans="2:18">
      <c r="B172" s="212" t="s">
        <v>211</v>
      </c>
      <c r="G172" s="265" t="s">
        <v>219</v>
      </c>
      <c r="J172" s="254">
        <v>7398.0552144186559</v>
      </c>
      <c r="L172" s="286">
        <v>13.9</v>
      </c>
      <c r="N172" s="30" t="s">
        <v>159</v>
      </c>
      <c r="R172" s="30" t="s">
        <v>170</v>
      </c>
    </row>
    <row r="173" spans="2:18">
      <c r="B173" s="213" t="s">
        <v>199</v>
      </c>
      <c r="G173" s="276" t="s">
        <v>220</v>
      </c>
      <c r="J173" s="255">
        <v>43217.019396216441</v>
      </c>
      <c r="L173" s="286">
        <v>15.9</v>
      </c>
      <c r="N173" s="30" t="s">
        <v>159</v>
      </c>
      <c r="R173" s="30" t="s">
        <v>170</v>
      </c>
    </row>
    <row r="174" spans="2:18">
      <c r="B174" s="213" t="s">
        <v>200</v>
      </c>
      <c r="G174" s="276" t="s">
        <v>220</v>
      </c>
      <c r="J174" s="255">
        <v>206.32540614123039</v>
      </c>
      <c r="L174" s="286">
        <v>15.9</v>
      </c>
      <c r="N174" s="30" t="s">
        <v>159</v>
      </c>
      <c r="R174" s="30" t="s">
        <v>170</v>
      </c>
    </row>
    <row r="175" spans="2:18">
      <c r="B175" s="213" t="s">
        <v>201</v>
      </c>
      <c r="G175" s="269" t="s">
        <v>221</v>
      </c>
      <c r="J175" s="255">
        <v>68.833333333333329</v>
      </c>
      <c r="L175" s="286">
        <v>15.9</v>
      </c>
      <c r="N175" s="30" t="s">
        <v>159</v>
      </c>
      <c r="R175" s="30" t="s">
        <v>170</v>
      </c>
    </row>
    <row r="176" spans="2:18">
      <c r="B176" s="213" t="s">
        <v>202</v>
      </c>
      <c r="G176" s="269" t="s">
        <v>221</v>
      </c>
      <c r="J176" s="255">
        <v>63.311040388665958</v>
      </c>
      <c r="L176" s="286">
        <v>15.9</v>
      </c>
      <c r="N176" s="30" t="s">
        <v>159</v>
      </c>
      <c r="R176" s="30" t="s">
        <v>170</v>
      </c>
    </row>
    <row r="177" spans="2:18">
      <c r="B177" s="213" t="s">
        <v>203</v>
      </c>
      <c r="G177" s="269" t="s">
        <v>221</v>
      </c>
      <c r="J177" s="255">
        <v>17486.524923216097</v>
      </c>
      <c r="L177" s="286">
        <v>20.399999999999999</v>
      </c>
      <c r="N177" s="30" t="s">
        <v>159</v>
      </c>
      <c r="R177" s="30" t="s">
        <v>170</v>
      </c>
    </row>
    <row r="178" spans="2:18">
      <c r="B178" s="213" t="s">
        <v>204</v>
      </c>
      <c r="G178" s="269" t="s">
        <v>221</v>
      </c>
      <c r="J178" s="255">
        <v>2906.232719359783</v>
      </c>
      <c r="L178" s="286">
        <v>20.399999999999999</v>
      </c>
      <c r="N178" s="30" t="s">
        <v>159</v>
      </c>
      <c r="R178" s="30" t="s">
        <v>170</v>
      </c>
    </row>
    <row r="179" spans="2:18">
      <c r="B179" s="213" t="s">
        <v>205</v>
      </c>
      <c r="G179" s="279" t="s">
        <v>222</v>
      </c>
      <c r="J179" s="255">
        <v>7893.9243924081238</v>
      </c>
      <c r="L179" s="286">
        <v>35.6</v>
      </c>
      <c r="N179" s="30" t="s">
        <v>159</v>
      </c>
      <c r="R179" s="30" t="s">
        <v>170</v>
      </c>
    </row>
    <row r="180" spans="2:18">
      <c r="B180" s="213" t="s">
        <v>206</v>
      </c>
      <c r="G180" s="279" t="s">
        <v>222</v>
      </c>
      <c r="J180" s="255">
        <v>65753.197235095606</v>
      </c>
      <c r="L180" s="286">
        <v>38.6</v>
      </c>
      <c r="N180" s="30" t="s">
        <v>159</v>
      </c>
      <c r="R180" s="30" t="s">
        <v>170</v>
      </c>
    </row>
    <row r="181" spans="2:18">
      <c r="B181" s="213" t="s">
        <v>207</v>
      </c>
      <c r="G181" s="275" t="s">
        <v>223</v>
      </c>
      <c r="J181" s="255">
        <v>9226.3826560217167</v>
      </c>
      <c r="L181" s="286">
        <v>60</v>
      </c>
      <c r="N181" s="30" t="s">
        <v>159</v>
      </c>
    </row>
    <row r="182" spans="2:18">
      <c r="B182" s="213" t="s">
        <v>208</v>
      </c>
      <c r="G182" s="278" t="s">
        <v>224</v>
      </c>
      <c r="J182" s="255">
        <v>3208.4067437432955</v>
      </c>
      <c r="L182" s="286">
        <v>60</v>
      </c>
      <c r="N182" s="30" t="s">
        <v>159</v>
      </c>
    </row>
    <row r="183" spans="2:18">
      <c r="B183" s="213" t="s">
        <v>209</v>
      </c>
      <c r="G183" s="277" t="s">
        <v>225</v>
      </c>
      <c r="J183" s="255">
        <v>5214.5254998087103</v>
      </c>
      <c r="L183" s="286">
        <v>118.6</v>
      </c>
      <c r="N183" s="30" t="s">
        <v>159</v>
      </c>
      <c r="R183" s="30" t="s">
        <v>170</v>
      </c>
    </row>
    <row r="184" spans="2:18">
      <c r="B184" s="213" t="s">
        <v>210</v>
      </c>
      <c r="G184" s="277" t="s">
        <v>225</v>
      </c>
      <c r="J184" s="255">
        <v>1743.8000979649569</v>
      </c>
      <c r="L184" s="286">
        <v>139.1</v>
      </c>
      <c r="N184" s="30" t="s">
        <v>159</v>
      </c>
      <c r="R184" s="30" t="s">
        <v>170</v>
      </c>
    </row>
    <row r="185" spans="2:18">
      <c r="B185" s="213"/>
      <c r="G185" s="210"/>
      <c r="J185" s="255"/>
      <c r="L185" s="2"/>
      <c r="N185" s="30" t="s">
        <v>159</v>
      </c>
      <c r="R185" s="30" t="s">
        <v>170</v>
      </c>
    </row>
    <row r="186" spans="2:18">
      <c r="B186" s="213"/>
      <c r="G186" s="210"/>
      <c r="J186" s="255"/>
      <c r="L186" s="2"/>
      <c r="N186" s="30" t="s">
        <v>159</v>
      </c>
      <c r="R186" s="30" t="s">
        <v>170</v>
      </c>
    </row>
    <row r="187" spans="2:18">
      <c r="B187" s="213"/>
      <c r="G187" s="210"/>
      <c r="J187" s="255"/>
      <c r="L187" s="2"/>
      <c r="N187" s="30" t="s">
        <v>159</v>
      </c>
      <c r="R187" s="30" t="s">
        <v>170</v>
      </c>
    </row>
    <row r="188" spans="2:18">
      <c r="B188" s="213"/>
      <c r="G188" s="210"/>
      <c r="J188" s="210"/>
      <c r="L188" s="2"/>
      <c r="N188" s="30" t="s">
        <v>159</v>
      </c>
      <c r="R188" s="30" t="s">
        <v>170</v>
      </c>
    </row>
    <row r="189" spans="2:18">
      <c r="B189" s="214"/>
      <c r="G189" s="211"/>
      <c r="J189" s="211"/>
      <c r="L189" s="2"/>
      <c r="N189" s="30" t="s">
        <v>159</v>
      </c>
      <c r="R189" s="30" t="s">
        <v>170</v>
      </c>
    </row>
    <row r="192" spans="2:18" s="215" customFormat="1">
      <c r="B192" s="215" t="s">
        <v>166</v>
      </c>
      <c r="C192" s="216"/>
    </row>
    <row r="195" spans="2:12">
      <c r="B195" s="46" t="s">
        <v>76</v>
      </c>
      <c r="C195" s="34"/>
      <c r="D195" s="34"/>
      <c r="E195" s="34"/>
      <c r="F195" s="34"/>
      <c r="G195" s="34"/>
      <c r="H195" s="34"/>
      <c r="I195" s="47"/>
    </row>
    <row r="196" spans="2:12">
      <c r="B196" s="48"/>
      <c r="C196" s="49"/>
      <c r="D196" s="49"/>
      <c r="E196" s="49"/>
      <c r="F196" s="49"/>
      <c r="G196" s="49"/>
      <c r="H196" s="49"/>
      <c r="I196" s="50"/>
    </row>
    <row r="197" spans="2:12">
      <c r="B197" s="51" t="s">
        <v>77</v>
      </c>
      <c r="C197" s="52"/>
      <c r="D197" s="52"/>
      <c r="E197" s="52"/>
      <c r="F197" s="52"/>
      <c r="G197" s="52" t="s">
        <v>78</v>
      </c>
      <c r="H197" s="230">
        <v>819954237.22577202</v>
      </c>
      <c r="I197" s="55"/>
      <c r="K197" s="234" t="s">
        <v>171</v>
      </c>
      <c r="L197" s="234"/>
    </row>
    <row r="198" spans="2:12">
      <c r="B198" s="54"/>
      <c r="C198" s="52"/>
      <c r="D198" s="52"/>
      <c r="E198" s="52"/>
      <c r="F198" s="52"/>
      <c r="G198" s="52"/>
      <c r="H198" s="52"/>
      <c r="I198" s="55"/>
    </row>
    <row r="199" spans="2:12">
      <c r="B199" s="51" t="s">
        <v>79</v>
      </c>
      <c r="C199" s="52"/>
      <c r="D199" s="52"/>
      <c r="E199" s="52"/>
      <c r="F199" s="52"/>
      <c r="G199" s="52" t="s">
        <v>78</v>
      </c>
      <c r="H199" s="264">
        <f>SUMPRODUCT(J18:J20,L18:L20)+SUMPRODUCT(J23:J25,L23:L25)+SUMPRODUCT(J28:J30,L28:L30)+SUMPRODUCT(J33:J35,L33:L35)+SUMPRODUCT(J38:J40,L38:L40)+SUMPRODUCT(J43:J45,L43:L45)+SUMPRODUCT(J51:J54,L51:L54)+SUMPRODUCT(J57:J60,L57:L60)+SUMPRODUCT(J63:J66,L63:L66)+SUMPRODUCT(J69:J72,L69:L72)+SUMPRODUCT(J78:J81,L78:L81)+SUMPRODUCT(J84:J85,L84:L85)+SUMPRODUCT(J88:J93,L88:L93)+SUMPRODUCT(J99:J100,L99:L100)+(J105*L105)+SUMPRODUCT(J108:J114,L108:L114)+SUMPRODUCT(J117:J132,L117:L132)+SUMPRODUCT(J135:J137,L135:L137)+(J142*L142)+SUMPRODUCT(J145:J151,L145:L151)+SUMPRODUCT(J154:J169,L154:L169)+SUMPRODUCT(J172:J189,L172:L189)</f>
        <v>819954174.06511474</v>
      </c>
      <c r="I199" s="55"/>
    </row>
    <row r="200" spans="2:12">
      <c r="B200" s="56"/>
      <c r="C200" s="57"/>
      <c r="D200" s="57"/>
      <c r="E200" s="57"/>
      <c r="F200" s="57"/>
      <c r="G200" s="52"/>
      <c r="H200" s="52"/>
      <c r="I200" s="227"/>
    </row>
    <row r="201" spans="2:12" ht="25.5">
      <c r="B201" s="58" t="s">
        <v>80</v>
      </c>
      <c r="C201" s="52"/>
      <c r="D201" s="52"/>
      <c r="E201" s="52"/>
      <c r="F201" s="52"/>
      <c r="G201" s="84"/>
      <c r="H201" s="238" t="str">
        <f>IF(H199&gt;H197, "TARIEVENVOORSTEL VOLDOET NIET", "TARIEVENVOORSTEL VOLDOET")</f>
        <v>TARIEVENVOORSTEL VOLDOET</v>
      </c>
      <c r="I201" s="55"/>
    </row>
    <row r="202" spans="2:12">
      <c r="B202" s="60"/>
      <c r="C202" s="61"/>
      <c r="D202" s="61"/>
      <c r="E202" s="61"/>
      <c r="F202" s="61"/>
      <c r="G202" s="61"/>
      <c r="H202" s="61"/>
      <c r="I202" s="62"/>
    </row>
    <row r="203" spans="2:12">
      <c r="B203" s="52"/>
      <c r="C203" s="52"/>
      <c r="D203" s="63"/>
      <c r="E203" s="63"/>
      <c r="F203" s="52"/>
      <c r="G203" s="65"/>
      <c r="H203" s="66"/>
      <c r="I203" s="52"/>
    </row>
    <row r="204" spans="2:12">
      <c r="B204" s="46" t="s">
        <v>81</v>
      </c>
      <c r="C204" s="34"/>
      <c r="D204" s="34"/>
      <c r="E204" s="34"/>
      <c r="F204" s="34"/>
      <c r="G204" s="34"/>
      <c r="H204" s="34"/>
      <c r="I204" s="47"/>
    </row>
    <row r="205" spans="2:12">
      <c r="B205" s="67"/>
      <c r="C205" s="49"/>
      <c r="D205" s="49"/>
      <c r="E205" s="49"/>
      <c r="F205" s="49"/>
      <c r="G205" s="49"/>
      <c r="H205" s="52"/>
      <c r="I205" s="50"/>
    </row>
    <row r="206" spans="2:12">
      <c r="B206" s="68" t="s">
        <v>82</v>
      </c>
      <c r="C206" s="69"/>
      <c r="D206" s="69"/>
      <c r="E206" s="69"/>
      <c r="F206" s="69"/>
      <c r="G206" s="224" t="s">
        <v>172</v>
      </c>
      <c r="H206" s="231">
        <v>13670643589.2432</v>
      </c>
      <c r="I206" s="228"/>
      <c r="K206" s="234" t="s">
        <v>171</v>
      </c>
      <c r="L206" s="234"/>
    </row>
    <row r="207" spans="2:12">
      <c r="B207" s="70"/>
      <c r="C207" s="69"/>
      <c r="D207" s="69"/>
      <c r="E207" s="69"/>
      <c r="F207" s="69"/>
      <c r="G207" s="52"/>
      <c r="H207" s="71"/>
      <c r="I207" s="228"/>
    </row>
    <row r="208" spans="2:12">
      <c r="B208" s="72" t="s">
        <v>83</v>
      </c>
      <c r="C208" s="69"/>
      <c r="D208" s="69"/>
      <c r="E208" s="69"/>
      <c r="F208" s="69"/>
      <c r="G208" s="224" t="s">
        <v>172</v>
      </c>
      <c r="H208" s="264">
        <f>SUM(J18:J100,J105:J137,J142:J189)</f>
        <v>13670643589.243204</v>
      </c>
      <c r="I208" s="228"/>
    </row>
    <row r="209" spans="2:16">
      <c r="B209" s="73"/>
      <c r="C209" s="52"/>
      <c r="D209" s="52"/>
      <c r="E209" s="52"/>
      <c r="F209" s="52"/>
      <c r="G209" s="52"/>
      <c r="H209" s="52"/>
      <c r="I209" s="55"/>
    </row>
    <row r="210" spans="2:16" ht="25.5">
      <c r="B210" s="74" t="s">
        <v>84</v>
      </c>
      <c r="C210" s="69"/>
      <c r="D210" s="69"/>
      <c r="E210" s="69"/>
      <c r="F210" s="69"/>
      <c r="G210" s="208"/>
      <c r="H210" s="238" t="str">
        <f>IF(H208&gt;H206, "REKENVOLUME VOLDOET NIET", "REKENVOLUME VOLDOET")</f>
        <v>REKENVOLUME VOLDOET</v>
      </c>
      <c r="I210" s="228"/>
    </row>
    <row r="211" spans="2:16">
      <c r="B211" s="75"/>
      <c r="C211" s="76"/>
      <c r="D211" s="76"/>
      <c r="E211" s="76"/>
      <c r="F211" s="76"/>
      <c r="G211" s="76"/>
      <c r="H211" s="61"/>
      <c r="I211" s="229"/>
    </row>
    <row r="212" spans="2:16">
      <c r="B212" s="53"/>
      <c r="C212" s="53"/>
      <c r="D212" s="77"/>
      <c r="E212" s="77"/>
      <c r="F212" s="53"/>
      <c r="G212" s="53"/>
      <c r="H212" s="53"/>
      <c r="I212" s="53"/>
      <c r="J212" s="63"/>
    </row>
    <row r="213" spans="2:16" s="217" customFormat="1">
      <c r="H213" s="61"/>
      <c r="I213" s="61"/>
      <c r="J213" s="78"/>
      <c r="K213" s="222"/>
      <c r="L213" s="222"/>
      <c r="M213" s="222"/>
      <c r="N213" s="222"/>
      <c r="O213" s="222"/>
      <c r="P213" s="222"/>
    </row>
    <row r="214" spans="2:16" s="218" customFormat="1">
      <c r="B214" s="218" t="s">
        <v>167</v>
      </c>
      <c r="H214" s="221"/>
      <c r="I214" s="221"/>
      <c r="J214" s="221"/>
      <c r="K214" s="221"/>
      <c r="L214" s="221"/>
      <c r="M214" s="221"/>
      <c r="N214" s="221"/>
      <c r="O214" s="221"/>
      <c r="P214" s="221"/>
    </row>
    <row r="215" spans="2:16" s="219" customFormat="1"/>
    <row r="216" spans="2:16" s="220" customFormat="1"/>
    <row r="217" spans="2:16">
      <c r="B217" s="46" t="s">
        <v>85</v>
      </c>
      <c r="C217" s="34"/>
      <c r="D217" s="34"/>
      <c r="E217" s="34"/>
      <c r="F217" s="34"/>
      <c r="G217" s="34"/>
      <c r="H217" s="34"/>
      <c r="I217" s="34"/>
      <c r="J217" s="240" t="s">
        <v>168</v>
      </c>
      <c r="K217" s="236"/>
    </row>
    <row r="218" spans="2:16">
      <c r="B218" s="73"/>
      <c r="C218" s="52"/>
      <c r="D218" s="52"/>
      <c r="E218" s="52"/>
      <c r="F218" s="52"/>
      <c r="G218" s="52"/>
      <c r="H218" s="52"/>
      <c r="I218" s="52"/>
      <c r="J218" s="52"/>
      <c r="K218" s="55"/>
    </row>
    <row r="219" spans="2:16">
      <c r="B219" s="223" t="s">
        <v>188</v>
      </c>
      <c r="C219" s="79"/>
      <c r="D219" s="80"/>
      <c r="E219" s="80"/>
      <c r="F219" s="80"/>
      <c r="G219" s="52" t="s">
        <v>86</v>
      </c>
      <c r="H219" s="241">
        <v>876133675.21655607</v>
      </c>
      <c r="I219" s="80"/>
      <c r="J219" s="80"/>
      <c r="K219" s="232"/>
      <c r="L219" s="234"/>
      <c r="M219" s="234" t="s">
        <v>186</v>
      </c>
    </row>
    <row r="220" spans="2:16">
      <c r="B220" s="68" t="s">
        <v>87</v>
      </c>
      <c r="C220" s="81"/>
      <c r="D220" s="80"/>
      <c r="E220" s="80"/>
      <c r="F220" s="80"/>
      <c r="G220" s="52" t="s">
        <v>86</v>
      </c>
      <c r="H220" s="225">
        <v>59579998.277183317</v>
      </c>
      <c r="I220" s="80"/>
      <c r="J220" s="80"/>
      <c r="K220" s="232"/>
      <c r="M220" s="234" t="s">
        <v>187</v>
      </c>
    </row>
    <row r="221" spans="2:16">
      <c r="B221" s="68" t="s">
        <v>88</v>
      </c>
      <c r="C221" s="79"/>
      <c r="D221" s="80"/>
      <c r="E221" s="80"/>
      <c r="F221" s="80"/>
      <c r="G221" s="52" t="s">
        <v>86</v>
      </c>
      <c r="H221" s="264">
        <f>H219-H220</f>
        <v>816553676.93937278</v>
      </c>
      <c r="I221" s="80"/>
      <c r="J221" s="80"/>
      <c r="K221" s="232"/>
    </row>
    <row r="222" spans="2:16">
      <c r="B222" s="73"/>
      <c r="C222" s="52"/>
      <c r="D222" s="52"/>
      <c r="E222" s="52"/>
      <c r="F222" s="52"/>
      <c r="G222" s="52"/>
      <c r="H222" s="82"/>
      <c r="I222" s="52"/>
      <c r="J222" s="52"/>
      <c r="K222" s="55"/>
    </row>
    <row r="223" spans="2:16">
      <c r="B223" s="68" t="s">
        <v>89</v>
      </c>
      <c r="C223" s="79"/>
      <c r="D223" s="80"/>
      <c r="E223" s="80"/>
      <c r="F223" s="80"/>
      <c r="G223" s="52" t="s">
        <v>78</v>
      </c>
      <c r="H223" s="284">
        <v>819954237.22577202</v>
      </c>
      <c r="I223" s="80"/>
      <c r="J223" s="80"/>
      <c r="K223" s="232"/>
      <c r="L223" s="234"/>
      <c r="M223" s="234" t="s">
        <v>171</v>
      </c>
    </row>
    <row r="224" spans="2:16">
      <c r="B224" s="68" t="s">
        <v>87</v>
      </c>
      <c r="C224" s="81"/>
      <c r="D224" s="80"/>
      <c r="E224" s="80"/>
      <c r="F224" s="80"/>
      <c r="G224" s="52" t="s">
        <v>78</v>
      </c>
      <c r="H224" s="256">
        <v>59579998.277183317</v>
      </c>
      <c r="I224" s="80"/>
      <c r="J224" s="80"/>
      <c r="K224" s="232"/>
      <c r="L224" s="234"/>
      <c r="M224" s="234" t="s">
        <v>173</v>
      </c>
    </row>
    <row r="225" spans="2:11">
      <c r="B225" s="68" t="s">
        <v>90</v>
      </c>
      <c r="C225" s="79"/>
      <c r="D225" s="80"/>
      <c r="E225" s="80"/>
      <c r="F225" s="80"/>
      <c r="G225" s="52" t="s">
        <v>78</v>
      </c>
      <c r="H225" s="264">
        <f xml:space="preserve"> H223 - H224</f>
        <v>760374238.94858873</v>
      </c>
      <c r="I225" s="80"/>
      <c r="J225" s="80"/>
      <c r="K225" s="232"/>
    </row>
    <row r="226" spans="2:11">
      <c r="B226" s="74"/>
      <c r="C226" s="79"/>
      <c r="D226" s="80"/>
      <c r="E226" s="83"/>
      <c r="F226" s="80"/>
      <c r="G226" s="52"/>
      <c r="H226" s="84"/>
      <c r="I226" s="80"/>
      <c r="J226" s="80"/>
      <c r="K226" s="232"/>
    </row>
    <row r="227" spans="2:11">
      <c r="B227" s="85" t="s">
        <v>91</v>
      </c>
      <c r="C227" s="79"/>
      <c r="D227" s="80"/>
      <c r="E227" s="80"/>
      <c r="F227" s="80"/>
      <c r="G227" s="52" t="s">
        <v>92</v>
      </c>
      <c r="H227" s="237">
        <v>0</v>
      </c>
      <c r="I227" s="80"/>
      <c r="J227" s="239" t="s">
        <v>183</v>
      </c>
      <c r="K227" s="233"/>
    </row>
    <row r="228" spans="2:11">
      <c r="B228" s="85" t="s">
        <v>93</v>
      </c>
      <c r="C228" s="79"/>
      <c r="D228" s="80"/>
      <c r="E228" s="80"/>
      <c r="F228" s="80"/>
      <c r="G228" s="52" t="s">
        <v>92</v>
      </c>
      <c r="H228" s="59">
        <f>(( (H225) / H221) - 1)*100%</f>
        <v>-6.8800667460536369E-2</v>
      </c>
      <c r="I228" s="80"/>
      <c r="J228" s="239" t="s">
        <v>184</v>
      </c>
      <c r="K228" s="233"/>
    </row>
    <row r="229" spans="2:11">
      <c r="B229" s="86"/>
      <c r="C229" s="61"/>
      <c r="D229" s="61"/>
      <c r="E229" s="61"/>
      <c r="F229" s="61"/>
      <c r="G229" s="61"/>
      <c r="H229" s="61"/>
      <c r="I229" s="61"/>
      <c r="J229" s="61"/>
      <c r="K229" s="62"/>
    </row>
  </sheetData>
  <conditionalFormatting sqref="H226 H228">
    <cfRule type="cellIs" dxfId="4" priority="7" stopIfTrue="1" operator="equal">
      <formula>"NORMVOLUME VOLDOET NIET"</formula>
    </cfRule>
  </conditionalFormatting>
  <conditionalFormatting sqref="G210">
    <cfRule type="cellIs" dxfId="3" priority="4" stopIfTrue="1" operator="equal">
      <formula>"NORMVOLUME VOLDOET NIET"</formula>
    </cfRule>
  </conditionalFormatting>
  <conditionalFormatting sqref="H210">
    <cfRule type="cellIs" dxfId="2" priority="3" stopIfTrue="1" operator="equal">
      <formula>"NORMVOLUME VOLDOET NIET"</formula>
    </cfRule>
  </conditionalFormatting>
  <conditionalFormatting sqref="H201">
    <cfRule type="cellIs" dxfId="1" priority="2" stopIfTrue="1" operator="equal">
      <formula>"NORMVOLUME VOLDOET NIET"</formula>
    </cfRule>
  </conditionalFormatting>
  <conditionalFormatting sqref="G201">
    <cfRule type="cellIs" dxfId="0" priority="1" stopIfTrue="1" operator="equal">
      <formula>"NORMVOLUME VOLDOET NIET"</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3:J28"/>
  <sheetViews>
    <sheetView showGridLines="0" zoomScale="85" zoomScaleNormal="85" workbookViewId="0"/>
  </sheetViews>
  <sheetFormatPr defaultRowHeight="12.75"/>
  <sheetData>
    <row r="3" spans="2:10" s="5" customFormat="1" ht="18" customHeight="1">
      <c r="B3" s="4" t="str">
        <f>"Deelmarktgrenzen Transporttarieven  "&amp;Contactgegevens!C13&amp;""</f>
        <v>Deelmarktgrenzen Transporttarieven  Enexis bv</v>
      </c>
      <c r="C3" s="4"/>
      <c r="D3" s="4"/>
      <c r="E3" s="4"/>
    </row>
    <row r="6" spans="2:10">
      <c r="B6" s="46" t="s">
        <v>94</v>
      </c>
      <c r="C6" s="34"/>
      <c r="D6" s="34"/>
      <c r="E6" s="34"/>
      <c r="F6" s="34"/>
      <c r="G6" s="34" t="s">
        <v>95</v>
      </c>
      <c r="H6" s="34"/>
      <c r="I6" s="34"/>
      <c r="J6" s="47"/>
    </row>
    <row r="7" spans="2:10">
      <c r="B7" s="87"/>
      <c r="C7" s="87"/>
      <c r="D7" s="87"/>
      <c r="E7" s="88"/>
      <c r="F7" s="88"/>
      <c r="G7" s="87"/>
      <c r="H7" s="89"/>
      <c r="I7" s="89"/>
      <c r="J7" s="89"/>
    </row>
    <row r="8" spans="2:10">
      <c r="B8" s="90" t="s">
        <v>31</v>
      </c>
      <c r="C8" s="91"/>
      <c r="D8" s="92"/>
      <c r="E8" s="93"/>
      <c r="F8" s="93"/>
      <c r="G8" s="94" t="s">
        <v>239</v>
      </c>
      <c r="H8" s="95"/>
      <c r="I8" s="95"/>
      <c r="J8" s="96"/>
    </row>
    <row r="9" spans="2:10">
      <c r="B9" s="97" t="s">
        <v>96</v>
      </c>
      <c r="C9" s="98"/>
      <c r="D9" s="99"/>
      <c r="E9" s="100"/>
      <c r="F9" s="100"/>
      <c r="G9" s="101" t="s">
        <v>239</v>
      </c>
      <c r="H9" s="102"/>
      <c r="I9" s="102"/>
      <c r="J9" s="103"/>
    </row>
    <row r="10" spans="2:10">
      <c r="B10" s="97" t="s">
        <v>37</v>
      </c>
      <c r="C10" s="98"/>
      <c r="D10" s="99"/>
      <c r="E10" s="100"/>
      <c r="F10" s="100"/>
      <c r="G10" s="101" t="s">
        <v>240</v>
      </c>
      <c r="H10" s="102"/>
      <c r="I10" s="102"/>
      <c r="J10" s="103"/>
    </row>
    <row r="11" spans="2:10">
      <c r="B11" s="97" t="s">
        <v>97</v>
      </c>
      <c r="C11" s="98"/>
      <c r="D11" s="99"/>
      <c r="E11" s="100"/>
      <c r="F11" s="100"/>
      <c r="G11" s="101" t="s">
        <v>240</v>
      </c>
      <c r="H11" s="102"/>
      <c r="I11" s="102"/>
      <c r="J11" s="103"/>
    </row>
    <row r="12" spans="2:10">
      <c r="B12" s="97" t="s">
        <v>39</v>
      </c>
      <c r="C12" s="98"/>
      <c r="D12" s="99"/>
      <c r="E12" s="100"/>
      <c r="F12" s="100"/>
      <c r="G12" s="101" t="s">
        <v>241</v>
      </c>
      <c r="H12" s="102"/>
      <c r="I12" s="102"/>
      <c r="J12" s="103"/>
    </row>
    <row r="13" spans="2:10">
      <c r="B13" s="104" t="s">
        <v>98</v>
      </c>
      <c r="C13" s="105"/>
      <c r="D13" s="106"/>
      <c r="E13" s="107"/>
      <c r="F13" s="107"/>
      <c r="G13" s="108" t="s">
        <v>241</v>
      </c>
      <c r="H13" s="109"/>
      <c r="I13" s="109"/>
      <c r="J13" s="110"/>
    </row>
    <row r="14" spans="2:10">
      <c r="B14" s="111"/>
      <c r="C14" s="92"/>
      <c r="D14" s="112"/>
      <c r="E14" s="93"/>
      <c r="F14" s="93"/>
      <c r="G14" s="111"/>
      <c r="H14" s="113"/>
      <c r="I14" s="113"/>
      <c r="J14" s="113"/>
    </row>
    <row r="15" spans="2:10">
      <c r="B15" s="90" t="s">
        <v>152</v>
      </c>
      <c r="C15" s="92"/>
      <c r="D15" s="112"/>
      <c r="E15" s="93"/>
      <c r="F15" s="93"/>
      <c r="G15" s="200" t="s">
        <v>242</v>
      </c>
      <c r="H15" s="200"/>
      <c r="I15" s="200"/>
      <c r="J15" s="201"/>
    </row>
    <row r="16" spans="2:10">
      <c r="B16" s="97" t="s">
        <v>153</v>
      </c>
      <c r="C16" s="89"/>
      <c r="D16" s="89"/>
      <c r="E16" s="89"/>
      <c r="F16" s="89"/>
      <c r="G16" s="101" t="s">
        <v>243</v>
      </c>
      <c r="H16" s="102"/>
      <c r="I16" s="102"/>
      <c r="J16" s="103"/>
    </row>
    <row r="17" spans="2:10">
      <c r="B17" s="104" t="s">
        <v>47</v>
      </c>
      <c r="C17" s="114"/>
      <c r="D17" s="114"/>
      <c r="E17" s="114"/>
      <c r="F17" s="114"/>
      <c r="G17" s="108" t="s">
        <v>244</v>
      </c>
      <c r="H17" s="109"/>
      <c r="I17" s="109"/>
      <c r="J17" s="110"/>
    </row>
    <row r="18" spans="2:10">
      <c r="B18" s="113"/>
      <c r="C18" s="113"/>
      <c r="D18" s="113"/>
      <c r="E18" s="113"/>
      <c r="F18" s="113"/>
      <c r="G18" s="113"/>
      <c r="H18" s="113"/>
      <c r="I18" s="113"/>
      <c r="J18" s="113"/>
    </row>
    <row r="19" spans="2:10">
      <c r="B19" s="115" t="s">
        <v>49</v>
      </c>
      <c r="C19" s="116"/>
      <c r="D19" s="116"/>
      <c r="E19" s="116"/>
      <c r="F19" s="116"/>
      <c r="G19" s="117" t="s">
        <v>245</v>
      </c>
      <c r="H19" s="118"/>
      <c r="I19" s="118"/>
      <c r="J19" s="119"/>
    </row>
    <row r="20" spans="2:10">
      <c r="B20" s="113"/>
      <c r="C20" s="113"/>
      <c r="D20" s="113"/>
      <c r="E20" s="113"/>
      <c r="F20" s="113"/>
      <c r="G20" s="113"/>
      <c r="H20" s="113"/>
      <c r="I20" s="113"/>
      <c r="J20" s="113"/>
    </row>
    <row r="21" spans="2:10">
      <c r="B21" s="46" t="s">
        <v>99</v>
      </c>
      <c r="C21" s="34"/>
      <c r="D21" s="34"/>
      <c r="E21" s="34"/>
      <c r="F21" s="34"/>
      <c r="G21" s="34"/>
      <c r="H21" s="34"/>
      <c r="I21" s="34"/>
      <c r="J21" s="47"/>
    </row>
    <row r="22" spans="2:10">
      <c r="B22" s="120" t="s">
        <v>55</v>
      </c>
      <c r="C22" s="89"/>
      <c r="D22" s="89"/>
      <c r="E22" s="89"/>
      <c r="F22" s="89"/>
      <c r="G22" s="121"/>
      <c r="H22" s="89"/>
      <c r="I22" s="89"/>
      <c r="J22" s="122"/>
    </row>
    <row r="23" spans="2:10">
      <c r="B23" s="120" t="s">
        <v>56</v>
      </c>
      <c r="C23" s="89"/>
      <c r="D23" s="89"/>
      <c r="E23" s="89"/>
      <c r="F23" s="89"/>
      <c r="G23" s="121"/>
      <c r="H23" s="89"/>
      <c r="I23" s="89"/>
      <c r="J23" s="122"/>
    </row>
    <row r="24" spans="2:10">
      <c r="B24" s="120" t="s">
        <v>57</v>
      </c>
      <c r="C24" s="89"/>
      <c r="D24" s="89"/>
      <c r="E24" s="89"/>
      <c r="F24" s="89"/>
      <c r="G24" s="121"/>
      <c r="H24" s="89"/>
      <c r="I24" s="89"/>
      <c r="J24" s="122"/>
    </row>
    <row r="25" spans="2:10">
      <c r="B25" s="120" t="s">
        <v>58</v>
      </c>
      <c r="C25" s="89"/>
      <c r="D25" s="89"/>
      <c r="E25" s="89"/>
      <c r="F25" s="89"/>
      <c r="G25" s="121"/>
      <c r="H25" s="89"/>
      <c r="I25" s="89"/>
      <c r="J25" s="122"/>
    </row>
    <row r="26" spans="2:10">
      <c r="B26" s="120" t="s">
        <v>100</v>
      </c>
      <c r="C26" s="89"/>
      <c r="D26" s="89"/>
      <c r="E26" s="89"/>
      <c r="F26" s="89"/>
      <c r="G26" s="121"/>
      <c r="H26" s="89"/>
      <c r="I26" s="89"/>
      <c r="J26" s="122"/>
    </row>
    <row r="27" spans="2:10">
      <c r="B27" s="123" t="s">
        <v>60</v>
      </c>
      <c r="C27" s="114"/>
      <c r="D27" s="114"/>
      <c r="E27" s="114"/>
      <c r="F27" s="114"/>
      <c r="G27" s="124"/>
      <c r="H27" s="114"/>
      <c r="I27" s="114"/>
      <c r="J27" s="125"/>
    </row>
    <row r="28" spans="2:10">
      <c r="B28" s="126" t="s">
        <v>101</v>
      </c>
      <c r="C28" s="89"/>
      <c r="D28" s="89"/>
      <c r="E28" s="89"/>
      <c r="F28" s="89"/>
      <c r="G28" s="89"/>
      <c r="H28" s="127"/>
      <c r="I28" s="127"/>
      <c r="J28" s="1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K56"/>
  <sheetViews>
    <sheetView showGridLines="0" showZeros="0" zoomScale="85" zoomScaleNormal="85" workbookViewId="0"/>
  </sheetViews>
  <sheetFormatPr defaultRowHeight="12.75"/>
  <cols>
    <col min="1" max="1" width="4.42578125" style="129" customWidth="1"/>
    <col min="2" max="2" width="4.42578125" style="130" customWidth="1"/>
    <col min="3" max="3" width="51.140625" style="130" customWidth="1"/>
    <col min="4" max="4" width="16.42578125" style="130" bestFit="1" customWidth="1"/>
    <col min="5" max="9" width="10.7109375" style="130" customWidth="1"/>
    <col min="10" max="10" width="9.140625" style="129"/>
    <col min="11" max="16384" width="9.140625" style="130"/>
  </cols>
  <sheetData>
    <row r="1" spans="2:11" ht="30">
      <c r="B1" s="128"/>
      <c r="C1" s="128"/>
      <c r="D1" s="128"/>
      <c r="E1" s="128"/>
      <c r="F1" s="128"/>
      <c r="G1" s="128"/>
      <c r="H1" s="128"/>
      <c r="I1" s="128"/>
      <c r="K1" s="129"/>
    </row>
    <row r="3" spans="2:11" s="5" customFormat="1" ht="18" customHeight="1">
      <c r="B3" s="4" t="s">
        <v>102</v>
      </c>
      <c r="C3" s="4"/>
      <c r="D3" s="4"/>
    </row>
    <row r="4" spans="2:11">
      <c r="B4" s="131"/>
      <c r="C4" s="129"/>
      <c r="D4" s="129"/>
      <c r="E4" s="129"/>
      <c r="F4" s="129"/>
      <c r="G4" s="129"/>
      <c r="H4" s="129"/>
      <c r="I4" s="129"/>
      <c r="K4" s="129"/>
    </row>
    <row r="5" spans="2:11">
      <c r="B5" s="131"/>
      <c r="C5" s="129"/>
      <c r="D5" s="129"/>
      <c r="E5" s="129"/>
      <c r="F5" s="129"/>
      <c r="G5" s="129"/>
      <c r="H5" s="129"/>
      <c r="I5" s="129"/>
      <c r="K5" s="129"/>
    </row>
    <row r="6" spans="2:11">
      <c r="B6" s="132"/>
      <c r="C6" s="133" t="s">
        <v>103</v>
      </c>
      <c r="D6" s="134" t="s">
        <v>104</v>
      </c>
      <c r="E6" s="135" t="s">
        <v>105</v>
      </c>
      <c r="F6" s="135" t="s">
        <v>106</v>
      </c>
      <c r="G6" s="135" t="s">
        <v>107</v>
      </c>
      <c r="H6" s="135" t="s">
        <v>108</v>
      </c>
      <c r="I6" s="136" t="s">
        <v>235</v>
      </c>
    </row>
    <row r="7" spans="2:11">
      <c r="B7" s="132"/>
      <c r="C7" s="202" t="str">
        <f>Tarievenvoorstel!B142</f>
        <v>EAV t/m 1*6A (per aansluiting)</v>
      </c>
      <c r="D7" s="290">
        <f>Tarievenvoorstel!L142</f>
        <v>298</v>
      </c>
      <c r="E7" s="138">
        <v>84.825580657443851</v>
      </c>
      <c r="F7" s="138">
        <v>39.424419342556163</v>
      </c>
      <c r="G7" s="138">
        <v>173.75</v>
      </c>
      <c r="H7" s="195">
        <f t="shared" ref="H7:H30" si="0">(D7-E7-F7-G7)</f>
        <v>0</v>
      </c>
      <c r="I7" s="139">
        <f>SUM(E7:G7)</f>
        <v>298</v>
      </c>
    </row>
    <row r="8" spans="2:11">
      <c r="B8" s="132"/>
      <c r="C8" s="202" t="str">
        <f>Tarievenvoorstel!B145</f>
        <v xml:space="preserve"> t/m 1*40A  </v>
      </c>
      <c r="D8" s="290">
        <f>Tarievenvoorstel!L145</f>
        <v>573</v>
      </c>
      <c r="E8" s="138">
        <v>150.93407690049895</v>
      </c>
      <c r="F8" s="138">
        <v>135.86592309950103</v>
      </c>
      <c r="G8" s="138">
        <v>286.2</v>
      </c>
      <c r="H8" s="195">
        <f t="shared" si="0"/>
        <v>5.6843418860808015E-14</v>
      </c>
      <c r="I8" s="139">
        <f>SUM(E8:G8)</f>
        <v>573</v>
      </c>
    </row>
    <row r="9" spans="2:11">
      <c r="B9" s="132"/>
      <c r="C9" s="203" t="str">
        <f>Tarievenvoorstel!B146</f>
        <v xml:space="preserve"> &gt; 1*40A t/m 3*25A </v>
      </c>
      <c r="D9" s="291">
        <f>Tarievenvoorstel!L146</f>
        <v>573</v>
      </c>
      <c r="E9" s="141">
        <v>150.93407690049895</v>
      </c>
      <c r="F9" s="141">
        <v>135.86592309950103</v>
      </c>
      <c r="G9" s="141">
        <v>286.2</v>
      </c>
      <c r="H9" s="196">
        <f t="shared" si="0"/>
        <v>5.6843418860808015E-14</v>
      </c>
      <c r="I9" s="139">
        <f t="shared" ref="I9:I20" si="1">SUM(E9:G9)</f>
        <v>573</v>
      </c>
    </row>
    <row r="10" spans="2:11">
      <c r="B10" s="132"/>
      <c r="C10" s="203" t="str">
        <f>Tarievenvoorstel!B147</f>
        <v xml:space="preserve"> &gt;3*25A en t/m 3*40A </v>
      </c>
      <c r="D10" s="291">
        <f>Tarievenvoorstel!L147</f>
        <v>699</v>
      </c>
      <c r="E10" s="141">
        <v>222.13397358943575</v>
      </c>
      <c r="F10" s="141">
        <v>190.66602641056423</v>
      </c>
      <c r="G10" s="141">
        <v>286.2</v>
      </c>
      <c r="H10" s="196">
        <f t="shared" si="0"/>
        <v>5.6843418860808015E-14</v>
      </c>
      <c r="I10" s="139">
        <f t="shared" si="1"/>
        <v>699</v>
      </c>
    </row>
    <row r="11" spans="2:11">
      <c r="B11" s="132"/>
      <c r="C11" s="203" t="str">
        <f>Tarievenvoorstel!B148</f>
        <v xml:space="preserve"> &gt;3*40A en t/m 3*50A </v>
      </c>
      <c r="D11" s="291">
        <f>Tarievenvoorstel!L148</f>
        <v>699</v>
      </c>
      <c r="E11" s="141">
        <v>222.13397358943575</v>
      </c>
      <c r="F11" s="141">
        <v>190.66602641056423</v>
      </c>
      <c r="G11" s="141">
        <v>286.2</v>
      </c>
      <c r="H11" s="196">
        <f t="shared" si="0"/>
        <v>5.6843418860808015E-14</v>
      </c>
      <c r="I11" s="139">
        <f t="shared" si="1"/>
        <v>699</v>
      </c>
    </row>
    <row r="12" spans="2:11">
      <c r="B12" s="132"/>
      <c r="C12" s="203" t="str">
        <f>Tarievenvoorstel!B149</f>
        <v xml:space="preserve"> &gt;3*50A en t/m 3*63A </v>
      </c>
      <c r="D12" s="291">
        <f>Tarievenvoorstel!L149</f>
        <v>836</v>
      </c>
      <c r="E12" s="141">
        <v>212.53056890012641</v>
      </c>
      <c r="F12" s="141">
        <v>256.2694310998736</v>
      </c>
      <c r="G12" s="141">
        <v>367.2</v>
      </c>
      <c r="H12" s="196">
        <f t="shared" si="0"/>
        <v>5.6843418860808015E-14</v>
      </c>
      <c r="I12" s="139">
        <f t="shared" si="1"/>
        <v>836</v>
      </c>
    </row>
    <row r="13" spans="2:11">
      <c r="B13" s="132"/>
      <c r="C13" s="203" t="str">
        <f>Tarievenvoorstel!B150</f>
        <v xml:space="preserve"> &gt;3*63A en t/m 3*80A </v>
      </c>
      <c r="D13" s="291">
        <f>Tarievenvoorstel!L150</f>
        <v>836</v>
      </c>
      <c r="E13" s="141">
        <v>212.53056890012641</v>
      </c>
      <c r="F13" s="141">
        <v>256.2694310998736</v>
      </c>
      <c r="G13" s="141">
        <v>367.2</v>
      </c>
      <c r="H13" s="196">
        <f t="shared" si="0"/>
        <v>5.6843418860808015E-14</v>
      </c>
      <c r="I13" s="139">
        <f t="shared" si="1"/>
        <v>836</v>
      </c>
    </row>
    <row r="14" spans="2:11">
      <c r="B14" s="132"/>
      <c r="C14" s="203">
        <f>Tarievenvoorstel!B151</f>
        <v>0</v>
      </c>
      <c r="D14" s="291">
        <f>Tarievenvoorstel!L151</f>
        <v>0</v>
      </c>
      <c r="E14" s="141"/>
      <c r="F14" s="141"/>
      <c r="G14" s="141"/>
      <c r="H14" s="196">
        <f t="shared" si="0"/>
        <v>0</v>
      </c>
      <c r="I14" s="139">
        <f t="shared" si="1"/>
        <v>0</v>
      </c>
    </row>
    <row r="15" spans="2:11">
      <c r="B15" s="132"/>
      <c r="C15" s="203" t="str">
        <f>Tarievenvoorstel!B154</f>
        <v xml:space="preserve"> &gt;3*80A en t/m 3*160A </v>
      </c>
      <c r="D15" s="291">
        <f>Tarievenvoorstel!L154</f>
        <v>2422</v>
      </c>
      <c r="E15" s="141">
        <v>766</v>
      </c>
      <c r="F15" s="141">
        <v>766</v>
      </c>
      <c r="G15" s="141">
        <v>890</v>
      </c>
      <c r="H15" s="196">
        <f t="shared" si="0"/>
        <v>0</v>
      </c>
      <c r="I15" s="139">
        <f t="shared" si="1"/>
        <v>2422</v>
      </c>
    </row>
    <row r="16" spans="2:11">
      <c r="B16" s="132"/>
      <c r="C16" s="203" t="str">
        <f>Tarievenvoorstel!B155</f>
        <v xml:space="preserve"> &gt;3*160A  t/m 3*250A </v>
      </c>
      <c r="D16" s="291">
        <f>Tarievenvoorstel!L155</f>
        <v>3201</v>
      </c>
      <c r="E16" s="141">
        <v>1118</v>
      </c>
      <c r="F16" s="141">
        <v>1118</v>
      </c>
      <c r="G16" s="141">
        <v>965</v>
      </c>
      <c r="H16" s="196">
        <f t="shared" si="0"/>
        <v>0</v>
      </c>
      <c r="I16" s="139">
        <f t="shared" si="1"/>
        <v>3201</v>
      </c>
    </row>
    <row r="17" spans="2:9">
      <c r="B17" s="132"/>
      <c r="C17" s="203" t="str">
        <f>Tarievenvoorstel!B156</f>
        <v xml:space="preserve"> &gt;3*250A (173 kVA) t/m 630 kVA </v>
      </c>
      <c r="D17" s="291">
        <f>Tarievenvoorstel!L156</f>
        <v>10273</v>
      </c>
      <c r="E17" s="141">
        <v>2500</v>
      </c>
      <c r="F17" s="141">
        <v>6273</v>
      </c>
      <c r="G17" s="141">
        <v>1500</v>
      </c>
      <c r="H17" s="196">
        <f t="shared" si="0"/>
        <v>0</v>
      </c>
      <c r="I17" s="139">
        <f t="shared" si="1"/>
        <v>10273</v>
      </c>
    </row>
    <row r="18" spans="2:9">
      <c r="B18" s="132"/>
      <c r="C18" s="203" t="str">
        <f>Tarievenvoorstel!B157</f>
        <v xml:space="preserve"> &gt; 630 kVA t/m 1750 kVA </v>
      </c>
      <c r="D18" s="291">
        <f>Tarievenvoorstel!L157</f>
        <v>22926</v>
      </c>
      <c r="E18" s="141">
        <v>2500</v>
      </c>
      <c r="F18" s="141">
        <v>18926</v>
      </c>
      <c r="G18" s="141">
        <v>1500</v>
      </c>
      <c r="H18" s="196">
        <f t="shared" si="0"/>
        <v>0</v>
      </c>
      <c r="I18" s="139">
        <f t="shared" si="1"/>
        <v>22926</v>
      </c>
    </row>
    <row r="19" spans="2:9">
      <c r="B19" s="132"/>
      <c r="C19" s="203" t="str">
        <f>Tarievenvoorstel!B158</f>
        <v xml:space="preserve"> &gt; 1750 kVA t/m 6 MVA </v>
      </c>
      <c r="D19" s="291">
        <f>Tarievenvoorstel!L158</f>
        <v>163345</v>
      </c>
      <c r="E19" s="141">
        <v>76879.074523839954</v>
      </c>
      <c r="F19" s="141">
        <v>83500.925476160046</v>
      </c>
      <c r="G19" s="141">
        <v>2965.0000000000005</v>
      </c>
      <c r="H19" s="196">
        <f t="shared" si="0"/>
        <v>-4.5474735088646412E-13</v>
      </c>
      <c r="I19" s="139">
        <f t="shared" si="1"/>
        <v>163345</v>
      </c>
    </row>
    <row r="20" spans="2:9">
      <c r="B20" s="132"/>
      <c r="C20" s="203" t="str">
        <f>Tarievenvoorstel!B159</f>
        <v xml:space="preserve"> &gt;6,0 MVA en t/m 10 MVA </v>
      </c>
      <c r="D20" s="291">
        <f>Tarievenvoorstel!L159</f>
        <v>245382</v>
      </c>
      <c r="E20" s="141">
        <v>161315.83416489448</v>
      </c>
      <c r="F20" s="141">
        <v>80588.665835105508</v>
      </c>
      <c r="G20" s="141">
        <v>3477.5</v>
      </c>
      <c r="H20" s="196">
        <f t="shared" si="0"/>
        <v>1.4551915228366852E-11</v>
      </c>
      <c r="I20" s="139">
        <f t="shared" si="1"/>
        <v>245382</v>
      </c>
    </row>
    <row r="21" spans="2:9">
      <c r="B21" s="132"/>
      <c r="C21" s="203">
        <f>Tarievenvoorstel!B160</f>
        <v>0</v>
      </c>
      <c r="D21" s="140">
        <f>Tarievenvoorstel!L160</f>
        <v>0</v>
      </c>
      <c r="E21" s="141"/>
      <c r="F21" s="141"/>
      <c r="G21" s="141"/>
      <c r="H21" s="196">
        <f t="shared" si="0"/>
        <v>0</v>
      </c>
      <c r="I21" s="139"/>
    </row>
    <row r="22" spans="2:9">
      <c r="B22" s="132"/>
      <c r="C22" s="203">
        <f>Tarievenvoorstel!B161</f>
        <v>0</v>
      </c>
      <c r="D22" s="140">
        <f>Tarievenvoorstel!L161</f>
        <v>0</v>
      </c>
      <c r="E22" s="141"/>
      <c r="F22" s="141"/>
      <c r="G22" s="141"/>
      <c r="H22" s="196">
        <f t="shared" si="0"/>
        <v>0</v>
      </c>
      <c r="I22" s="139"/>
    </row>
    <row r="23" spans="2:9">
      <c r="B23" s="132"/>
      <c r="C23" s="203">
        <f>Tarievenvoorstel!B162</f>
        <v>0</v>
      </c>
      <c r="D23" s="140">
        <f>Tarievenvoorstel!L162</f>
        <v>0</v>
      </c>
      <c r="E23" s="141"/>
      <c r="F23" s="141"/>
      <c r="G23" s="141"/>
      <c r="H23" s="196"/>
      <c r="I23" s="139"/>
    </row>
    <row r="24" spans="2:9">
      <c r="B24" s="132"/>
      <c r="C24" s="203">
        <f>Tarievenvoorstel!B163</f>
        <v>0</v>
      </c>
      <c r="D24" s="140">
        <f>Tarievenvoorstel!L163</f>
        <v>0</v>
      </c>
      <c r="E24" s="141"/>
      <c r="F24" s="141"/>
      <c r="G24" s="141"/>
      <c r="H24" s="196">
        <f t="shared" si="0"/>
        <v>0</v>
      </c>
      <c r="I24" s="139"/>
    </row>
    <row r="25" spans="2:9">
      <c r="B25" s="132"/>
      <c r="C25" s="203">
        <f>Tarievenvoorstel!B164</f>
        <v>0</v>
      </c>
      <c r="D25" s="140">
        <f>Tarievenvoorstel!L164</f>
        <v>0</v>
      </c>
      <c r="E25" s="141"/>
      <c r="F25" s="141"/>
      <c r="G25" s="141"/>
      <c r="H25" s="196"/>
      <c r="I25" s="139"/>
    </row>
    <row r="26" spans="2:9">
      <c r="B26" s="132"/>
      <c r="C26" s="203">
        <f>Tarievenvoorstel!B165</f>
        <v>0</v>
      </c>
      <c r="D26" s="140">
        <f>Tarievenvoorstel!L165</f>
        <v>0</v>
      </c>
      <c r="E26" s="141"/>
      <c r="F26" s="141"/>
      <c r="G26" s="141"/>
      <c r="H26" s="196"/>
      <c r="I26" s="139"/>
    </row>
    <row r="27" spans="2:9">
      <c r="B27" s="132"/>
      <c r="C27" s="203">
        <f>Tarievenvoorstel!B166</f>
        <v>0</v>
      </c>
      <c r="D27" s="140">
        <f>Tarievenvoorstel!L166</f>
        <v>0</v>
      </c>
      <c r="E27" s="141"/>
      <c r="F27" s="141"/>
      <c r="G27" s="141"/>
      <c r="H27" s="196"/>
      <c r="I27" s="139"/>
    </row>
    <row r="28" spans="2:9">
      <c r="B28" s="132"/>
      <c r="C28" s="203">
        <f>Tarievenvoorstel!B167</f>
        <v>0</v>
      </c>
      <c r="D28" s="140">
        <f>Tarievenvoorstel!L167</f>
        <v>0</v>
      </c>
      <c r="E28" s="141"/>
      <c r="F28" s="141"/>
      <c r="G28" s="141"/>
      <c r="H28" s="196"/>
      <c r="I28" s="139"/>
    </row>
    <row r="29" spans="2:9">
      <c r="B29" s="132"/>
      <c r="C29" s="203">
        <f>Tarievenvoorstel!B168</f>
        <v>0</v>
      </c>
      <c r="D29" s="140">
        <f>Tarievenvoorstel!L168</f>
        <v>0</v>
      </c>
      <c r="E29" s="141"/>
      <c r="F29" s="141"/>
      <c r="G29" s="141"/>
      <c r="H29" s="196"/>
      <c r="I29" s="139"/>
    </row>
    <row r="30" spans="2:9">
      <c r="B30" s="132"/>
      <c r="C30" s="204">
        <f>Tarievenvoorstel!B169</f>
        <v>0</v>
      </c>
      <c r="D30" s="153">
        <f>Tarievenvoorstel!L169</f>
        <v>0</v>
      </c>
      <c r="E30" s="198"/>
      <c r="F30" s="198"/>
      <c r="G30" s="198"/>
      <c r="H30" s="197">
        <f t="shared" si="0"/>
        <v>0</v>
      </c>
      <c r="I30" s="139"/>
    </row>
    <row r="31" spans="2:9">
      <c r="B31" s="132"/>
      <c r="C31" s="142"/>
      <c r="D31" s="143"/>
      <c r="E31" s="144"/>
      <c r="F31" s="145"/>
      <c r="G31" s="145"/>
      <c r="H31" s="146"/>
      <c r="I31" s="139"/>
    </row>
    <row r="32" spans="2:9">
      <c r="B32" s="132"/>
      <c r="C32" s="142"/>
      <c r="D32" s="143"/>
      <c r="E32" s="144"/>
      <c r="F32" s="145"/>
      <c r="G32" s="145"/>
      <c r="H32" s="146"/>
      <c r="I32" s="147"/>
    </row>
    <row r="33" spans="2:9">
      <c r="B33" s="132"/>
      <c r="C33" s="133" t="s">
        <v>109</v>
      </c>
      <c r="D33" s="134" t="s">
        <v>104</v>
      </c>
      <c r="E33" s="148" t="s">
        <v>105</v>
      </c>
      <c r="F33" s="148" t="s">
        <v>106</v>
      </c>
      <c r="G33" s="148" t="s">
        <v>107</v>
      </c>
      <c r="H33" s="149" t="s">
        <v>108</v>
      </c>
      <c r="I33" s="147"/>
    </row>
    <row r="34" spans="2:9">
      <c r="B34" s="132"/>
      <c r="C34" s="202" t="str">
        <f>Tarievenvoorstel!B172</f>
        <v xml:space="preserve"> t/m 1*6 A op geschakeld net </v>
      </c>
      <c r="D34" s="137">
        <f>Tarievenvoorstel!L172</f>
        <v>13.9</v>
      </c>
      <c r="E34" s="138" t="s">
        <v>234</v>
      </c>
      <c r="F34" s="138" t="s">
        <v>234</v>
      </c>
      <c r="G34" s="151">
        <v>13.9</v>
      </c>
      <c r="H34" s="294">
        <f>(D34-G34)</f>
        <v>0</v>
      </c>
      <c r="I34" s="150"/>
    </row>
    <row r="35" spans="2:9">
      <c r="B35" s="132"/>
      <c r="C35" s="203" t="str">
        <f>Tarievenvoorstel!B173</f>
        <v xml:space="preserve"> t/m 1*40A  </v>
      </c>
      <c r="D35" s="140">
        <f>Tarievenvoorstel!L173</f>
        <v>15.9</v>
      </c>
      <c r="E35" s="141" t="s">
        <v>234</v>
      </c>
      <c r="F35" s="141" t="s">
        <v>234</v>
      </c>
      <c r="G35" s="152">
        <v>15.9</v>
      </c>
      <c r="H35" s="196">
        <f t="shared" ref="H35:H46" si="2">(D35-G35)</f>
        <v>0</v>
      </c>
      <c r="I35" s="139"/>
    </row>
    <row r="36" spans="2:9">
      <c r="B36" s="132"/>
      <c r="C36" s="203" t="str">
        <f>Tarievenvoorstel!B174</f>
        <v xml:space="preserve"> &gt; 1*40A t/m 3*25A </v>
      </c>
      <c r="D36" s="140">
        <f>Tarievenvoorstel!L174</f>
        <v>15.9</v>
      </c>
      <c r="E36" s="141" t="s">
        <v>234</v>
      </c>
      <c r="F36" s="141" t="s">
        <v>234</v>
      </c>
      <c r="G36" s="152">
        <v>15.9</v>
      </c>
      <c r="H36" s="196">
        <f t="shared" si="2"/>
        <v>0</v>
      </c>
      <c r="I36" s="139"/>
    </row>
    <row r="37" spans="2:9">
      <c r="B37" s="132"/>
      <c r="C37" s="203" t="str">
        <f>Tarievenvoorstel!B175</f>
        <v xml:space="preserve"> &gt;3*25A en t/m 3*40A </v>
      </c>
      <c r="D37" s="140">
        <f>Tarievenvoorstel!L175</f>
        <v>15.9</v>
      </c>
      <c r="E37" s="141" t="s">
        <v>234</v>
      </c>
      <c r="F37" s="141" t="s">
        <v>234</v>
      </c>
      <c r="G37" s="152">
        <v>15.9</v>
      </c>
      <c r="H37" s="196">
        <f t="shared" si="2"/>
        <v>0</v>
      </c>
      <c r="I37" s="139"/>
    </row>
    <row r="38" spans="2:9">
      <c r="B38" s="132"/>
      <c r="C38" s="203" t="str">
        <f>Tarievenvoorstel!B176</f>
        <v xml:space="preserve"> &gt;3*40A en t/m 3*50A </v>
      </c>
      <c r="D38" s="140">
        <f>Tarievenvoorstel!L176</f>
        <v>15.9</v>
      </c>
      <c r="E38" s="141" t="s">
        <v>234</v>
      </c>
      <c r="F38" s="141" t="s">
        <v>234</v>
      </c>
      <c r="G38" s="152">
        <v>15.9</v>
      </c>
      <c r="H38" s="196">
        <f t="shared" si="2"/>
        <v>0</v>
      </c>
      <c r="I38" s="139"/>
    </row>
    <row r="39" spans="2:9">
      <c r="B39" s="132"/>
      <c r="C39" s="203" t="str">
        <f>Tarievenvoorstel!B177</f>
        <v xml:space="preserve"> &gt;3*50A en t/m 3*63A </v>
      </c>
      <c r="D39" s="140">
        <f>Tarievenvoorstel!L177</f>
        <v>20.399999999999999</v>
      </c>
      <c r="E39" s="141" t="s">
        <v>234</v>
      </c>
      <c r="F39" s="141" t="s">
        <v>234</v>
      </c>
      <c r="G39" s="152">
        <v>20.399999999999999</v>
      </c>
      <c r="H39" s="196">
        <f t="shared" si="2"/>
        <v>0</v>
      </c>
      <c r="I39" s="139"/>
    </row>
    <row r="40" spans="2:9">
      <c r="B40" s="132"/>
      <c r="C40" s="203" t="str">
        <f>Tarievenvoorstel!B178</f>
        <v xml:space="preserve"> &gt;3*63A en t/m 3*80A </v>
      </c>
      <c r="D40" s="140">
        <f>Tarievenvoorstel!L178</f>
        <v>20.399999999999999</v>
      </c>
      <c r="E40" s="141" t="s">
        <v>234</v>
      </c>
      <c r="F40" s="141" t="s">
        <v>234</v>
      </c>
      <c r="G40" s="152">
        <v>20.399999999999999</v>
      </c>
      <c r="H40" s="196">
        <f t="shared" si="2"/>
        <v>0</v>
      </c>
      <c r="I40" s="139"/>
    </row>
    <row r="41" spans="2:9">
      <c r="B41" s="132"/>
      <c r="C41" s="203" t="str">
        <f>Tarievenvoorstel!B179</f>
        <v xml:space="preserve"> &gt;3*80A en t/m 3*160A </v>
      </c>
      <c r="D41" s="140">
        <f>Tarievenvoorstel!L179</f>
        <v>35.6</v>
      </c>
      <c r="E41" s="141" t="s">
        <v>234</v>
      </c>
      <c r="F41" s="141" t="s">
        <v>234</v>
      </c>
      <c r="G41" s="152">
        <v>35.6</v>
      </c>
      <c r="H41" s="196">
        <f t="shared" si="2"/>
        <v>0</v>
      </c>
      <c r="I41" s="139"/>
    </row>
    <row r="42" spans="2:9">
      <c r="B42" s="132"/>
      <c r="C42" s="203" t="str">
        <f>Tarievenvoorstel!B180</f>
        <v xml:space="preserve"> &gt;3*160A  t/m 3*250A </v>
      </c>
      <c r="D42" s="140">
        <f>Tarievenvoorstel!L180</f>
        <v>38.6</v>
      </c>
      <c r="E42" s="141" t="s">
        <v>234</v>
      </c>
      <c r="F42" s="141" t="s">
        <v>234</v>
      </c>
      <c r="G42" s="152">
        <v>38.6</v>
      </c>
      <c r="H42" s="196">
        <f t="shared" si="2"/>
        <v>0</v>
      </c>
      <c r="I42" s="139"/>
    </row>
    <row r="43" spans="2:9">
      <c r="B43" s="132"/>
      <c r="C43" s="203" t="str">
        <f>Tarievenvoorstel!B181</f>
        <v xml:space="preserve"> &gt;3*250A (173 kVA) t/m 630 kVA </v>
      </c>
      <c r="D43" s="140">
        <f>Tarievenvoorstel!L181</f>
        <v>60</v>
      </c>
      <c r="E43" s="141" t="s">
        <v>234</v>
      </c>
      <c r="F43" s="141" t="s">
        <v>234</v>
      </c>
      <c r="G43" s="152">
        <v>60</v>
      </c>
      <c r="H43" s="196">
        <f t="shared" si="2"/>
        <v>0</v>
      </c>
      <c r="I43" s="139"/>
    </row>
    <row r="44" spans="2:9">
      <c r="B44" s="132"/>
      <c r="C44" s="203" t="str">
        <f>Tarievenvoorstel!B182</f>
        <v xml:space="preserve"> &gt; 630 kVA t/m 1750 kVA </v>
      </c>
      <c r="D44" s="140">
        <f>Tarievenvoorstel!L182</f>
        <v>60</v>
      </c>
      <c r="E44" s="141" t="s">
        <v>234</v>
      </c>
      <c r="F44" s="141" t="s">
        <v>234</v>
      </c>
      <c r="G44" s="152">
        <v>60</v>
      </c>
      <c r="H44" s="196">
        <f t="shared" si="2"/>
        <v>0</v>
      </c>
      <c r="I44" s="139"/>
    </row>
    <row r="45" spans="2:9">
      <c r="B45" s="132"/>
      <c r="C45" s="203" t="str">
        <f>Tarievenvoorstel!B183</f>
        <v xml:space="preserve"> &gt; 1750 kVA t/m 6 MVA </v>
      </c>
      <c r="D45" s="140">
        <f>Tarievenvoorstel!L183</f>
        <v>118.6</v>
      </c>
      <c r="E45" s="141" t="s">
        <v>234</v>
      </c>
      <c r="F45" s="141" t="s">
        <v>234</v>
      </c>
      <c r="G45" s="152">
        <v>118.6</v>
      </c>
      <c r="H45" s="196">
        <f t="shared" si="2"/>
        <v>0</v>
      </c>
      <c r="I45" s="139"/>
    </row>
    <row r="46" spans="2:9">
      <c r="B46" s="132"/>
      <c r="C46" s="203" t="str">
        <f>Tarievenvoorstel!B184</f>
        <v xml:space="preserve"> &gt;6,0 MVA en t/m 10 MVA </v>
      </c>
      <c r="D46" s="140">
        <f>Tarievenvoorstel!L184</f>
        <v>139.1</v>
      </c>
      <c r="E46" s="141" t="s">
        <v>234</v>
      </c>
      <c r="F46" s="141" t="s">
        <v>234</v>
      </c>
      <c r="G46" s="152">
        <v>139.1</v>
      </c>
      <c r="H46" s="196">
        <f t="shared" si="2"/>
        <v>0</v>
      </c>
      <c r="I46" s="139"/>
    </row>
    <row r="47" spans="2:9">
      <c r="B47" s="132"/>
      <c r="C47" s="203">
        <f>Tarievenvoorstel!B185</f>
        <v>0</v>
      </c>
      <c r="D47" s="140">
        <f>Tarievenvoorstel!L185</f>
        <v>0</v>
      </c>
      <c r="E47" s="141"/>
      <c r="F47" s="141"/>
      <c r="G47" s="152"/>
      <c r="H47" s="196">
        <f t="shared" ref="H47:H51" si="3">(D47-E47-F47-G47)</f>
        <v>0</v>
      </c>
      <c r="I47" s="139"/>
    </row>
    <row r="48" spans="2:9">
      <c r="B48" s="132"/>
      <c r="C48" s="203">
        <f>Tarievenvoorstel!B186</f>
        <v>0</v>
      </c>
      <c r="D48" s="140">
        <f>Tarievenvoorstel!L186</f>
        <v>0</v>
      </c>
      <c r="E48" s="141"/>
      <c r="F48" s="141"/>
      <c r="G48" s="152"/>
      <c r="H48" s="196">
        <f t="shared" si="3"/>
        <v>0</v>
      </c>
      <c r="I48" s="139"/>
    </row>
    <row r="49" spans="2:9">
      <c r="B49" s="132"/>
      <c r="C49" s="203">
        <f>Tarievenvoorstel!B187</f>
        <v>0</v>
      </c>
      <c r="D49" s="140">
        <f>Tarievenvoorstel!L187</f>
        <v>0</v>
      </c>
      <c r="E49" s="141"/>
      <c r="F49" s="141"/>
      <c r="G49" s="152"/>
      <c r="H49" s="196">
        <f t="shared" si="3"/>
        <v>0</v>
      </c>
      <c r="I49" s="139"/>
    </row>
    <row r="50" spans="2:9">
      <c r="B50" s="132"/>
      <c r="C50" s="203">
        <f>Tarievenvoorstel!B188</f>
        <v>0</v>
      </c>
      <c r="D50" s="140">
        <f>Tarievenvoorstel!L188</f>
        <v>0</v>
      </c>
      <c r="E50" s="141"/>
      <c r="F50" s="141"/>
      <c r="G50" s="152"/>
      <c r="H50" s="196">
        <f t="shared" si="3"/>
        <v>0</v>
      </c>
      <c r="I50" s="139"/>
    </row>
    <row r="51" spans="2:9">
      <c r="B51" s="132"/>
      <c r="C51" s="204">
        <f>Tarievenvoorstel!B189</f>
        <v>0</v>
      </c>
      <c r="D51" s="153">
        <f>Tarievenvoorstel!L189</f>
        <v>0</v>
      </c>
      <c r="E51" s="198"/>
      <c r="F51" s="198"/>
      <c r="G51" s="199"/>
      <c r="H51" s="197">
        <f t="shared" si="3"/>
        <v>0</v>
      </c>
      <c r="I51" s="139"/>
    </row>
    <row r="52" spans="2:9">
      <c r="B52" s="132"/>
      <c r="I52" s="139"/>
    </row>
    <row r="53" spans="2:9">
      <c r="B53" s="132"/>
      <c r="I53" s="154"/>
    </row>
    <row r="54" spans="2:9">
      <c r="B54" s="132"/>
      <c r="C54" s="129"/>
      <c r="D54" s="129"/>
      <c r="E54" s="129"/>
      <c r="F54" s="129"/>
      <c r="G54" s="129"/>
      <c r="H54" s="129"/>
    </row>
    <row r="55" spans="2:9">
      <c r="B55" s="132"/>
    </row>
    <row r="56" spans="2:9" s="129" customFormat="1">
      <c r="C56" s="130"/>
      <c r="D56" s="130"/>
      <c r="E56" s="130"/>
      <c r="F56" s="130"/>
      <c r="G56" s="130"/>
      <c r="H56" s="130"/>
    </row>
  </sheetData>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H77"/>
  <sheetViews>
    <sheetView showGridLines="0" showZeros="0" zoomScale="85" zoomScaleNormal="85" zoomScaleSheetLayoutView="55" workbookViewId="0"/>
  </sheetViews>
  <sheetFormatPr defaultRowHeight="12.75"/>
  <cols>
    <col min="1" max="1" width="4.7109375" style="162" customWidth="1"/>
    <col min="2" max="2" width="7.5703125" style="28" customWidth="1"/>
    <col min="3" max="3" width="2.85546875" style="28" customWidth="1"/>
    <col min="4" max="4" width="187.42578125" style="28" customWidth="1"/>
    <col min="5" max="5" width="5.5703125" style="28" customWidth="1"/>
    <col min="6" max="6" width="6.28515625" style="28" customWidth="1"/>
    <col min="7" max="16384" width="9.140625" style="28"/>
  </cols>
  <sheetData>
    <row r="1" spans="1:8" s="64" customFormat="1" ht="30">
      <c r="A1" s="155"/>
      <c r="B1" s="155"/>
      <c r="C1" s="156"/>
      <c r="D1" s="157"/>
      <c r="E1" s="158">
        <v>0</v>
      </c>
    </row>
    <row r="3" spans="1:8" s="5" customFormat="1" ht="18" customHeight="1">
      <c r="A3" s="159"/>
      <c r="B3" s="4" t="s">
        <v>110</v>
      </c>
      <c r="C3" s="4"/>
      <c r="D3" s="4"/>
      <c r="E3" s="4"/>
    </row>
    <row r="4" spans="1:8" s="160" customFormat="1" ht="18" customHeight="1">
      <c r="B4" s="161"/>
      <c r="C4" s="161"/>
      <c r="D4" s="161"/>
      <c r="E4" s="161"/>
    </row>
    <row r="5" spans="1:8" s="160" customFormat="1" ht="18" customHeight="1">
      <c r="B5" s="161"/>
      <c r="C5" s="161"/>
      <c r="D5" s="161"/>
      <c r="E5" s="161"/>
    </row>
    <row r="6" spans="1:8">
      <c r="C6" s="28" t="s">
        <v>111</v>
      </c>
      <c r="H6" s="64"/>
    </row>
    <row r="8" spans="1:8">
      <c r="D8" s="295"/>
      <c r="H8" s="64"/>
    </row>
    <row r="9" spans="1:8">
      <c r="D9" s="295"/>
    </row>
    <row r="10" spans="1:8">
      <c r="D10" s="295"/>
      <c r="H10" s="163"/>
    </row>
    <row r="11" spans="1:8">
      <c r="D11" s="295"/>
      <c r="H11" s="163"/>
    </row>
    <row r="12" spans="1:8">
      <c r="D12" s="295"/>
      <c r="H12" s="163"/>
    </row>
    <row r="13" spans="1:8">
      <c r="D13" s="295"/>
      <c r="H13" s="163"/>
    </row>
    <row r="14" spans="1:8">
      <c r="D14" s="295"/>
      <c r="H14" s="164"/>
    </row>
    <row r="15" spans="1:8">
      <c r="H15" s="164"/>
    </row>
    <row r="16" spans="1:8">
      <c r="C16" s="28" t="s">
        <v>112</v>
      </c>
      <c r="H16" s="164"/>
    </row>
    <row r="17" spans="3:8">
      <c r="H17" s="164"/>
    </row>
    <row r="18" spans="3:8">
      <c r="D18" s="295"/>
      <c r="H18" s="164"/>
    </row>
    <row r="19" spans="3:8">
      <c r="D19" s="295"/>
      <c r="H19" s="164"/>
    </row>
    <row r="20" spans="3:8">
      <c r="D20" s="295"/>
      <c r="H20" s="164"/>
    </row>
    <row r="21" spans="3:8">
      <c r="D21" s="295"/>
      <c r="H21" s="164"/>
    </row>
    <row r="22" spans="3:8">
      <c r="D22" s="295"/>
    </row>
    <row r="23" spans="3:8">
      <c r="D23" s="295"/>
    </row>
    <row r="24" spans="3:8">
      <c r="D24" s="295"/>
    </row>
    <row r="26" spans="3:8">
      <c r="C26" s="28" t="s">
        <v>113</v>
      </c>
    </row>
    <row r="28" spans="3:8">
      <c r="D28" s="295"/>
    </row>
    <row r="29" spans="3:8">
      <c r="D29" s="295"/>
    </row>
    <row r="30" spans="3:8">
      <c r="D30" s="295"/>
    </row>
    <row r="31" spans="3:8">
      <c r="D31" s="295"/>
    </row>
    <row r="32" spans="3:8">
      <c r="D32" s="295"/>
    </row>
    <row r="33" spans="3:4">
      <c r="D33" s="295"/>
    </row>
    <row r="34" spans="3:4">
      <c r="D34" s="295"/>
    </row>
    <row r="36" spans="3:4">
      <c r="C36" s="28" t="s">
        <v>114</v>
      </c>
    </row>
    <row r="38" spans="3:4">
      <c r="D38" s="295"/>
    </row>
    <row r="39" spans="3:4">
      <c r="D39" s="295"/>
    </row>
    <row r="40" spans="3:4">
      <c r="D40" s="295"/>
    </row>
    <row r="41" spans="3:4">
      <c r="D41" s="295"/>
    </row>
    <row r="42" spans="3:4">
      <c r="D42" s="295"/>
    </row>
    <row r="43" spans="3:4">
      <c r="D43" s="295"/>
    </row>
    <row r="44" spans="3:4">
      <c r="D44" s="295"/>
    </row>
    <row r="46" spans="3:4">
      <c r="C46" s="28" t="s">
        <v>115</v>
      </c>
    </row>
    <row r="48" spans="3:4">
      <c r="D48" s="295"/>
    </row>
    <row r="49" spans="3:4">
      <c r="D49" s="295"/>
    </row>
    <row r="50" spans="3:4">
      <c r="D50" s="295"/>
    </row>
    <row r="51" spans="3:4">
      <c r="D51" s="295"/>
    </row>
    <row r="52" spans="3:4">
      <c r="D52" s="295"/>
    </row>
    <row r="53" spans="3:4">
      <c r="D53" s="295"/>
    </row>
    <row r="54" spans="3:4">
      <c r="D54" s="295"/>
    </row>
    <row r="56" spans="3:4">
      <c r="C56" s="28" t="s">
        <v>116</v>
      </c>
    </row>
    <row r="58" spans="3:4">
      <c r="D58" s="295"/>
    </row>
    <row r="59" spans="3:4">
      <c r="D59" s="295"/>
    </row>
    <row r="60" spans="3:4">
      <c r="D60" s="295"/>
    </row>
    <row r="61" spans="3:4">
      <c r="D61" s="295"/>
    </row>
    <row r="62" spans="3:4">
      <c r="D62" s="295"/>
    </row>
    <row r="63" spans="3:4">
      <c r="D63" s="295"/>
    </row>
    <row r="64" spans="3:4">
      <c r="D64" s="295"/>
    </row>
    <row r="66" spans="3:4">
      <c r="C66" s="28" t="s">
        <v>117</v>
      </c>
    </row>
    <row r="68" spans="3:4">
      <c r="D68" s="295"/>
    </row>
    <row r="69" spans="3:4">
      <c r="D69" s="295"/>
    </row>
    <row r="70" spans="3:4">
      <c r="D70" s="295"/>
    </row>
    <row r="71" spans="3:4">
      <c r="D71" s="295"/>
    </row>
    <row r="72" spans="3:4">
      <c r="D72" s="295"/>
    </row>
    <row r="73" spans="3:4">
      <c r="D73" s="295"/>
    </row>
    <row r="74" spans="3:4">
      <c r="D74" s="295"/>
    </row>
    <row r="77" spans="3:4" ht="32.25" customHeight="1"/>
  </sheetData>
  <mergeCells count="7">
    <mergeCell ref="D68:D74"/>
    <mergeCell ref="D8:D14"/>
    <mergeCell ref="D18:D24"/>
    <mergeCell ref="D28:D34"/>
    <mergeCell ref="D38:D44"/>
    <mergeCell ref="D48:D54"/>
    <mergeCell ref="D58:D64"/>
  </mergeCells>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2:L46"/>
  <sheetViews>
    <sheetView showGridLines="0" zoomScale="85" zoomScaleNormal="85" zoomScaleSheetLayoutView="100" workbookViewId="0"/>
  </sheetViews>
  <sheetFormatPr defaultRowHeight="12.75"/>
  <cols>
    <col min="1" max="1" width="4.28515625" style="1" customWidth="1"/>
    <col min="2" max="2" width="2.140625" style="127" customWidth="1"/>
    <col min="3" max="3" width="9.140625" style="127"/>
    <col min="4" max="4" width="96.7109375" style="127" customWidth="1"/>
    <col min="5" max="5" width="1.7109375" style="127" customWidth="1"/>
    <col min="6" max="6" width="10.42578125" style="127" bestFit="1" customWidth="1"/>
    <col min="7" max="7" width="3.140625" style="127" customWidth="1"/>
    <col min="8" max="8" width="60.140625" style="127" customWidth="1"/>
    <col min="9" max="9" width="3.85546875" style="127" customWidth="1"/>
    <col min="10" max="10" width="3.85546875" style="1" customWidth="1"/>
    <col min="11" max="16384" width="9.140625" style="127"/>
  </cols>
  <sheetData>
    <row r="2" spans="1:10" s="1" customFormat="1" ht="30">
      <c r="A2" s="155"/>
      <c r="B2" s="155"/>
      <c r="C2" s="165"/>
      <c r="D2" s="166"/>
      <c r="E2" s="156"/>
      <c r="F2" s="157"/>
      <c r="G2" s="158"/>
      <c r="H2" s="64"/>
      <c r="I2" s="64"/>
      <c r="J2" s="64"/>
    </row>
    <row r="3" spans="1:10" s="5" customFormat="1" ht="18" customHeight="1">
      <c r="B3" s="4" t="s">
        <v>118</v>
      </c>
      <c r="C3" s="4"/>
      <c r="D3" s="4"/>
      <c r="E3" s="4"/>
    </row>
    <row r="4" spans="1:10">
      <c r="A4" s="155"/>
      <c r="B4" s="167"/>
      <c r="J4" s="64"/>
    </row>
    <row r="5" spans="1:10">
      <c r="A5" s="155"/>
      <c r="B5" s="167"/>
      <c r="J5" s="64"/>
    </row>
    <row r="6" spans="1:10">
      <c r="A6" s="155"/>
      <c r="B6" s="167"/>
      <c r="C6" s="46" t="s">
        <v>119</v>
      </c>
      <c r="D6" s="168" t="s">
        <v>120</v>
      </c>
      <c r="E6" s="89"/>
      <c r="F6" s="46" t="s">
        <v>121</v>
      </c>
      <c r="G6" s="169"/>
      <c r="H6" s="168" t="s">
        <v>110</v>
      </c>
      <c r="I6" s="64"/>
      <c r="J6" s="127"/>
    </row>
    <row r="7" spans="1:10">
      <c r="A7" s="155"/>
      <c r="B7" s="167"/>
      <c r="G7" s="89"/>
      <c r="J7" s="64"/>
    </row>
    <row r="8" spans="1:10" ht="25.5">
      <c r="A8" s="155"/>
      <c r="B8" s="167"/>
      <c r="C8" s="170">
        <v>1</v>
      </c>
      <c r="D8" s="171" t="s">
        <v>122</v>
      </c>
      <c r="F8" s="292" t="s">
        <v>236</v>
      </c>
      <c r="G8" s="173"/>
      <c r="H8" s="174"/>
      <c r="J8" s="64"/>
    </row>
    <row r="9" spans="1:10">
      <c r="A9" s="155"/>
      <c r="B9" s="167"/>
      <c r="C9" s="170">
        <v>2</v>
      </c>
      <c r="D9" s="175" t="s">
        <v>123</v>
      </c>
      <c r="F9" s="292" t="s">
        <v>236</v>
      </c>
      <c r="G9" s="173"/>
      <c r="H9" s="174"/>
      <c r="J9" s="64"/>
    </row>
    <row r="10" spans="1:10">
      <c r="A10" s="155"/>
      <c r="B10" s="167"/>
      <c r="C10" s="170"/>
      <c r="D10" s="176" t="s">
        <v>124</v>
      </c>
      <c r="F10" s="172"/>
      <c r="G10" s="173"/>
      <c r="H10" s="174"/>
      <c r="J10" s="64"/>
    </row>
    <row r="11" spans="1:10">
      <c r="A11" s="155"/>
      <c r="B11" s="167"/>
      <c r="C11" s="170">
        <v>3</v>
      </c>
      <c r="D11" s="175" t="s">
        <v>125</v>
      </c>
      <c r="F11" s="292" t="s">
        <v>236</v>
      </c>
      <c r="G11" s="173"/>
      <c r="H11" s="174"/>
      <c r="J11" s="64"/>
    </row>
    <row r="12" spans="1:10" ht="25.5">
      <c r="A12" s="155"/>
      <c r="B12" s="167"/>
      <c r="C12" s="170">
        <v>4</v>
      </c>
      <c r="D12" s="176" t="s">
        <v>126</v>
      </c>
      <c r="F12" s="292" t="s">
        <v>236</v>
      </c>
      <c r="G12" s="173"/>
      <c r="H12" s="174"/>
      <c r="J12" s="64"/>
    </row>
    <row r="13" spans="1:10">
      <c r="A13" s="155"/>
      <c r="B13" s="167"/>
      <c r="C13" s="170"/>
      <c r="D13" s="176"/>
      <c r="F13" s="162"/>
      <c r="G13" s="162"/>
      <c r="H13" s="177"/>
      <c r="J13" s="64"/>
    </row>
    <row r="14" spans="1:10" ht="25.5">
      <c r="A14" s="155"/>
      <c r="B14" s="167"/>
      <c r="C14" s="170">
        <v>5</v>
      </c>
      <c r="D14" s="171" t="s">
        <v>127</v>
      </c>
      <c r="F14" s="292" t="s">
        <v>237</v>
      </c>
      <c r="G14" s="173"/>
      <c r="H14" s="293"/>
      <c r="J14" s="64"/>
    </row>
    <row r="15" spans="1:10">
      <c r="A15" s="155"/>
      <c r="B15" s="167"/>
      <c r="C15" s="170"/>
      <c r="D15" s="176"/>
      <c r="F15" s="162"/>
      <c r="G15" s="162"/>
      <c r="H15" s="177"/>
      <c r="J15" s="64"/>
    </row>
    <row r="16" spans="1:10" ht="25.5">
      <c r="A16" s="155"/>
      <c r="B16" s="167"/>
      <c r="C16" s="170">
        <v>6</v>
      </c>
      <c r="D16" s="176" t="s">
        <v>128</v>
      </c>
      <c r="F16" s="292" t="s">
        <v>236</v>
      </c>
      <c r="G16" s="173"/>
      <c r="H16" s="174"/>
      <c r="J16" s="64"/>
    </row>
    <row r="17" spans="1:10">
      <c r="A17" s="155"/>
      <c r="B17" s="167"/>
      <c r="C17" s="170"/>
      <c r="D17" s="176" t="s">
        <v>129</v>
      </c>
      <c r="F17" s="89"/>
      <c r="G17" s="89"/>
      <c r="H17" s="178"/>
      <c r="J17" s="64"/>
    </row>
    <row r="18" spans="1:10">
      <c r="A18" s="155"/>
      <c r="B18" s="167"/>
      <c r="C18" s="170"/>
      <c r="D18" s="176" t="s">
        <v>130</v>
      </c>
      <c r="F18" s="89"/>
      <c r="G18" s="89"/>
      <c r="H18" s="178"/>
      <c r="J18" s="64"/>
    </row>
    <row r="19" spans="1:10">
      <c r="A19" s="155"/>
      <c r="B19" s="167"/>
      <c r="C19" s="170"/>
      <c r="D19" s="176" t="s">
        <v>131</v>
      </c>
      <c r="F19" s="89"/>
      <c r="G19" s="89"/>
      <c r="H19" s="178"/>
      <c r="J19" s="64"/>
    </row>
    <row r="20" spans="1:10" ht="25.5">
      <c r="A20" s="155"/>
      <c r="B20" s="167"/>
      <c r="C20" s="170"/>
      <c r="D20" s="176" t="s">
        <v>132</v>
      </c>
      <c r="F20" s="89"/>
      <c r="G20" s="89"/>
      <c r="H20" s="178"/>
      <c r="J20" s="64"/>
    </row>
    <row r="21" spans="1:10">
      <c r="A21" s="155"/>
      <c r="B21" s="167"/>
      <c r="C21" s="170"/>
      <c r="D21" s="176" t="s">
        <v>133</v>
      </c>
      <c r="F21" s="162"/>
      <c r="G21" s="162"/>
      <c r="H21" s="177"/>
      <c r="J21" s="64"/>
    </row>
    <row r="22" spans="1:10" ht="25.5">
      <c r="A22" s="155"/>
      <c r="B22" s="167"/>
      <c r="C22" s="170"/>
      <c r="D22" s="176" t="s">
        <v>134</v>
      </c>
      <c r="F22" s="89"/>
      <c r="G22" s="89"/>
      <c r="H22" s="178"/>
      <c r="J22" s="64"/>
    </row>
    <row r="23" spans="1:10" ht="25.5">
      <c r="A23" s="155"/>
      <c r="B23" s="167"/>
      <c r="C23" s="170">
        <v>7</v>
      </c>
      <c r="D23" s="176" t="s">
        <v>135</v>
      </c>
      <c r="F23" s="292" t="s">
        <v>236</v>
      </c>
      <c r="G23" s="173"/>
      <c r="H23" s="174"/>
      <c r="J23" s="64"/>
    </row>
    <row r="24" spans="1:10">
      <c r="A24" s="155"/>
      <c r="B24" s="167"/>
      <c r="C24" s="170">
        <v>8</v>
      </c>
      <c r="D24" s="176" t="s">
        <v>136</v>
      </c>
      <c r="F24" s="292" t="s">
        <v>236</v>
      </c>
      <c r="G24" s="173"/>
      <c r="H24" s="174"/>
      <c r="J24" s="64"/>
    </row>
    <row r="25" spans="1:10">
      <c r="A25" s="155"/>
      <c r="B25" s="167"/>
      <c r="C25" s="170">
        <v>9</v>
      </c>
      <c r="D25" s="176" t="s">
        <v>137</v>
      </c>
      <c r="F25" s="292" t="s">
        <v>236</v>
      </c>
      <c r="G25" s="173"/>
      <c r="H25" s="174"/>
      <c r="J25" s="64"/>
    </row>
    <row r="26" spans="1:10" ht="25.5">
      <c r="A26" s="155"/>
      <c r="B26" s="167"/>
      <c r="C26" s="170"/>
      <c r="D26" s="176" t="s">
        <v>138</v>
      </c>
      <c r="F26" s="179"/>
      <c r="G26" s="89"/>
      <c r="H26" s="180"/>
      <c r="J26" s="64"/>
    </row>
    <row r="27" spans="1:10" ht="25.5">
      <c r="A27" s="155"/>
      <c r="B27" s="167"/>
      <c r="C27" s="170"/>
      <c r="D27" s="176" t="s">
        <v>139</v>
      </c>
      <c r="F27" s="89"/>
      <c r="G27" s="89"/>
      <c r="H27" s="178"/>
      <c r="J27" s="64"/>
    </row>
    <row r="28" spans="1:10">
      <c r="A28" s="155"/>
      <c r="B28" s="167"/>
      <c r="C28" s="170"/>
      <c r="D28" s="181" t="s">
        <v>140</v>
      </c>
      <c r="F28" s="182"/>
      <c r="G28" s="89"/>
      <c r="H28" s="183"/>
      <c r="J28" s="64"/>
    </row>
    <row r="29" spans="1:10" ht="25.5">
      <c r="A29" s="155"/>
      <c r="B29" s="167"/>
      <c r="C29" s="170">
        <v>10</v>
      </c>
      <c r="D29" s="176" t="s">
        <v>141</v>
      </c>
      <c r="F29" s="292" t="s">
        <v>236</v>
      </c>
      <c r="G29" s="173"/>
      <c r="H29" s="174"/>
      <c r="J29" s="64"/>
    </row>
    <row r="30" spans="1:10">
      <c r="A30" s="155"/>
      <c r="B30" s="167"/>
      <c r="C30" s="170"/>
      <c r="D30" s="205" t="s">
        <v>155</v>
      </c>
      <c r="F30" s="89"/>
      <c r="G30" s="89"/>
      <c r="H30" s="178"/>
      <c r="J30" s="64"/>
    </row>
    <row r="31" spans="1:10">
      <c r="A31" s="155"/>
      <c r="B31" s="167"/>
      <c r="C31" s="170"/>
      <c r="D31" s="205" t="s">
        <v>142</v>
      </c>
      <c r="F31" s="89"/>
      <c r="G31" s="89"/>
      <c r="H31" s="178"/>
      <c r="J31" s="64"/>
    </row>
    <row r="32" spans="1:10" ht="25.5">
      <c r="A32" s="155"/>
      <c r="B32" s="167"/>
      <c r="C32" s="170"/>
      <c r="D32" s="176" t="s">
        <v>143</v>
      </c>
      <c r="F32" s="89"/>
      <c r="G32" s="89"/>
      <c r="H32" s="178"/>
      <c r="J32" s="64"/>
    </row>
    <row r="33" spans="1:12" ht="38.25">
      <c r="A33" s="155"/>
      <c r="B33" s="167"/>
      <c r="C33" s="170">
        <v>11</v>
      </c>
      <c r="D33" s="176" t="s">
        <v>144</v>
      </c>
      <c r="F33" s="292" t="s">
        <v>236</v>
      </c>
      <c r="G33" s="173"/>
      <c r="H33" s="174"/>
      <c r="J33" s="64"/>
    </row>
    <row r="34" spans="1:12" ht="25.5">
      <c r="A34" s="155"/>
      <c r="B34" s="167"/>
      <c r="C34" s="170">
        <v>12</v>
      </c>
      <c r="D34" s="176" t="s">
        <v>145</v>
      </c>
      <c r="F34" s="292" t="s">
        <v>236</v>
      </c>
      <c r="G34" s="173"/>
      <c r="H34" s="174"/>
      <c r="J34" s="64"/>
    </row>
    <row r="35" spans="1:12" ht="25.5">
      <c r="A35" s="155"/>
      <c r="B35" s="167"/>
      <c r="C35" s="170">
        <v>13</v>
      </c>
      <c r="D35" s="176" t="s">
        <v>146</v>
      </c>
      <c r="F35" s="292" t="s">
        <v>236</v>
      </c>
      <c r="G35" s="173"/>
      <c r="H35" s="174"/>
      <c r="J35" s="64"/>
    </row>
    <row r="36" spans="1:12" ht="25.5">
      <c r="A36" s="155"/>
      <c r="B36" s="167"/>
      <c r="C36" s="170">
        <v>14</v>
      </c>
      <c r="D36" s="176" t="s">
        <v>147</v>
      </c>
      <c r="F36" s="292" t="s">
        <v>236</v>
      </c>
      <c r="G36" s="173"/>
      <c r="H36" s="174"/>
      <c r="J36" s="64"/>
    </row>
    <row r="37" spans="1:12" ht="13.5" thickBot="1">
      <c r="A37" s="155"/>
      <c r="B37" s="167"/>
      <c r="C37" s="184"/>
      <c r="D37" s="185"/>
      <c r="J37" s="64"/>
    </row>
    <row r="38" spans="1:12" s="187" customFormat="1" ht="12.75" customHeight="1">
      <c r="A38" s="155"/>
      <c r="B38" s="167"/>
      <c r="C38" s="186" t="s">
        <v>148</v>
      </c>
      <c r="D38" s="296" t="s">
        <v>149</v>
      </c>
      <c r="E38" s="127"/>
      <c r="F38" s="127"/>
      <c r="G38" s="127"/>
      <c r="H38" s="127"/>
      <c r="I38" s="127"/>
      <c r="J38" s="64"/>
      <c r="K38" s="127"/>
      <c r="L38" s="127"/>
    </row>
    <row r="39" spans="1:12" s="187" customFormat="1">
      <c r="A39" s="155"/>
      <c r="B39" s="167"/>
      <c r="C39" s="188"/>
      <c r="D39" s="297"/>
      <c r="E39" s="127"/>
      <c r="F39" s="127"/>
      <c r="G39" s="127"/>
      <c r="H39" s="127"/>
      <c r="I39" s="127"/>
      <c r="J39" s="64"/>
      <c r="K39" s="127"/>
      <c r="L39" s="127"/>
    </row>
    <row r="40" spans="1:12" s="187" customFormat="1">
      <c r="A40" s="155"/>
      <c r="B40" s="167"/>
      <c r="C40" s="188"/>
      <c r="D40" s="297"/>
      <c r="E40" s="127"/>
      <c r="F40" s="127"/>
      <c r="G40" s="127"/>
      <c r="H40" s="127"/>
      <c r="I40" s="127"/>
      <c r="J40" s="64"/>
      <c r="K40" s="127"/>
      <c r="L40" s="127"/>
    </row>
    <row r="41" spans="1:12" s="187" customFormat="1">
      <c r="A41" s="155"/>
      <c r="B41" s="167"/>
      <c r="C41" s="188"/>
      <c r="D41" s="297"/>
      <c r="E41" s="127"/>
      <c r="F41" s="127"/>
      <c r="G41" s="127"/>
      <c r="H41" s="127"/>
      <c r="I41" s="127"/>
      <c r="J41" s="64"/>
      <c r="K41" s="127"/>
      <c r="L41" s="127"/>
    </row>
    <row r="42" spans="1:12" s="187" customFormat="1" ht="13.5" thickBot="1">
      <c r="A42" s="155"/>
      <c r="B42" s="167"/>
      <c r="C42" s="189"/>
      <c r="D42" s="298"/>
      <c r="E42" s="127"/>
      <c r="F42" s="127"/>
      <c r="G42" s="127"/>
      <c r="H42" s="127"/>
      <c r="I42" s="127"/>
      <c r="J42" s="64"/>
      <c r="K42" s="127"/>
      <c r="L42" s="127"/>
    </row>
    <row r="43" spans="1:12" s="187" customFormat="1" ht="13.5" thickBot="1">
      <c r="A43" s="155"/>
      <c r="B43" s="167"/>
      <c r="C43" s="190"/>
      <c r="D43" s="191"/>
      <c r="E43" s="127"/>
      <c r="F43" s="127"/>
      <c r="G43" s="127"/>
      <c r="H43" s="127"/>
      <c r="I43" s="127"/>
      <c r="J43" s="64"/>
      <c r="K43" s="127"/>
      <c r="L43" s="127"/>
    </row>
    <row r="44" spans="1:12" s="187" customFormat="1" ht="26.25" thickBot="1">
      <c r="A44" s="155"/>
      <c r="B44" s="167"/>
      <c r="C44" s="192" t="s">
        <v>150</v>
      </c>
      <c r="D44" s="193" t="s">
        <v>151</v>
      </c>
      <c r="E44" s="127"/>
      <c r="F44" s="127"/>
      <c r="G44" s="127"/>
      <c r="H44" s="127"/>
      <c r="I44" s="127"/>
      <c r="J44" s="64"/>
      <c r="K44" s="127"/>
      <c r="L44" s="127"/>
    </row>
    <row r="45" spans="1:12">
      <c r="A45" s="155"/>
      <c r="B45" s="167"/>
      <c r="C45" s="190"/>
      <c r="D45" s="194"/>
      <c r="J45" s="64"/>
    </row>
    <row r="46" spans="1:12" s="1" customFormat="1">
      <c r="A46" s="64"/>
      <c r="B46" s="64"/>
      <c r="C46" s="64"/>
      <c r="D46" s="64"/>
      <c r="E46" s="64"/>
      <c r="F46" s="64"/>
      <c r="G46" s="64"/>
      <c r="H46" s="64"/>
      <c r="I46" s="64"/>
      <c r="J46" s="64"/>
    </row>
  </sheetData>
  <mergeCells count="1">
    <mergeCell ref="D38:D42"/>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Toelichting module</vt:lpstr>
      <vt:lpstr>Contactgegevens</vt:lpstr>
      <vt:lpstr>Tarievenvoorstel</vt:lpstr>
      <vt:lpstr>Deelmarktgrenzen Transport</vt:lpstr>
      <vt:lpstr>Elementen EAV tarieven</vt:lpstr>
      <vt:lpstr>Toelichting bij tarieven</vt:lpstr>
      <vt:lpstr>Richtlijnen Controle Tarieven </vt:lpstr>
      <vt:lpstr>'Elementen EAV tarieven'!Afdrukbereik</vt:lpstr>
      <vt:lpstr>'Richtlijnen Controle Tarieven '!Afdrukbereik</vt:lpstr>
      <vt:lpstr>'Toelichting bij tarieven'!Afdrukbereik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Tol, Ilona</cp:lastModifiedBy>
  <dcterms:created xsi:type="dcterms:W3CDTF">2016-08-29T11:55:14Z</dcterms:created>
  <dcterms:modified xsi:type="dcterms:W3CDTF">2016-10-21T08:07:30Z</dcterms:modified>
</cp:coreProperties>
</file>