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2600" windowHeight="11895"/>
  </bookViews>
  <sheets>
    <sheet name="Toelichting module" sheetId="1" r:id="rId1"/>
    <sheet name="Contactgegevens" sheetId="2" r:id="rId2"/>
    <sheet name="Tarievenvoorstel" sheetId="3" r:id="rId3"/>
    <sheet name="Deelmarktgrenzen Transport" sheetId="4" r:id="rId4"/>
    <sheet name="Elementen EAV tarieven" sheetId="5" r:id="rId5"/>
    <sheet name="Toelichting bij tarieven" sheetId="6" r:id="rId6"/>
    <sheet name="Richtlijnen Controle Tarieven " sheetId="7" r:id="rId7"/>
  </sheets>
  <externalReferences>
    <externalReference r:id="rId8"/>
  </externalReferences>
  <definedNames>
    <definedName name="_xlnm.Print_Area" localSheetId="4">'Elementen EAV tarieven'!$A$1:$J$56</definedName>
    <definedName name="_xlnm.Print_Area" localSheetId="6">'Richtlijnen Controle Tarieven '!$A$2:$J$46</definedName>
    <definedName name="_xlnm.Print_Area" localSheetId="5">'Toelichting bij tarieven'!$A$1:$H$77</definedName>
    <definedName name="AS2DocOpenMode" hidden="1">"AS2DocumentEdit"</definedName>
    <definedName name="cogas_2014_2B.E.tot" localSheetId="2">#REF!</definedName>
    <definedName name="cogas_2014_2B.E.tot">#REF!</definedName>
    <definedName name="cogas_2014_3A.A.1" localSheetId="2">#REF!</definedName>
    <definedName name="cogas_2014_3A.A.1">#REF!</definedName>
    <definedName name="cogas_2014_3A.A.10" localSheetId="2">#REF!</definedName>
    <definedName name="cogas_2014_3A.A.10">#REF!</definedName>
    <definedName name="cogas_2014_3A.A.11" localSheetId="2">#REF!</definedName>
    <definedName name="cogas_2014_3A.A.11">#REF!</definedName>
    <definedName name="cogas_2014_3A.A.12" localSheetId="2">#REF!</definedName>
    <definedName name="cogas_2014_3A.A.12">#REF!</definedName>
    <definedName name="cogas_2014_3A.A.13" localSheetId="2">#REF!</definedName>
    <definedName name="cogas_2014_3A.A.13">#REF!</definedName>
    <definedName name="cogas_2014_3A.A.15" localSheetId="2">#REF!</definedName>
    <definedName name="cogas_2014_3A.A.15">#REF!</definedName>
    <definedName name="cogas_2014_3A.A.2" localSheetId="2">#REF!</definedName>
    <definedName name="cogas_2014_3A.A.2">#REF!</definedName>
    <definedName name="cogas_2014_3A.A.3" localSheetId="2">#REF!</definedName>
    <definedName name="cogas_2014_3A.A.3">#REF!</definedName>
    <definedName name="cogas_2014_3A.A.4" localSheetId="2">#REF!</definedName>
    <definedName name="cogas_2014_3A.A.4">#REF!</definedName>
    <definedName name="cogas_2014_3A.A.5" localSheetId="2">#REF!</definedName>
    <definedName name="cogas_2014_3A.A.5">#REF!</definedName>
    <definedName name="cogas_2014_3A.A.6" localSheetId="2">#REF!</definedName>
    <definedName name="cogas_2014_3A.A.6">#REF!</definedName>
    <definedName name="cogas_2014_3A.A.7" localSheetId="2">#REF!</definedName>
    <definedName name="cogas_2014_3A.A.7">#REF!</definedName>
    <definedName name="cogas_2014_3A.A.8" localSheetId="2">#REF!</definedName>
    <definedName name="cogas_2014_3A.A.8">#REF!</definedName>
    <definedName name="cogas_2014_5A.A.32">'[1]AD - PAV Cogas'!$H$98</definedName>
    <definedName name="cogas_2014_5A.A.33">'[1]AD - PAV Cogas'!$H$99</definedName>
    <definedName name="cogas_2014_7A.A.21" localSheetId="2">#REF!</definedName>
    <definedName name="cogas_2014_7A.A.21">#REF!</definedName>
    <definedName name="cogas_2014_7A.A.22" localSheetId="2">#REF!</definedName>
    <definedName name="cogas_2014_7A.A.22">#REF!</definedName>
    <definedName name="cogas_2014_7A.A.23" localSheetId="2">#REF!</definedName>
    <definedName name="cogas_2014_7A.A.23">#REF!</definedName>
    <definedName name="cogas_2014_7A.A.24" localSheetId="2">#REF!</definedName>
    <definedName name="cogas_2014_7A.A.24">#REF!</definedName>
    <definedName name="cogas_2014_7A.A.25" localSheetId="2">#REF!</definedName>
    <definedName name="cogas_2014_7A.A.25">#REF!</definedName>
    <definedName name="cogas_2014_7A.A.26" localSheetId="2">#REF!</definedName>
    <definedName name="cogas_2014_7A.A.26">#REF!</definedName>
    <definedName name="cogas_2014_7A.A.27" localSheetId="2">#REF!</definedName>
    <definedName name="cogas_2014_7A.A.27">#REF!</definedName>
    <definedName name="cogas_2014_7A.A.28" localSheetId="2">#REF!</definedName>
    <definedName name="cogas_2014_7A.A.28">#REF!</definedName>
    <definedName name="cogas_2014_7A.A.29" localSheetId="2">#REF!</definedName>
    <definedName name="cogas_2014_7A.A.29">#REF!</definedName>
    <definedName name="cogas_2014_7A.A.30" localSheetId="2">#REF!</definedName>
    <definedName name="cogas_2014_7A.A.30">#REF!</definedName>
    <definedName name="cogas_2014_7A.A.31" localSheetId="2">#REF!</definedName>
    <definedName name="cogas_2014_7A.A.31">#REF!</definedName>
    <definedName name="cogas_2014_7A.A.41" localSheetId="2">#REF!</definedName>
    <definedName name="cogas_2014_7A.A.41">#REF!</definedName>
    <definedName name="cogas_2014_7A.A.42" localSheetId="2">#REF!</definedName>
    <definedName name="cogas_2014_7A.A.42">#REF!</definedName>
    <definedName name="cogas_2014_7A.A.43" localSheetId="2">#REF!</definedName>
    <definedName name="cogas_2014_7A.A.43">#REF!</definedName>
    <definedName name="cogas_2014_7A.A.44" localSheetId="2">#REF!</definedName>
    <definedName name="cogas_2014_7A.A.44">#REF!</definedName>
    <definedName name="cogas_2014_7A.A.45" localSheetId="2">#REF!</definedName>
    <definedName name="cogas_2014_7A.A.45">#REF!</definedName>
    <definedName name="cogas_2014_7A.A.46" localSheetId="2">#REF!</definedName>
    <definedName name="cogas_2014_7A.A.46">#REF!</definedName>
    <definedName name="cogas_2014_7A.A.47" localSheetId="2">#REF!</definedName>
    <definedName name="cogas_2014_7A.A.47">#REF!</definedName>
    <definedName name="cogas_2014_7A.A.48" localSheetId="2">#REF!</definedName>
    <definedName name="cogas_2014_7A.A.48">#REF!</definedName>
    <definedName name="cogas_2014_7A.A.49" localSheetId="2">#REF!</definedName>
    <definedName name="cogas_2014_7A.A.49">#REF!</definedName>
    <definedName name="cogas_2014_7A.A.50" localSheetId="2">#REF!</definedName>
    <definedName name="cogas_2014_7A.A.50">#REF!</definedName>
    <definedName name="cogas_2014_7A.A.51" localSheetId="2">#REF!</definedName>
    <definedName name="cogas_2014_7A.A.51">#REF!</definedName>
    <definedName name="cogas_2014_7B.A.21" localSheetId="2">#REF!</definedName>
    <definedName name="cogas_2014_7B.A.21">#REF!</definedName>
    <definedName name="cogas_2014_7B.A.22" localSheetId="2">#REF!</definedName>
    <definedName name="cogas_2014_7B.A.22">#REF!</definedName>
    <definedName name="cogas_2014_7B.A.23" localSheetId="2">#REF!</definedName>
    <definedName name="cogas_2014_7B.A.23">#REF!</definedName>
    <definedName name="cogas_2014_7B.A.24" localSheetId="2">#REF!</definedName>
    <definedName name="cogas_2014_7B.A.24">#REF!</definedName>
    <definedName name="cogas_2014_7B.A.25" localSheetId="2">#REF!</definedName>
    <definedName name="cogas_2014_7B.A.25">#REF!</definedName>
    <definedName name="cogas_2014_7B.A.26" localSheetId="2">#REF!</definedName>
    <definedName name="cogas_2014_7B.A.26">#REF!</definedName>
    <definedName name="cogas_2014_7B.A.27" localSheetId="2">#REF!</definedName>
    <definedName name="cogas_2014_7B.A.27">#REF!</definedName>
    <definedName name="cogas_2014_7B.A.28" localSheetId="2">#REF!</definedName>
    <definedName name="cogas_2014_7B.A.28">#REF!</definedName>
    <definedName name="cogas_2014_7B.A.29" localSheetId="2">#REF!</definedName>
    <definedName name="cogas_2014_7B.A.29">#REF!</definedName>
    <definedName name="cogas_2014_7B.A.30" localSheetId="2">#REF!</definedName>
    <definedName name="cogas_2014_7B.A.30">#REF!</definedName>
    <definedName name="COGAS_2014_INV_LOG">#REF!</definedName>
    <definedName name="COGAS_2014_OO_LOG">#REF!</definedName>
    <definedName name="cogas_2015_2B.E.tot" localSheetId="2">#REF!</definedName>
    <definedName name="cogas_2015_2B.E.tot">#REF!</definedName>
    <definedName name="cogas_2015_3A.A.1" localSheetId="2">#REF!</definedName>
    <definedName name="cogas_2015_3A.A.1">#REF!</definedName>
    <definedName name="cogas_2015_3A.A.10" localSheetId="2">#REF!</definedName>
    <definedName name="cogas_2015_3A.A.10">#REF!</definedName>
    <definedName name="cogas_2015_3A.A.11" localSheetId="2">#REF!</definedName>
    <definedName name="cogas_2015_3A.A.11">#REF!</definedName>
    <definedName name="cogas_2015_3A.A.12" localSheetId="2">#REF!</definedName>
    <definedName name="cogas_2015_3A.A.12">#REF!</definedName>
    <definedName name="cogas_2015_3A.A.13" localSheetId="2">#REF!</definedName>
    <definedName name="cogas_2015_3A.A.13">#REF!</definedName>
    <definedName name="cogas_2015_3A.A.15" localSheetId="2">#REF!</definedName>
    <definedName name="cogas_2015_3A.A.15">#REF!</definedName>
    <definedName name="cogas_2015_3A.A.2" localSheetId="2">#REF!</definedName>
    <definedName name="cogas_2015_3A.A.2">#REF!</definedName>
    <definedName name="cogas_2015_3A.A.3" localSheetId="2">#REF!</definedName>
    <definedName name="cogas_2015_3A.A.3">#REF!</definedName>
    <definedName name="cogas_2015_3A.A.4" localSheetId="2">#REF!</definedName>
    <definedName name="cogas_2015_3A.A.4">#REF!</definedName>
    <definedName name="cogas_2015_3A.A.5" localSheetId="2">#REF!</definedName>
    <definedName name="cogas_2015_3A.A.5">#REF!</definedName>
    <definedName name="cogas_2015_3A.A.6" localSheetId="2">#REF!</definedName>
    <definedName name="cogas_2015_3A.A.6">#REF!</definedName>
    <definedName name="cogas_2015_3A.A.7" localSheetId="2">#REF!</definedName>
    <definedName name="cogas_2015_3A.A.7">#REF!</definedName>
    <definedName name="cogas_2015_3A.A.8" localSheetId="2">#REF!</definedName>
    <definedName name="cogas_2015_3A.A.8">#REF!</definedName>
    <definedName name="cogas_2015_5A.A.32">'[1]AD - PAV Cogas'!$H$135</definedName>
    <definedName name="cogas_2015_5A.A.33">'[1]AD - PAV Cogas'!$H$136</definedName>
    <definedName name="cogas_2015_5A.A.34">'[1]AD - PAV Cogas'!$H$137</definedName>
    <definedName name="cogas_2015_5A.A.35">'[1]AD - PAV Cogas'!$H$138</definedName>
    <definedName name="cogas_2015_5A.A.36">'[1]AD - PAV Cogas'!$H$139</definedName>
    <definedName name="cogas_2015_7A.A.21" localSheetId="2">#REF!</definedName>
    <definedName name="cogas_2015_7A.A.21">#REF!</definedName>
    <definedName name="cogas_2015_7A.A.22" localSheetId="2">#REF!</definedName>
    <definedName name="cogas_2015_7A.A.22">#REF!</definedName>
    <definedName name="cogas_2015_7A.A.23" localSheetId="2">#REF!</definedName>
    <definedName name="cogas_2015_7A.A.23">#REF!</definedName>
    <definedName name="cogas_2015_7A.A.24" localSheetId="2">#REF!</definedName>
    <definedName name="cogas_2015_7A.A.24">#REF!</definedName>
    <definedName name="cogas_2015_7A.A.25" localSheetId="2">#REF!</definedName>
    <definedName name="cogas_2015_7A.A.25">#REF!</definedName>
    <definedName name="cogas_2015_7A.A.26" localSheetId="2">#REF!</definedName>
    <definedName name="cogas_2015_7A.A.26">#REF!</definedName>
    <definedName name="cogas_2015_7A.A.27" localSheetId="2">#REF!</definedName>
    <definedName name="cogas_2015_7A.A.27">#REF!</definedName>
    <definedName name="cogas_2015_7A.A.28" localSheetId="2">#REF!</definedName>
    <definedName name="cogas_2015_7A.A.28">#REF!</definedName>
    <definedName name="cogas_2015_7A.A.29" localSheetId="2">#REF!</definedName>
    <definedName name="cogas_2015_7A.A.29">#REF!</definedName>
    <definedName name="cogas_2015_7A.A.30" localSheetId="2">#REF!</definedName>
    <definedName name="cogas_2015_7A.A.30">#REF!</definedName>
    <definedName name="cogas_2015_7A.A.31" localSheetId="2">#REF!</definedName>
    <definedName name="cogas_2015_7A.A.31">#REF!</definedName>
    <definedName name="cogas_2015_7A.A.41" localSheetId="2">#REF!</definedName>
    <definedName name="cogas_2015_7A.A.41">#REF!</definedName>
    <definedName name="cogas_2015_7A.A.42" localSheetId="2">#REF!</definedName>
    <definedName name="cogas_2015_7A.A.42">#REF!</definedName>
    <definedName name="cogas_2015_7A.A.43" localSheetId="2">#REF!</definedName>
    <definedName name="cogas_2015_7A.A.43">#REF!</definedName>
    <definedName name="cogas_2015_7A.A.44" localSheetId="2">#REF!</definedName>
    <definedName name="cogas_2015_7A.A.44">#REF!</definedName>
    <definedName name="cogas_2015_7A.A.45" localSheetId="2">#REF!</definedName>
    <definedName name="cogas_2015_7A.A.45">#REF!</definedName>
    <definedName name="cogas_2015_7A.A.46" localSheetId="2">#REF!</definedName>
    <definedName name="cogas_2015_7A.A.46">#REF!</definedName>
    <definedName name="cogas_2015_7A.A.47" localSheetId="2">#REF!</definedName>
    <definedName name="cogas_2015_7A.A.47">#REF!</definedName>
    <definedName name="cogas_2015_7A.A.48" localSheetId="2">#REF!</definedName>
    <definedName name="cogas_2015_7A.A.48">#REF!</definedName>
    <definedName name="cogas_2015_7A.A.49" localSheetId="2">#REF!</definedName>
    <definedName name="cogas_2015_7A.A.49">#REF!</definedName>
    <definedName name="cogas_2015_7A.A.50" localSheetId="2">#REF!</definedName>
    <definedName name="cogas_2015_7A.A.50">#REF!</definedName>
    <definedName name="cogas_2015_7A.A.51" localSheetId="2">#REF!</definedName>
    <definedName name="cogas_2015_7A.A.51">#REF!</definedName>
    <definedName name="cogas_2015_7B.A.21" localSheetId="2">#REF!</definedName>
    <definedName name="cogas_2015_7B.A.21">#REF!</definedName>
    <definedName name="cogas_2015_7B.A.22" localSheetId="2">#REF!</definedName>
    <definedName name="cogas_2015_7B.A.22">#REF!</definedName>
    <definedName name="cogas_2015_7B.A.23" localSheetId="2">#REF!</definedName>
    <definedName name="cogas_2015_7B.A.23">#REF!</definedName>
    <definedName name="cogas_2015_7B.A.24" localSheetId="2">#REF!</definedName>
    <definedName name="cogas_2015_7B.A.24">#REF!</definedName>
    <definedName name="cogas_2015_7B.A.25" localSheetId="2">#REF!</definedName>
    <definedName name="cogas_2015_7B.A.25">#REF!</definedName>
    <definedName name="cogas_2015_7B.A.26" localSheetId="2">#REF!</definedName>
    <definedName name="cogas_2015_7B.A.26">#REF!</definedName>
    <definedName name="cogas_2015_7B.A.27" localSheetId="2">#REF!</definedName>
    <definedName name="cogas_2015_7B.A.27">#REF!</definedName>
    <definedName name="cogas_2015_7B.A.28" localSheetId="2">#REF!</definedName>
    <definedName name="cogas_2015_7B.A.28">#REF!</definedName>
    <definedName name="cogas_2015_7B.A.29" localSheetId="2">#REF!</definedName>
    <definedName name="cogas_2015_7B.A.29">#REF!</definedName>
    <definedName name="cogas_2015_7B.A.30" localSheetId="2">#REF!</definedName>
    <definedName name="cogas_2015_7B.A.30">#REF!</definedName>
    <definedName name="COGAS_2015_INV_LOG">#REF!</definedName>
    <definedName name="COGAS_2015_OO_LOG" localSheetId="2">#REF!</definedName>
    <definedName name="COGAS_2015_OO_LOG">#REF!</definedName>
    <definedName name="COGAS_2015_OPEX_LOG" localSheetId="2">#REF!</definedName>
    <definedName name="COGAS_2015_OPEX_LOG">#REF!</definedName>
    <definedName name="COGAS_OPEX_2014_LOG" localSheetId="2">#REF!</definedName>
    <definedName name="COGAS_OPEX_2014_LOG">#REF!</definedName>
    <definedName name="DATUMIMPORT_INV_2014_LOG">#REF!</definedName>
    <definedName name="DATUMIMPORT_INV_2015_LOG">#REF!</definedName>
    <definedName name="DATUMIMPORT_OO_2014_LOG">#REF!</definedName>
    <definedName name="DATUMIMPORT_OO_2015_LOG" localSheetId="2">#REF!</definedName>
    <definedName name="DATUMIMPORT_OO_2015_LOG">#REF!</definedName>
    <definedName name="DATUMIMPORT_OPEX_2014_LOG" localSheetId="2">#REF!</definedName>
    <definedName name="DATUMIMPORT_OPEX_2014_LOG">#REF!</definedName>
    <definedName name="DATUMIMPORT_OPEX_2015_LOG" localSheetId="2">#REF!</definedName>
    <definedName name="DATUMIMPORT_OPEX_2015_LOG">#REF!</definedName>
    <definedName name="endinet_2014_2B.E.tot" localSheetId="2">#REF!</definedName>
    <definedName name="endinet_2014_2B.E.tot">#REF!</definedName>
    <definedName name="endinet_2014_3A.A.1" localSheetId="2">#REF!</definedName>
    <definedName name="endinet_2014_3A.A.1">#REF!</definedName>
    <definedName name="endinet_2014_3A.A.10" localSheetId="2">#REF!</definedName>
    <definedName name="endinet_2014_3A.A.10">#REF!</definedName>
    <definedName name="endinet_2014_3A.A.11" localSheetId="2">#REF!</definedName>
    <definedName name="endinet_2014_3A.A.11">#REF!</definedName>
    <definedName name="endinet_2014_3A.A.12" localSheetId="2">#REF!</definedName>
    <definedName name="endinet_2014_3A.A.12">#REF!</definedName>
    <definedName name="endinet_2014_3A.A.13" localSheetId="2">#REF!</definedName>
    <definedName name="endinet_2014_3A.A.13">#REF!</definedName>
    <definedName name="endinet_2014_3A.A.15" localSheetId="2">#REF!</definedName>
    <definedName name="endinet_2014_3A.A.15">#REF!</definedName>
    <definedName name="endinet_2014_3A.A.2" localSheetId="2">#REF!</definedName>
    <definedName name="endinet_2014_3A.A.2">#REF!</definedName>
    <definedName name="endinet_2014_3A.A.3" localSheetId="2">#REF!</definedName>
    <definedName name="endinet_2014_3A.A.3">#REF!</definedName>
    <definedName name="endinet_2014_3A.A.4" localSheetId="2">#REF!</definedName>
    <definedName name="endinet_2014_3A.A.4">#REF!</definedName>
    <definedName name="endinet_2014_3A.A.5" localSheetId="2">#REF!</definedName>
    <definedName name="endinet_2014_3A.A.5">#REF!</definedName>
    <definedName name="endinet_2014_3A.A.6" localSheetId="2">#REF!</definedName>
    <definedName name="endinet_2014_3A.A.6">#REF!</definedName>
    <definedName name="endinet_2014_3A.A.7" localSheetId="2">#REF!</definedName>
    <definedName name="endinet_2014_3A.A.7">#REF!</definedName>
    <definedName name="endinet_2014_3A.A.8" localSheetId="2">#REF!</definedName>
    <definedName name="endinet_2014_3A.A.8">#REF!</definedName>
    <definedName name="endinet_2014_7A.A.21" localSheetId="2">#REF!</definedName>
    <definedName name="endinet_2014_7A.A.21">#REF!</definedName>
    <definedName name="endinet_2014_7A.A.22" localSheetId="2">#REF!</definedName>
    <definedName name="endinet_2014_7A.A.22">#REF!</definedName>
    <definedName name="endinet_2014_7A.A.23" localSheetId="2">#REF!</definedName>
    <definedName name="endinet_2014_7A.A.23">#REF!</definedName>
    <definedName name="endinet_2014_7A.A.24" localSheetId="2">#REF!</definedName>
    <definedName name="endinet_2014_7A.A.24">#REF!</definedName>
    <definedName name="endinet_2014_7A.A.25" localSheetId="2">#REF!</definedName>
    <definedName name="endinet_2014_7A.A.25">#REF!</definedName>
    <definedName name="endinet_2014_7A.A.26" localSheetId="2">#REF!</definedName>
    <definedName name="endinet_2014_7A.A.26">#REF!</definedName>
    <definedName name="endinet_2014_7A.A.27" localSheetId="2">#REF!</definedName>
    <definedName name="endinet_2014_7A.A.27">#REF!</definedName>
    <definedName name="endinet_2014_7A.A.28" localSheetId="2">#REF!</definedName>
    <definedName name="endinet_2014_7A.A.28">#REF!</definedName>
    <definedName name="endinet_2014_7A.A.29" localSheetId="2">#REF!</definedName>
    <definedName name="endinet_2014_7A.A.29">#REF!</definedName>
    <definedName name="endinet_2014_7A.A.30" localSheetId="2">#REF!</definedName>
    <definedName name="endinet_2014_7A.A.30">#REF!</definedName>
    <definedName name="endinet_2014_7A.A.31" localSheetId="2">#REF!</definedName>
    <definedName name="endinet_2014_7A.A.31">#REF!</definedName>
    <definedName name="endinet_2014_7A.A.41" localSheetId="2">#REF!</definedName>
    <definedName name="endinet_2014_7A.A.41">#REF!</definedName>
    <definedName name="endinet_2014_7A.A.42" localSheetId="2">#REF!</definedName>
    <definedName name="endinet_2014_7A.A.42">#REF!</definedName>
    <definedName name="endinet_2014_7A.A.43" localSheetId="2">#REF!</definedName>
    <definedName name="endinet_2014_7A.A.43">#REF!</definedName>
    <definedName name="endinet_2014_7A.A.44" localSheetId="2">#REF!</definedName>
    <definedName name="endinet_2014_7A.A.44">#REF!</definedName>
    <definedName name="endinet_2014_7A.A.45" localSheetId="2">#REF!</definedName>
    <definedName name="endinet_2014_7A.A.45">#REF!</definedName>
    <definedName name="endinet_2014_7A.A.46" localSheetId="2">#REF!</definedName>
    <definedName name="endinet_2014_7A.A.46">#REF!</definedName>
    <definedName name="endinet_2014_7A.A.47" localSheetId="2">#REF!</definedName>
    <definedName name="endinet_2014_7A.A.47">#REF!</definedName>
    <definedName name="endinet_2014_7A.A.48" localSheetId="2">#REF!</definedName>
    <definedName name="endinet_2014_7A.A.48">#REF!</definedName>
    <definedName name="endinet_2014_7A.A.49" localSheetId="2">#REF!</definedName>
    <definedName name="endinet_2014_7A.A.49">#REF!</definedName>
    <definedName name="endinet_2014_7A.A.50" localSheetId="2">#REF!</definedName>
    <definedName name="endinet_2014_7A.A.50">#REF!</definedName>
    <definedName name="endinet_2014_7A.A.51" localSheetId="2">#REF!</definedName>
    <definedName name="endinet_2014_7A.A.51">#REF!</definedName>
    <definedName name="endinet_2014_7B.A.21" localSheetId="2">#REF!</definedName>
    <definedName name="endinet_2014_7B.A.21">#REF!</definedName>
    <definedName name="endinet_2014_7B.A.22" localSheetId="2">#REF!</definedName>
    <definedName name="endinet_2014_7B.A.22">#REF!</definedName>
    <definedName name="endinet_2014_7B.A.23" localSheetId="2">#REF!</definedName>
    <definedName name="endinet_2014_7B.A.23">#REF!</definedName>
    <definedName name="endinet_2014_7B.A.24" localSheetId="2">#REF!</definedName>
    <definedName name="endinet_2014_7B.A.24">#REF!</definedName>
    <definedName name="endinet_2014_7B.A.25" localSheetId="2">#REF!</definedName>
    <definedName name="endinet_2014_7B.A.25">#REF!</definedName>
    <definedName name="endinet_2014_7B.A.26" localSheetId="2">#REF!</definedName>
    <definedName name="endinet_2014_7B.A.26">#REF!</definedName>
    <definedName name="endinet_2014_7B.A.27" localSheetId="2">#REF!</definedName>
    <definedName name="endinet_2014_7B.A.27">#REF!</definedName>
    <definedName name="endinet_2014_7B.A.28" localSheetId="2">#REF!</definedName>
    <definedName name="endinet_2014_7B.A.28">#REF!</definedName>
    <definedName name="endinet_2014_7B.A.29" localSheetId="2">#REF!</definedName>
    <definedName name="endinet_2014_7B.A.29">#REF!</definedName>
    <definedName name="endinet_2014_7B.A.30" localSheetId="2">#REF!</definedName>
    <definedName name="endinet_2014_7B.A.30">#REF!</definedName>
    <definedName name="ENDINET_2014_INV_LOG">#REF!</definedName>
    <definedName name="ENDINET_2014_OO_LOG" localSheetId="2">#REF!</definedName>
    <definedName name="ENDINET_2014_OO_LOG">#REF!</definedName>
    <definedName name="ENDINET_2014_OPEX_LOG" localSheetId="2">#REF!</definedName>
    <definedName name="ENDINET_2014_OPEX_LOG">#REF!</definedName>
    <definedName name="endinet_2015_2B.E.tot" localSheetId="2">#REF!</definedName>
    <definedName name="endinet_2015_2B.E.tot">#REF!</definedName>
    <definedName name="endinet_2015_3A.A.1" localSheetId="2">#REF!</definedName>
    <definedName name="endinet_2015_3A.A.1">#REF!</definedName>
    <definedName name="endinet_2015_3A.A.10" localSheetId="2">#REF!</definedName>
    <definedName name="endinet_2015_3A.A.10">#REF!</definedName>
    <definedName name="endinet_2015_3A.A.11" localSheetId="2">#REF!</definedName>
    <definedName name="endinet_2015_3A.A.11">#REF!</definedName>
    <definedName name="endinet_2015_3A.A.12" localSheetId="2">#REF!</definedName>
    <definedName name="endinet_2015_3A.A.12">#REF!</definedName>
    <definedName name="endinet_2015_3A.A.13" localSheetId="2">#REF!</definedName>
    <definedName name="endinet_2015_3A.A.13">#REF!</definedName>
    <definedName name="endinet_2015_3A.A.15" localSheetId="2">#REF!</definedName>
    <definedName name="endinet_2015_3A.A.15">#REF!</definedName>
    <definedName name="endinet_2015_3A.A.2" localSheetId="2">#REF!</definedName>
    <definedName name="endinet_2015_3A.A.2">#REF!</definedName>
    <definedName name="endinet_2015_3A.A.3" localSheetId="2">#REF!</definedName>
    <definedName name="endinet_2015_3A.A.3">#REF!</definedName>
    <definedName name="endinet_2015_3A.A.4" localSheetId="2">#REF!</definedName>
    <definedName name="endinet_2015_3A.A.4">#REF!</definedName>
    <definedName name="endinet_2015_3A.A.5" localSheetId="2">#REF!</definedName>
    <definedName name="endinet_2015_3A.A.5">#REF!</definedName>
    <definedName name="endinet_2015_3A.A.6" localSheetId="2">#REF!</definedName>
    <definedName name="endinet_2015_3A.A.6">#REF!</definedName>
    <definedName name="endinet_2015_3A.A.7" localSheetId="2">#REF!</definedName>
    <definedName name="endinet_2015_3A.A.7">#REF!</definedName>
    <definedName name="endinet_2015_3A.A.8" localSheetId="2">#REF!</definedName>
    <definedName name="endinet_2015_3A.A.8">#REF!</definedName>
    <definedName name="endinet_2015_7A.A.21" localSheetId="2">#REF!</definedName>
    <definedName name="endinet_2015_7A.A.21">#REF!</definedName>
    <definedName name="endinet_2015_7A.A.22" localSheetId="2">#REF!</definedName>
    <definedName name="endinet_2015_7A.A.22">#REF!</definedName>
    <definedName name="endinet_2015_7A.A.23" localSheetId="2">#REF!</definedName>
    <definedName name="endinet_2015_7A.A.23">#REF!</definedName>
    <definedName name="endinet_2015_7A.A.24" localSheetId="2">#REF!</definedName>
    <definedName name="endinet_2015_7A.A.24">#REF!</definedName>
    <definedName name="endinet_2015_7A.A.25" localSheetId="2">#REF!</definedName>
    <definedName name="endinet_2015_7A.A.25">#REF!</definedName>
    <definedName name="endinet_2015_7A.A.26" localSheetId="2">#REF!</definedName>
    <definedName name="endinet_2015_7A.A.26">#REF!</definedName>
    <definedName name="endinet_2015_7A.A.27" localSheetId="2">#REF!</definedName>
    <definedName name="endinet_2015_7A.A.27">#REF!</definedName>
    <definedName name="endinet_2015_7A.A.28" localSheetId="2">#REF!</definedName>
    <definedName name="endinet_2015_7A.A.28">#REF!</definedName>
    <definedName name="endinet_2015_7A.A.29" localSheetId="2">#REF!</definedName>
    <definedName name="endinet_2015_7A.A.29">#REF!</definedName>
    <definedName name="endinet_2015_7A.A.30" localSheetId="2">#REF!</definedName>
    <definedName name="endinet_2015_7A.A.30">#REF!</definedName>
    <definedName name="endinet_2015_7A.A.31" localSheetId="2">#REF!</definedName>
    <definedName name="endinet_2015_7A.A.31">#REF!</definedName>
    <definedName name="endinet_2015_7A.A.41" localSheetId="2">#REF!</definedName>
    <definedName name="endinet_2015_7A.A.41">#REF!</definedName>
    <definedName name="endinet_2015_7A.A.42" localSheetId="2">#REF!</definedName>
    <definedName name="endinet_2015_7A.A.42">#REF!</definedName>
    <definedName name="endinet_2015_7A.A.43" localSheetId="2">#REF!</definedName>
    <definedName name="endinet_2015_7A.A.43">#REF!</definedName>
    <definedName name="endinet_2015_7A.A.44" localSheetId="2">#REF!</definedName>
    <definedName name="endinet_2015_7A.A.44">#REF!</definedName>
    <definedName name="endinet_2015_7A.A.45" localSheetId="2">#REF!</definedName>
    <definedName name="endinet_2015_7A.A.45">#REF!</definedName>
    <definedName name="endinet_2015_7A.A.46" localSheetId="2">#REF!</definedName>
    <definedName name="endinet_2015_7A.A.46">#REF!</definedName>
    <definedName name="endinet_2015_7A.A.47" localSheetId="2">#REF!</definedName>
    <definedName name="endinet_2015_7A.A.47">#REF!</definedName>
    <definedName name="endinet_2015_7A.A.48" localSheetId="2">#REF!</definedName>
    <definedName name="endinet_2015_7A.A.48">#REF!</definedName>
    <definedName name="endinet_2015_7A.A.49" localSheetId="2">#REF!</definedName>
    <definedName name="endinet_2015_7A.A.49">#REF!</definedName>
    <definedName name="endinet_2015_7A.A.50" localSheetId="2">#REF!</definedName>
    <definedName name="endinet_2015_7A.A.50">#REF!</definedName>
    <definedName name="endinet_2015_7A.A.51" localSheetId="2">#REF!</definedName>
    <definedName name="endinet_2015_7A.A.51">#REF!</definedName>
    <definedName name="endinet_2015_7B.A.21" localSheetId="2">#REF!</definedName>
    <definedName name="endinet_2015_7B.A.21">#REF!</definedName>
    <definedName name="endinet_2015_7B.A.22" localSheetId="2">#REF!</definedName>
    <definedName name="endinet_2015_7B.A.22">#REF!</definedName>
    <definedName name="endinet_2015_7B.A.23" localSheetId="2">#REF!</definedName>
    <definedName name="endinet_2015_7B.A.23">#REF!</definedName>
    <definedName name="endinet_2015_7B.A.24" localSheetId="2">#REF!</definedName>
    <definedName name="endinet_2015_7B.A.24">#REF!</definedName>
    <definedName name="endinet_2015_7B.A.25" localSheetId="2">#REF!</definedName>
    <definedName name="endinet_2015_7B.A.25">#REF!</definedName>
    <definedName name="endinet_2015_7B.A.26" localSheetId="2">#REF!</definedName>
    <definedName name="endinet_2015_7B.A.26">#REF!</definedName>
    <definedName name="endinet_2015_7B.A.27" localSheetId="2">#REF!</definedName>
    <definedName name="endinet_2015_7B.A.27">#REF!</definedName>
    <definedName name="endinet_2015_7B.A.28" localSheetId="2">#REF!</definedName>
    <definedName name="endinet_2015_7B.A.28">#REF!</definedName>
    <definedName name="endinet_2015_7B.A.29" localSheetId="2">#REF!</definedName>
    <definedName name="endinet_2015_7B.A.29">#REF!</definedName>
    <definedName name="endinet_2015_7B.A.30" localSheetId="2">#REF!</definedName>
    <definedName name="endinet_2015_7B.A.30">#REF!</definedName>
    <definedName name="ENDINET_2015_INV_LOG">#REF!</definedName>
    <definedName name="ENDINET_2015_OO_LOG" localSheetId="2">#REF!</definedName>
    <definedName name="ENDINET_2015_OO_LOG">#REF!</definedName>
    <definedName name="ENDINET_2015_OPEX_LOG" localSheetId="2">#REF!</definedName>
    <definedName name="ENDINET_2015_OPEX_LOG">#REF!</definedName>
    <definedName name="enduris_2014_2B.E.tot" localSheetId="2">#REF!</definedName>
    <definedName name="enduris_2014_2B.E.tot">#REF!</definedName>
    <definedName name="enduris_2014_3A.A.1" localSheetId="2">#REF!</definedName>
    <definedName name="enduris_2014_3A.A.1">#REF!</definedName>
    <definedName name="enduris_2014_3A.A.10" localSheetId="2">#REF!</definedName>
    <definedName name="enduris_2014_3A.A.10">#REF!</definedName>
    <definedName name="enduris_2014_3A.A.11" localSheetId="2">#REF!</definedName>
    <definedName name="enduris_2014_3A.A.11">#REF!</definedName>
    <definedName name="enduris_2014_3A.A.12" localSheetId="2">#REF!</definedName>
    <definedName name="enduris_2014_3A.A.12">#REF!</definedName>
    <definedName name="enduris_2014_3A.A.13" localSheetId="2">#REF!</definedName>
    <definedName name="enduris_2014_3A.A.13">#REF!</definedName>
    <definedName name="enduris_2014_3A.A.15" localSheetId="2">#REF!</definedName>
    <definedName name="enduris_2014_3A.A.15">#REF!</definedName>
    <definedName name="enduris_2014_3A.A.2" localSheetId="2">#REF!</definedName>
    <definedName name="enduris_2014_3A.A.2">#REF!</definedName>
    <definedName name="enduris_2014_3A.A.3" localSheetId="2">#REF!</definedName>
    <definedName name="enduris_2014_3A.A.3">#REF!</definedName>
    <definedName name="enduris_2014_3A.A.4" localSheetId="2">#REF!</definedName>
    <definedName name="enduris_2014_3A.A.4">#REF!</definedName>
    <definedName name="enduris_2014_3A.A.5" localSheetId="2">#REF!</definedName>
    <definedName name="enduris_2014_3A.A.5">#REF!</definedName>
    <definedName name="enduris_2014_3A.A.6" localSheetId="2">#REF!</definedName>
    <definedName name="enduris_2014_3A.A.6">#REF!</definedName>
    <definedName name="enduris_2014_3A.A.7" localSheetId="2">#REF!</definedName>
    <definedName name="enduris_2014_3A.A.7">#REF!</definedName>
    <definedName name="enduris_2014_3A.A.8" localSheetId="2">#REF!</definedName>
    <definedName name="enduris_2014_3A.A.8">#REF!</definedName>
    <definedName name="enduris_2014_7A.A.21" localSheetId="2">#REF!</definedName>
    <definedName name="enduris_2014_7A.A.21">#REF!</definedName>
    <definedName name="enduris_2014_7A.A.22" localSheetId="2">#REF!</definedName>
    <definedName name="enduris_2014_7A.A.22">#REF!</definedName>
    <definedName name="enduris_2014_7A.A.23" localSheetId="2">#REF!</definedName>
    <definedName name="enduris_2014_7A.A.23">#REF!</definedName>
    <definedName name="enduris_2014_7A.A.24" localSheetId="2">#REF!</definedName>
    <definedName name="enduris_2014_7A.A.24">#REF!</definedName>
    <definedName name="enduris_2014_7A.A.25" localSheetId="2">#REF!</definedName>
    <definedName name="enduris_2014_7A.A.25">#REF!</definedName>
    <definedName name="enduris_2014_7A.A.26" localSheetId="2">#REF!</definedName>
    <definedName name="enduris_2014_7A.A.26">#REF!</definedName>
    <definedName name="enduris_2014_7A.A.27" localSheetId="2">#REF!</definedName>
    <definedName name="enduris_2014_7A.A.27">#REF!</definedName>
    <definedName name="enduris_2014_7A.A.28" localSheetId="2">#REF!</definedName>
    <definedName name="enduris_2014_7A.A.28">#REF!</definedName>
    <definedName name="enduris_2014_7A.A.29" localSheetId="2">#REF!</definedName>
    <definedName name="enduris_2014_7A.A.29">#REF!</definedName>
    <definedName name="enduris_2014_7A.A.30" localSheetId="2">#REF!</definedName>
    <definedName name="enduris_2014_7A.A.30">#REF!</definedName>
    <definedName name="enduris_2014_7A.A.31" localSheetId="2">#REF!</definedName>
    <definedName name="enduris_2014_7A.A.31">#REF!</definedName>
    <definedName name="enduris_2014_7A.A.41" localSheetId="2">#REF!</definedName>
    <definedName name="enduris_2014_7A.A.41">#REF!</definedName>
    <definedName name="enduris_2014_7A.A.42" localSheetId="2">#REF!</definedName>
    <definedName name="enduris_2014_7A.A.42">#REF!</definedName>
    <definedName name="enduris_2014_7A.A.43" localSheetId="2">#REF!</definedName>
    <definedName name="enduris_2014_7A.A.43">#REF!</definedName>
    <definedName name="enduris_2014_7A.A.44" localSheetId="2">#REF!</definedName>
    <definedName name="enduris_2014_7A.A.44">#REF!</definedName>
    <definedName name="enduris_2014_7A.A.45" localSheetId="2">#REF!</definedName>
    <definedName name="enduris_2014_7A.A.45">#REF!</definedName>
    <definedName name="enduris_2014_7A.A.46" localSheetId="2">#REF!</definedName>
    <definedName name="enduris_2014_7A.A.46">#REF!</definedName>
    <definedName name="enduris_2014_7A.A.47" localSheetId="2">#REF!</definedName>
    <definedName name="enduris_2014_7A.A.47">#REF!</definedName>
    <definedName name="enduris_2014_7A.A.48" localSheetId="2">#REF!</definedName>
    <definedName name="enduris_2014_7A.A.48">#REF!</definedName>
    <definedName name="enduris_2014_7A.A.49" localSheetId="2">#REF!</definedName>
    <definedName name="enduris_2014_7A.A.49">#REF!</definedName>
    <definedName name="enduris_2014_7A.A.50" localSheetId="2">#REF!</definedName>
    <definedName name="enduris_2014_7A.A.50">#REF!</definedName>
    <definedName name="enduris_2014_7A.A.51" localSheetId="2">#REF!</definedName>
    <definedName name="enduris_2014_7A.A.51">#REF!</definedName>
    <definedName name="enduris_2014_7B.A.21" localSheetId="2">#REF!</definedName>
    <definedName name="enduris_2014_7B.A.21">#REF!</definedName>
    <definedName name="enduris_2014_7B.A.22" localSheetId="2">#REF!</definedName>
    <definedName name="enduris_2014_7B.A.22">#REF!</definedName>
    <definedName name="enduris_2014_7B.A.23" localSheetId="2">#REF!</definedName>
    <definedName name="enduris_2014_7B.A.23">#REF!</definedName>
    <definedName name="enduris_2014_7B.A.24" localSheetId="2">#REF!</definedName>
    <definedName name="enduris_2014_7B.A.24">#REF!</definedName>
    <definedName name="enduris_2014_7B.A.25" localSheetId="2">#REF!</definedName>
    <definedName name="enduris_2014_7B.A.25">#REF!</definedName>
    <definedName name="enduris_2014_7B.A.26" localSheetId="2">#REF!</definedName>
    <definedName name="enduris_2014_7B.A.26">#REF!</definedName>
    <definedName name="enduris_2014_7B.A.27" localSheetId="2">#REF!</definedName>
    <definedName name="enduris_2014_7B.A.27">#REF!</definedName>
    <definedName name="enduris_2014_7B.A.28" localSheetId="2">#REF!</definedName>
    <definedName name="enduris_2014_7B.A.28">#REF!</definedName>
    <definedName name="enduris_2014_7B.A.29" localSheetId="2">#REF!</definedName>
    <definedName name="enduris_2014_7B.A.29">#REF!</definedName>
    <definedName name="enduris_2014_7B.A.30" localSheetId="2">#REF!</definedName>
    <definedName name="enduris_2014_7B.A.30">#REF!</definedName>
    <definedName name="ENDURIS_2014_INV_LOG">#REF!</definedName>
    <definedName name="ENDURIS_2014_OO_LOG">#REF!</definedName>
    <definedName name="enduris_2015_2B.E.tot" localSheetId="2">#REF!</definedName>
    <definedName name="enduris_2015_2B.E.tot">#REF!</definedName>
    <definedName name="enduris_2015_3A.A.1" localSheetId="2">#REF!</definedName>
    <definedName name="enduris_2015_3A.A.1">#REF!</definedName>
    <definedName name="enduris_2015_3A.A.10" localSheetId="2">#REF!</definedName>
    <definedName name="enduris_2015_3A.A.10">#REF!</definedName>
    <definedName name="enduris_2015_3A.A.11" localSheetId="2">#REF!</definedName>
    <definedName name="enduris_2015_3A.A.11">#REF!</definedName>
    <definedName name="enduris_2015_3A.A.12" localSheetId="2">#REF!</definedName>
    <definedName name="enduris_2015_3A.A.12">#REF!</definedName>
    <definedName name="enduris_2015_3A.A.13" localSheetId="2">#REF!</definedName>
    <definedName name="enduris_2015_3A.A.13">#REF!</definedName>
    <definedName name="enduris_2015_3A.A.15" localSheetId="2">#REF!</definedName>
    <definedName name="enduris_2015_3A.A.15">#REF!</definedName>
    <definedName name="enduris_2015_3A.A.2" localSheetId="2">#REF!</definedName>
    <definedName name="enduris_2015_3A.A.2">#REF!</definedName>
    <definedName name="enduris_2015_3A.A.3" localSheetId="2">#REF!</definedName>
    <definedName name="enduris_2015_3A.A.3">#REF!</definedName>
    <definedName name="enduris_2015_3A.A.4" localSheetId="2">#REF!</definedName>
    <definedName name="enduris_2015_3A.A.4">#REF!</definedName>
    <definedName name="enduris_2015_3A.A.5" localSheetId="2">#REF!</definedName>
    <definedName name="enduris_2015_3A.A.5">#REF!</definedName>
    <definedName name="enduris_2015_3A.A.6" localSheetId="2">#REF!</definedName>
    <definedName name="enduris_2015_3A.A.6">#REF!</definedName>
    <definedName name="enduris_2015_3A.A.7" localSheetId="2">#REF!</definedName>
    <definedName name="enduris_2015_3A.A.7">#REF!</definedName>
    <definedName name="enduris_2015_3A.A.8" localSheetId="2">#REF!</definedName>
    <definedName name="enduris_2015_3A.A.8">#REF!</definedName>
    <definedName name="enduris_2015_7A.A.21" localSheetId="2">#REF!</definedName>
    <definedName name="enduris_2015_7A.A.21">#REF!</definedName>
    <definedName name="enduris_2015_7A.A.22" localSheetId="2">#REF!</definedName>
    <definedName name="enduris_2015_7A.A.22">#REF!</definedName>
    <definedName name="enduris_2015_7A.A.23" localSheetId="2">#REF!</definedName>
    <definedName name="enduris_2015_7A.A.23">#REF!</definedName>
    <definedName name="enduris_2015_7A.A.24" localSheetId="2">#REF!</definedName>
    <definedName name="enduris_2015_7A.A.24">#REF!</definedName>
    <definedName name="enduris_2015_7A.A.25" localSheetId="2">#REF!</definedName>
    <definedName name="enduris_2015_7A.A.25">#REF!</definedName>
    <definedName name="enduris_2015_7A.A.26" localSheetId="2">#REF!</definedName>
    <definedName name="enduris_2015_7A.A.26">#REF!</definedName>
    <definedName name="enduris_2015_7A.A.27" localSheetId="2">#REF!</definedName>
    <definedName name="enduris_2015_7A.A.27">#REF!</definedName>
    <definedName name="enduris_2015_7A.A.28" localSheetId="2">#REF!</definedName>
    <definedName name="enduris_2015_7A.A.28">#REF!</definedName>
    <definedName name="enduris_2015_7A.A.29" localSheetId="2">#REF!</definedName>
    <definedName name="enduris_2015_7A.A.29">#REF!</definedName>
    <definedName name="enduris_2015_7A.A.30" localSheetId="2">#REF!</definedName>
    <definedName name="enduris_2015_7A.A.30">#REF!</definedName>
    <definedName name="enduris_2015_7A.A.31" localSheetId="2">#REF!</definedName>
    <definedName name="enduris_2015_7A.A.31">#REF!</definedName>
    <definedName name="enduris_2015_7A.A.41" localSheetId="2">#REF!</definedName>
    <definedName name="enduris_2015_7A.A.41">#REF!</definedName>
    <definedName name="enduris_2015_7A.A.42" localSheetId="2">#REF!</definedName>
    <definedName name="enduris_2015_7A.A.42">#REF!</definedName>
    <definedName name="enduris_2015_7A.A.43" localSheetId="2">#REF!</definedName>
    <definedName name="enduris_2015_7A.A.43">#REF!</definedName>
    <definedName name="enduris_2015_7A.A.44" localSheetId="2">#REF!</definedName>
    <definedName name="enduris_2015_7A.A.44">#REF!</definedName>
    <definedName name="enduris_2015_7A.A.45" localSheetId="2">#REF!</definedName>
    <definedName name="enduris_2015_7A.A.45">#REF!</definedName>
    <definedName name="enduris_2015_7A.A.46" localSheetId="2">#REF!</definedName>
    <definedName name="enduris_2015_7A.A.46">#REF!</definedName>
    <definedName name="enduris_2015_7A.A.47" localSheetId="2">#REF!</definedName>
    <definedName name="enduris_2015_7A.A.47">#REF!</definedName>
    <definedName name="enduris_2015_7A.A.48" localSheetId="2">#REF!</definedName>
    <definedName name="enduris_2015_7A.A.48">#REF!</definedName>
    <definedName name="enduris_2015_7A.A.49" localSheetId="2">#REF!</definedName>
    <definedName name="enduris_2015_7A.A.49">#REF!</definedName>
    <definedName name="enduris_2015_7A.A.50" localSheetId="2">#REF!</definedName>
    <definedName name="enduris_2015_7A.A.50">#REF!</definedName>
    <definedName name="enduris_2015_7A.A.51" localSheetId="2">#REF!</definedName>
    <definedName name="enduris_2015_7A.A.51">#REF!</definedName>
    <definedName name="enduris_2015_7B.A.21" localSheetId="2">#REF!</definedName>
    <definedName name="enduris_2015_7B.A.21">#REF!</definedName>
    <definedName name="enduris_2015_7B.A.22" localSheetId="2">#REF!</definedName>
    <definedName name="enduris_2015_7B.A.22">#REF!</definedName>
    <definedName name="enduris_2015_7B.A.23" localSheetId="2">#REF!</definedName>
    <definedName name="enduris_2015_7B.A.23">#REF!</definedName>
    <definedName name="enduris_2015_7B.A.24" localSheetId="2">#REF!</definedName>
    <definedName name="enduris_2015_7B.A.24">#REF!</definedName>
    <definedName name="enduris_2015_7B.A.25" localSheetId="2">#REF!</definedName>
    <definedName name="enduris_2015_7B.A.25">#REF!</definedName>
    <definedName name="enduris_2015_7B.A.26" localSheetId="2">#REF!</definedName>
    <definedName name="enduris_2015_7B.A.26">#REF!</definedName>
    <definedName name="enduris_2015_7B.A.27" localSheetId="2">#REF!</definedName>
    <definedName name="enduris_2015_7B.A.27">#REF!</definedName>
    <definedName name="enduris_2015_7B.A.28" localSheetId="2">#REF!</definedName>
    <definedName name="enduris_2015_7B.A.28">#REF!</definedName>
    <definedName name="enduris_2015_7B.A.29" localSheetId="2">#REF!</definedName>
    <definedName name="enduris_2015_7B.A.29">#REF!</definedName>
    <definedName name="enduris_2015_7B.A.30" localSheetId="2">#REF!</definedName>
    <definedName name="enduris_2015_7B.A.30">#REF!</definedName>
    <definedName name="ENDURIS_2015_INV_LOG">#REF!</definedName>
    <definedName name="ENDURIS_2015_OO_LOG" localSheetId="2">#REF!</definedName>
    <definedName name="ENDURIS_2015_OO_LOG">#REF!</definedName>
    <definedName name="ENDURIS_2015_OPEX_LOG" localSheetId="2">#REF!</definedName>
    <definedName name="ENDURIS_2015_OPEX_LOG">#REF!</definedName>
    <definedName name="ENDURIS_OPEX_2014_LOG" localSheetId="2">#REF!</definedName>
    <definedName name="ENDURIS_OPEX_2014_LOG">#REF!</definedName>
    <definedName name="enexis_2014_2B.E.tot" localSheetId="2">#REF!</definedName>
    <definedName name="enexis_2014_2B.E.tot">#REF!</definedName>
    <definedName name="enexis_2014_3A.A.1" localSheetId="2">#REF!</definedName>
    <definedName name="enexis_2014_3A.A.1">#REF!</definedName>
    <definedName name="enexis_2014_3A.A.10" localSheetId="2">#REF!</definedName>
    <definedName name="enexis_2014_3A.A.10">#REF!</definedName>
    <definedName name="enexis_2014_3A.A.11" localSheetId="2">#REF!</definedName>
    <definedName name="enexis_2014_3A.A.11">#REF!</definedName>
    <definedName name="enexis_2014_3A.A.12" localSheetId="2">#REF!</definedName>
    <definedName name="enexis_2014_3A.A.12">#REF!</definedName>
    <definedName name="enexis_2014_3A.A.13" localSheetId="2">#REF!</definedName>
    <definedName name="enexis_2014_3A.A.13">#REF!</definedName>
    <definedName name="enexis_2014_3A.A.15" localSheetId="2">#REF!</definedName>
    <definedName name="enexis_2014_3A.A.15">#REF!</definedName>
    <definedName name="enexis_2014_3A.A.2" localSheetId="2">#REF!</definedName>
    <definedName name="enexis_2014_3A.A.2">#REF!</definedName>
    <definedName name="enexis_2014_3A.A.3" localSheetId="2">#REF!</definedName>
    <definedName name="enexis_2014_3A.A.3">#REF!</definedName>
    <definedName name="enexis_2014_3A.A.4" localSheetId="2">#REF!</definedName>
    <definedName name="enexis_2014_3A.A.4">#REF!</definedName>
    <definedName name="enexis_2014_3A.A.5" localSheetId="2">#REF!</definedName>
    <definedName name="enexis_2014_3A.A.5">#REF!</definedName>
    <definedName name="enexis_2014_3A.A.6" localSheetId="2">#REF!</definedName>
    <definedName name="enexis_2014_3A.A.6">#REF!</definedName>
    <definedName name="enexis_2014_3A.A.7" localSheetId="2">#REF!</definedName>
    <definedName name="enexis_2014_3A.A.7">#REF!</definedName>
    <definedName name="enexis_2014_3A.A.8" localSheetId="2">#REF!</definedName>
    <definedName name="enexis_2014_3A.A.8">#REF!</definedName>
    <definedName name="enexis_2014_7A.A.21" localSheetId="2">#REF!</definedName>
    <definedName name="enexis_2014_7A.A.21">#REF!</definedName>
    <definedName name="enexis_2014_7A.A.22" localSheetId="2">#REF!</definedName>
    <definedName name="enexis_2014_7A.A.22">#REF!</definedName>
    <definedName name="enexis_2014_7A.A.23" localSheetId="2">#REF!</definedName>
    <definedName name="enexis_2014_7A.A.23">#REF!</definedName>
    <definedName name="enexis_2014_7A.A.24" localSheetId="2">#REF!</definedName>
    <definedName name="enexis_2014_7A.A.24">#REF!</definedName>
    <definedName name="enexis_2014_7A.A.25" localSheetId="2">#REF!</definedName>
    <definedName name="enexis_2014_7A.A.25">#REF!</definedName>
    <definedName name="enexis_2014_7A.A.26" localSheetId="2">#REF!</definedName>
    <definedName name="enexis_2014_7A.A.26">#REF!</definedName>
    <definedName name="enexis_2014_7A.A.27" localSheetId="2">#REF!</definedName>
    <definedName name="enexis_2014_7A.A.27">#REF!</definedName>
    <definedName name="enexis_2014_7A.A.28" localSheetId="2">#REF!</definedName>
    <definedName name="enexis_2014_7A.A.28">#REF!</definedName>
    <definedName name="enexis_2014_7A.A.29" localSheetId="2">#REF!</definedName>
    <definedName name="enexis_2014_7A.A.29">#REF!</definedName>
    <definedName name="enexis_2014_7A.A.30" localSheetId="2">#REF!</definedName>
    <definedName name="enexis_2014_7A.A.30">#REF!</definedName>
    <definedName name="enexis_2014_7A.A.31" localSheetId="2">#REF!</definedName>
    <definedName name="enexis_2014_7A.A.31">#REF!</definedName>
    <definedName name="enexis_2014_7A.A.41" localSheetId="2">#REF!</definedName>
    <definedName name="enexis_2014_7A.A.41">#REF!</definedName>
    <definedName name="enexis_2014_7A.A.42" localSheetId="2">#REF!</definedName>
    <definedName name="enexis_2014_7A.A.42">#REF!</definedName>
    <definedName name="enexis_2014_7A.A.43" localSheetId="2">#REF!</definedName>
    <definedName name="enexis_2014_7A.A.43">#REF!</definedName>
    <definedName name="enexis_2014_7A.A.44" localSheetId="2">#REF!</definedName>
    <definedName name="enexis_2014_7A.A.44">#REF!</definedName>
    <definedName name="enexis_2014_7A.A.45" localSheetId="2">#REF!</definedName>
    <definedName name="enexis_2014_7A.A.45">#REF!</definedName>
    <definedName name="enexis_2014_7A.A.46" localSheetId="2">#REF!</definedName>
    <definedName name="enexis_2014_7A.A.46">#REF!</definedName>
    <definedName name="enexis_2014_7A.A.47" localSheetId="2">#REF!</definedName>
    <definedName name="enexis_2014_7A.A.47">#REF!</definedName>
    <definedName name="enexis_2014_7A.A.48" localSheetId="2">#REF!</definedName>
    <definedName name="enexis_2014_7A.A.48">#REF!</definedName>
    <definedName name="enexis_2014_7A.A.49" localSheetId="2">#REF!</definedName>
    <definedName name="enexis_2014_7A.A.49">#REF!</definedName>
    <definedName name="enexis_2014_7A.A.50" localSheetId="2">#REF!</definedName>
    <definedName name="enexis_2014_7A.A.50">#REF!</definedName>
    <definedName name="enexis_2014_7A.A.51" localSheetId="2">#REF!</definedName>
    <definedName name="enexis_2014_7A.A.51">#REF!</definedName>
    <definedName name="enexis_2014_7B.A.21" localSheetId="2">#REF!</definedName>
    <definedName name="enexis_2014_7B.A.21">#REF!</definedName>
    <definedName name="enexis_2014_7B.A.22" localSheetId="2">#REF!</definedName>
    <definedName name="enexis_2014_7B.A.22">#REF!</definedName>
    <definedName name="enexis_2014_7B.A.23" localSheetId="2">#REF!</definedName>
    <definedName name="enexis_2014_7B.A.23">#REF!</definedName>
    <definedName name="enexis_2014_7B.A.24" localSheetId="2">#REF!</definedName>
    <definedName name="enexis_2014_7B.A.24">#REF!</definedName>
    <definedName name="enexis_2014_7B.A.25" localSheetId="2">#REF!</definedName>
    <definedName name="enexis_2014_7B.A.25">#REF!</definedName>
    <definedName name="enexis_2014_7B.A.26" localSheetId="2">#REF!</definedName>
    <definedName name="enexis_2014_7B.A.26">#REF!</definedName>
    <definedName name="enexis_2014_7B.A.27" localSheetId="2">#REF!</definedName>
    <definedName name="enexis_2014_7B.A.27">#REF!</definedName>
    <definedName name="enexis_2014_7B.A.28" localSheetId="2">#REF!</definedName>
    <definedName name="enexis_2014_7B.A.28">#REF!</definedName>
    <definedName name="enexis_2014_7B.A.29" localSheetId="2">#REF!</definedName>
    <definedName name="enexis_2014_7B.A.29">#REF!</definedName>
    <definedName name="enexis_2014_7B.A.30" localSheetId="2">#REF!</definedName>
    <definedName name="enexis_2014_7B.A.30">#REF!</definedName>
    <definedName name="ENEXIS_2014_INV_LOG">#REF!</definedName>
    <definedName name="ENEXIS_2014_OO_LOG">#REF!</definedName>
    <definedName name="ENEXIS_2014_OPEX_LOG" localSheetId="2">#REF!</definedName>
    <definedName name="ENEXIS_2014_OPEX_LOG">#REF!</definedName>
    <definedName name="enexis_2015_2B.E.tot" localSheetId="2">#REF!</definedName>
    <definedName name="enexis_2015_2B.E.tot">#REF!</definedName>
    <definedName name="enexis_2015_3A.A.1" localSheetId="2">#REF!</definedName>
    <definedName name="enexis_2015_3A.A.1">#REF!</definedName>
    <definedName name="enexis_2015_3A.A.10" localSheetId="2">#REF!</definedName>
    <definedName name="enexis_2015_3A.A.10">#REF!</definedName>
    <definedName name="enexis_2015_3A.A.11" localSheetId="2">#REF!</definedName>
    <definedName name="enexis_2015_3A.A.11">#REF!</definedName>
    <definedName name="enexis_2015_3A.A.12" localSheetId="2">#REF!</definedName>
    <definedName name="enexis_2015_3A.A.12">#REF!</definedName>
    <definedName name="enexis_2015_3A.A.13" localSheetId="2">#REF!</definedName>
    <definedName name="enexis_2015_3A.A.13">#REF!</definedName>
    <definedName name="enexis_2015_3A.A.15" localSheetId="2">#REF!</definedName>
    <definedName name="enexis_2015_3A.A.15">#REF!</definedName>
    <definedName name="enexis_2015_3A.A.2" localSheetId="2">#REF!</definedName>
    <definedName name="enexis_2015_3A.A.2">#REF!</definedName>
    <definedName name="enexis_2015_3A.A.3" localSheetId="2">#REF!</definedName>
    <definedName name="enexis_2015_3A.A.3">#REF!</definedName>
    <definedName name="enexis_2015_3A.A.4" localSheetId="2">#REF!</definedName>
    <definedName name="enexis_2015_3A.A.4">#REF!</definedName>
    <definedName name="enexis_2015_3A.A.5" localSheetId="2">#REF!</definedName>
    <definedName name="enexis_2015_3A.A.5">#REF!</definedName>
    <definedName name="enexis_2015_3A.A.6" localSheetId="2">#REF!</definedName>
    <definedName name="enexis_2015_3A.A.6">#REF!</definedName>
    <definedName name="enexis_2015_3A.A.7" localSheetId="2">#REF!</definedName>
    <definedName name="enexis_2015_3A.A.7">#REF!</definedName>
    <definedName name="enexis_2015_3A.A.8" localSheetId="2">#REF!</definedName>
    <definedName name="enexis_2015_3A.A.8">#REF!</definedName>
    <definedName name="enexis_2015_7A.A.21" localSheetId="2">#REF!</definedName>
    <definedName name="enexis_2015_7A.A.21">#REF!</definedName>
    <definedName name="enexis_2015_7A.A.22" localSheetId="2">#REF!</definedName>
    <definedName name="enexis_2015_7A.A.22">#REF!</definedName>
    <definedName name="enexis_2015_7A.A.23" localSheetId="2">#REF!</definedName>
    <definedName name="enexis_2015_7A.A.23">#REF!</definedName>
    <definedName name="enexis_2015_7A.A.24" localSheetId="2">#REF!</definedName>
    <definedName name="enexis_2015_7A.A.24">#REF!</definedName>
    <definedName name="enexis_2015_7A.A.25" localSheetId="2">#REF!</definedName>
    <definedName name="enexis_2015_7A.A.25">#REF!</definedName>
    <definedName name="enexis_2015_7A.A.26" localSheetId="2">#REF!</definedName>
    <definedName name="enexis_2015_7A.A.26">#REF!</definedName>
    <definedName name="enexis_2015_7A.A.27" localSheetId="2">#REF!</definedName>
    <definedName name="enexis_2015_7A.A.27">#REF!</definedName>
    <definedName name="enexis_2015_7A.A.28" localSheetId="2">#REF!</definedName>
    <definedName name="enexis_2015_7A.A.28">#REF!</definedName>
    <definedName name="enexis_2015_7A.A.29" localSheetId="2">#REF!</definedName>
    <definedName name="enexis_2015_7A.A.29">#REF!</definedName>
    <definedName name="enexis_2015_7A.A.30" localSheetId="2">#REF!</definedName>
    <definedName name="enexis_2015_7A.A.30">#REF!</definedName>
    <definedName name="enexis_2015_7A.A.31" localSheetId="2">#REF!</definedName>
    <definedName name="enexis_2015_7A.A.31">#REF!</definedName>
    <definedName name="enexis_2015_7A.A.41" localSheetId="2">#REF!</definedName>
    <definedName name="enexis_2015_7A.A.41">#REF!</definedName>
    <definedName name="enexis_2015_7A.A.42" localSheetId="2">#REF!</definedName>
    <definedName name="enexis_2015_7A.A.42">#REF!</definedName>
    <definedName name="enexis_2015_7A.A.43" localSheetId="2">#REF!</definedName>
    <definedName name="enexis_2015_7A.A.43">#REF!</definedName>
    <definedName name="enexis_2015_7A.A.44" localSheetId="2">#REF!</definedName>
    <definedName name="enexis_2015_7A.A.44">#REF!</definedName>
    <definedName name="enexis_2015_7A.A.45" localSheetId="2">#REF!</definedName>
    <definedName name="enexis_2015_7A.A.45">#REF!</definedName>
    <definedName name="enexis_2015_7A.A.46" localSheetId="2">#REF!</definedName>
    <definedName name="enexis_2015_7A.A.46">#REF!</definedName>
    <definedName name="enexis_2015_7A.A.47" localSheetId="2">#REF!</definedName>
    <definedName name="enexis_2015_7A.A.47">#REF!</definedName>
    <definedName name="enexis_2015_7A.A.48" localSheetId="2">#REF!</definedName>
    <definedName name="enexis_2015_7A.A.48">#REF!</definedName>
    <definedName name="enexis_2015_7A.A.49" localSheetId="2">#REF!</definedName>
    <definedName name="enexis_2015_7A.A.49">#REF!</definedName>
    <definedName name="enexis_2015_7A.A.50" localSheetId="2">#REF!</definedName>
    <definedName name="enexis_2015_7A.A.50">#REF!</definedName>
    <definedName name="enexis_2015_7A.A.51" localSheetId="2">#REF!</definedName>
    <definedName name="enexis_2015_7A.A.51">#REF!</definedName>
    <definedName name="enexis_2015_7B.A.21" localSheetId="2">#REF!</definedName>
    <definedName name="enexis_2015_7B.A.21">#REF!</definedName>
    <definedName name="enexis_2015_7B.A.22" localSheetId="2">#REF!</definedName>
    <definedName name="enexis_2015_7B.A.22">#REF!</definedName>
    <definedName name="enexis_2015_7B.A.23" localSheetId="2">#REF!</definedName>
    <definedName name="enexis_2015_7B.A.23">#REF!</definedName>
    <definedName name="enexis_2015_7B.A.24" localSheetId="2">#REF!</definedName>
    <definedName name="enexis_2015_7B.A.24">#REF!</definedName>
    <definedName name="enexis_2015_7B.A.25" localSheetId="2">#REF!</definedName>
    <definedName name="enexis_2015_7B.A.25">#REF!</definedName>
    <definedName name="enexis_2015_7B.A.26" localSheetId="2">#REF!</definedName>
    <definedName name="enexis_2015_7B.A.26">#REF!</definedName>
    <definedName name="enexis_2015_7B.A.27" localSheetId="2">#REF!</definedName>
    <definedName name="enexis_2015_7B.A.27">#REF!</definedName>
    <definedName name="enexis_2015_7B.A.28" localSheetId="2">#REF!</definedName>
    <definedName name="enexis_2015_7B.A.28">#REF!</definedName>
    <definedName name="enexis_2015_7B.A.29" localSheetId="2">#REF!</definedName>
    <definedName name="enexis_2015_7B.A.29">#REF!</definedName>
    <definedName name="enexis_2015_7B.A.30" localSheetId="2">#REF!</definedName>
    <definedName name="enexis_2015_7B.A.30">#REF!</definedName>
    <definedName name="ENEXIS_2015_INV_LOG">#REF!</definedName>
    <definedName name="ENEXIS_2015_OO_LOG" localSheetId="2">#REF!</definedName>
    <definedName name="ENEXIS_2015_OO_LOG">#REF!</definedName>
    <definedName name="ENEXIS_2015_OPEX_LOG" localSheetId="2">#REF!</definedName>
    <definedName name="ENEXIS_2015_OPEX_LOG">#REF!</definedName>
    <definedName name="liander_2014_2B.E.tot" localSheetId="2">#REF!</definedName>
    <definedName name="liander_2014_2B.E.tot">#REF!</definedName>
    <definedName name="liander_2014_3A.A.1" localSheetId="2">#REF!</definedName>
    <definedName name="liander_2014_3A.A.1">#REF!</definedName>
    <definedName name="liander_2014_3A.A.10" localSheetId="2">#REF!</definedName>
    <definedName name="liander_2014_3A.A.10">#REF!</definedName>
    <definedName name="liander_2014_3A.A.11" localSheetId="2">#REF!</definedName>
    <definedName name="liander_2014_3A.A.11">#REF!</definedName>
    <definedName name="liander_2014_3A.A.12" localSheetId="2">#REF!</definedName>
    <definedName name="liander_2014_3A.A.12">#REF!</definedName>
    <definedName name="liander_2014_3A.A.13" localSheetId="2">#REF!</definedName>
    <definedName name="liander_2014_3A.A.13">#REF!</definedName>
    <definedName name="liander_2014_3A.A.15" localSheetId="2">#REF!</definedName>
    <definedName name="liander_2014_3A.A.15">#REF!</definedName>
    <definedName name="liander_2014_3A.A.2" localSheetId="2">#REF!</definedName>
    <definedName name="liander_2014_3A.A.2">#REF!</definedName>
    <definedName name="liander_2014_3A.A.3" localSheetId="2">#REF!</definedName>
    <definedName name="liander_2014_3A.A.3">#REF!</definedName>
    <definedName name="liander_2014_3A.A.4" localSheetId="2">#REF!</definedName>
    <definedName name="liander_2014_3A.A.4">#REF!</definedName>
    <definedName name="liander_2014_3A.A.5" localSheetId="2">#REF!</definedName>
    <definedName name="liander_2014_3A.A.5">#REF!</definedName>
    <definedName name="liander_2014_3A.A.6" localSheetId="2">#REF!</definedName>
    <definedName name="liander_2014_3A.A.6">#REF!</definedName>
    <definedName name="liander_2014_3A.A.7" localSheetId="2">#REF!</definedName>
    <definedName name="liander_2014_3A.A.7">#REF!</definedName>
    <definedName name="liander_2014_3A.A.8" localSheetId="2">#REF!</definedName>
    <definedName name="liander_2014_3A.A.8">#REF!</definedName>
    <definedName name="liander_2014_7A.A.21" localSheetId="2">#REF!</definedName>
    <definedName name="liander_2014_7A.A.21">#REF!</definedName>
    <definedName name="liander_2014_7A.A.22" localSheetId="2">#REF!</definedName>
    <definedName name="liander_2014_7A.A.22">#REF!</definedName>
    <definedName name="liander_2014_7A.A.23" localSheetId="2">#REF!</definedName>
    <definedName name="liander_2014_7A.A.23">#REF!</definedName>
    <definedName name="liander_2014_7A.A.24" localSheetId="2">#REF!</definedName>
    <definedName name="liander_2014_7A.A.24">#REF!</definedName>
    <definedName name="liander_2014_7A.A.25" localSheetId="2">#REF!</definedName>
    <definedName name="liander_2014_7A.A.25">#REF!</definedName>
    <definedName name="liander_2014_7A.A.26" localSheetId="2">#REF!</definedName>
    <definedName name="liander_2014_7A.A.26">#REF!</definedName>
    <definedName name="liander_2014_7A.A.27" localSheetId="2">#REF!</definedName>
    <definedName name="liander_2014_7A.A.27">#REF!</definedName>
    <definedName name="liander_2014_7A.A.28" localSheetId="2">#REF!</definedName>
    <definedName name="liander_2014_7A.A.28">#REF!</definedName>
    <definedName name="liander_2014_7A.A.29" localSheetId="2">#REF!</definedName>
    <definedName name="liander_2014_7A.A.29">#REF!</definedName>
    <definedName name="liander_2014_7A.A.30" localSheetId="2">#REF!</definedName>
    <definedName name="liander_2014_7A.A.30">#REF!</definedName>
    <definedName name="liander_2014_7A.A.31" localSheetId="2">#REF!</definedName>
    <definedName name="liander_2014_7A.A.31">#REF!</definedName>
    <definedName name="liander_2014_7A.A.41" localSheetId="2">#REF!</definedName>
    <definedName name="liander_2014_7A.A.41">#REF!</definedName>
    <definedName name="liander_2014_7A.A.42" localSheetId="2">#REF!</definedName>
    <definedName name="liander_2014_7A.A.42">#REF!</definedName>
    <definedName name="liander_2014_7A.A.43" localSheetId="2">#REF!</definedName>
    <definedName name="liander_2014_7A.A.43">#REF!</definedName>
    <definedName name="liander_2014_7A.A.44" localSheetId="2">#REF!</definedName>
    <definedName name="liander_2014_7A.A.44">#REF!</definedName>
    <definedName name="liander_2014_7A.A.45" localSheetId="2">#REF!</definedName>
    <definedName name="liander_2014_7A.A.45">#REF!</definedName>
    <definedName name="liander_2014_7A.A.46" localSheetId="2">#REF!</definedName>
    <definedName name="liander_2014_7A.A.46">#REF!</definedName>
    <definedName name="liander_2014_7A.A.47" localSheetId="2">#REF!</definedName>
    <definedName name="liander_2014_7A.A.47">#REF!</definedName>
    <definedName name="liander_2014_7A.A.48" localSheetId="2">#REF!</definedName>
    <definedName name="liander_2014_7A.A.48">#REF!</definedName>
    <definedName name="liander_2014_7A.A.49" localSheetId="2">#REF!</definedName>
    <definedName name="liander_2014_7A.A.49">#REF!</definedName>
    <definedName name="liander_2014_7A.A.50" localSheetId="2">#REF!</definedName>
    <definedName name="liander_2014_7A.A.50">#REF!</definedName>
    <definedName name="liander_2014_7A.A.51" localSheetId="2">#REF!</definedName>
    <definedName name="liander_2014_7A.A.51">#REF!</definedName>
    <definedName name="liander_2014_7B.A.21" localSheetId="2">#REF!</definedName>
    <definedName name="liander_2014_7B.A.21">#REF!</definedName>
    <definedName name="liander_2014_7B.A.22" localSheetId="2">#REF!</definedName>
    <definedName name="liander_2014_7B.A.22">#REF!</definedName>
    <definedName name="liander_2014_7B.A.23" localSheetId="2">#REF!</definedName>
    <definedName name="liander_2014_7B.A.23">#REF!</definedName>
    <definedName name="liander_2014_7B.A.24" localSheetId="2">#REF!</definedName>
    <definedName name="liander_2014_7B.A.24">#REF!</definedName>
    <definedName name="liander_2014_7B.A.25" localSheetId="2">#REF!</definedName>
    <definedName name="liander_2014_7B.A.25">#REF!</definedName>
    <definedName name="liander_2014_7B.A.26" localSheetId="2">#REF!</definedName>
    <definedName name="liander_2014_7B.A.26">#REF!</definedName>
    <definedName name="liander_2014_7B.A.27" localSheetId="2">#REF!</definedName>
    <definedName name="liander_2014_7B.A.27">#REF!</definedName>
    <definedName name="liander_2014_7B.A.28" localSheetId="2">#REF!</definedName>
    <definedName name="liander_2014_7B.A.28">#REF!</definedName>
    <definedName name="liander_2014_7B.A.29" localSheetId="2">#REF!</definedName>
    <definedName name="liander_2014_7B.A.29">#REF!</definedName>
    <definedName name="liander_2014_7B.A.30" localSheetId="2">#REF!</definedName>
    <definedName name="liander_2014_7B.A.30">#REF!</definedName>
    <definedName name="LIANDER_2014_INV_LOG">#REF!</definedName>
    <definedName name="LIANDER_2014_OO_LOG">#REF!</definedName>
    <definedName name="LIANDER_2014_OPEX_LOG" localSheetId="2">#REF!</definedName>
    <definedName name="LIANDER_2014_OPEX_LOG">#REF!</definedName>
    <definedName name="liander_2015_2B.E.tot" localSheetId="2">#REF!</definedName>
    <definedName name="liander_2015_2B.E.tot">#REF!</definedName>
    <definedName name="liander_2015_3A.A.1" localSheetId="2">#REF!</definedName>
    <definedName name="liander_2015_3A.A.1">#REF!</definedName>
    <definedName name="liander_2015_3A.A.10" localSheetId="2">#REF!</definedName>
    <definedName name="liander_2015_3A.A.10">#REF!</definedName>
    <definedName name="liander_2015_3A.A.11" localSheetId="2">#REF!</definedName>
    <definedName name="liander_2015_3A.A.11">#REF!</definedName>
    <definedName name="liander_2015_3A.A.12" localSheetId="2">#REF!</definedName>
    <definedName name="liander_2015_3A.A.12">#REF!</definedName>
    <definedName name="liander_2015_3A.A.13" localSheetId="2">#REF!</definedName>
    <definedName name="liander_2015_3A.A.13">#REF!</definedName>
    <definedName name="liander_2015_3A.A.15" localSheetId="2">#REF!</definedName>
    <definedName name="liander_2015_3A.A.15">#REF!</definedName>
    <definedName name="liander_2015_3A.A.2" localSheetId="2">#REF!</definedName>
    <definedName name="liander_2015_3A.A.2">#REF!</definedName>
    <definedName name="liander_2015_3A.A.3" localSheetId="2">#REF!</definedName>
    <definedName name="liander_2015_3A.A.3">#REF!</definedName>
    <definedName name="liander_2015_3A.A.4" localSheetId="2">#REF!</definedName>
    <definedName name="liander_2015_3A.A.4">#REF!</definedName>
    <definedName name="liander_2015_3A.A.5" localSheetId="2">#REF!</definedName>
    <definedName name="liander_2015_3A.A.5">#REF!</definedName>
    <definedName name="liander_2015_3A.A.6" localSheetId="2">#REF!</definedName>
    <definedName name="liander_2015_3A.A.6">#REF!</definedName>
    <definedName name="liander_2015_3A.A.7" localSheetId="2">#REF!</definedName>
    <definedName name="liander_2015_3A.A.7">#REF!</definedName>
    <definedName name="liander_2015_3A.A.8" localSheetId="2">#REF!</definedName>
    <definedName name="liander_2015_3A.A.8">#REF!</definedName>
    <definedName name="liander_2015_7A.A.21" localSheetId="2">#REF!</definedName>
    <definedName name="liander_2015_7A.A.21">#REF!</definedName>
    <definedName name="liander_2015_7A.A.22" localSheetId="2">#REF!</definedName>
    <definedName name="liander_2015_7A.A.22">#REF!</definedName>
    <definedName name="liander_2015_7A.A.23" localSheetId="2">#REF!</definedName>
    <definedName name="liander_2015_7A.A.23">#REF!</definedName>
    <definedName name="liander_2015_7A.A.24" localSheetId="2">#REF!</definedName>
    <definedName name="liander_2015_7A.A.24">#REF!</definedName>
    <definedName name="liander_2015_7A.A.25" localSheetId="2">#REF!</definedName>
    <definedName name="liander_2015_7A.A.25">#REF!</definedName>
    <definedName name="liander_2015_7A.A.26" localSheetId="2">#REF!</definedName>
    <definedName name="liander_2015_7A.A.26">#REF!</definedName>
    <definedName name="liander_2015_7A.A.27" localSheetId="2">#REF!</definedName>
    <definedName name="liander_2015_7A.A.27">#REF!</definedName>
    <definedName name="liander_2015_7A.A.28" localSheetId="2">#REF!</definedName>
    <definedName name="liander_2015_7A.A.28">#REF!</definedName>
    <definedName name="liander_2015_7A.A.29" localSheetId="2">#REF!</definedName>
    <definedName name="liander_2015_7A.A.29">#REF!</definedName>
    <definedName name="liander_2015_7A.A.30" localSheetId="2">#REF!</definedName>
    <definedName name="liander_2015_7A.A.30">#REF!</definedName>
    <definedName name="liander_2015_7A.A.31" localSheetId="2">#REF!</definedName>
    <definedName name="liander_2015_7A.A.31">#REF!</definedName>
    <definedName name="liander_2015_7A.A.41" localSheetId="2">#REF!</definedName>
    <definedName name="liander_2015_7A.A.41">#REF!</definedName>
    <definedName name="liander_2015_7A.A.42" localSheetId="2">#REF!</definedName>
    <definedName name="liander_2015_7A.A.42">#REF!</definedName>
    <definedName name="liander_2015_7A.A.43" localSheetId="2">#REF!</definedName>
    <definedName name="liander_2015_7A.A.43">#REF!</definedName>
    <definedName name="liander_2015_7A.A.44" localSheetId="2">#REF!</definedName>
    <definedName name="liander_2015_7A.A.44">#REF!</definedName>
    <definedName name="liander_2015_7A.A.45" localSheetId="2">#REF!</definedName>
    <definedName name="liander_2015_7A.A.45">#REF!</definedName>
    <definedName name="liander_2015_7A.A.46" localSheetId="2">#REF!</definedName>
    <definedName name="liander_2015_7A.A.46">#REF!</definedName>
    <definedName name="liander_2015_7A.A.47" localSheetId="2">#REF!</definedName>
    <definedName name="liander_2015_7A.A.47">#REF!</definedName>
    <definedName name="liander_2015_7A.A.48" localSheetId="2">#REF!</definedName>
    <definedName name="liander_2015_7A.A.48">#REF!</definedName>
    <definedName name="liander_2015_7A.A.49" localSheetId="2">#REF!</definedName>
    <definedName name="liander_2015_7A.A.49">#REF!</definedName>
    <definedName name="liander_2015_7A.A.50" localSheetId="2">#REF!</definedName>
    <definedName name="liander_2015_7A.A.50">#REF!</definedName>
    <definedName name="liander_2015_7A.A.51" localSheetId="2">#REF!</definedName>
    <definedName name="liander_2015_7A.A.51">#REF!</definedName>
    <definedName name="liander_2015_7B.A.21" localSheetId="2">#REF!</definedName>
    <definedName name="liander_2015_7B.A.21">#REF!</definedName>
    <definedName name="liander_2015_7B.A.22" localSheetId="2">#REF!</definedName>
    <definedName name="liander_2015_7B.A.22">#REF!</definedName>
    <definedName name="liander_2015_7B.A.23" localSheetId="2">#REF!</definedName>
    <definedName name="liander_2015_7B.A.23">#REF!</definedName>
    <definedName name="liander_2015_7B.A.24" localSheetId="2">#REF!</definedName>
    <definedName name="liander_2015_7B.A.24">#REF!</definedName>
    <definedName name="liander_2015_7B.A.25" localSheetId="2">#REF!</definedName>
    <definedName name="liander_2015_7B.A.25">#REF!</definedName>
    <definedName name="liander_2015_7B.A.26" localSheetId="2">#REF!</definedName>
    <definedName name="liander_2015_7B.A.26">#REF!</definedName>
    <definedName name="liander_2015_7B.A.27" localSheetId="2">#REF!</definedName>
    <definedName name="liander_2015_7B.A.27">#REF!</definedName>
    <definedName name="liander_2015_7B.A.28" localSheetId="2">#REF!</definedName>
    <definedName name="liander_2015_7B.A.28">#REF!</definedName>
    <definedName name="liander_2015_7B.A.29" localSheetId="2">#REF!</definedName>
    <definedName name="liander_2015_7B.A.29">#REF!</definedName>
    <definedName name="liander_2015_7B.A.30" localSheetId="2">#REF!</definedName>
    <definedName name="liander_2015_7B.A.30">#REF!</definedName>
    <definedName name="LIANDER_2015_INV_LOG">#REF!</definedName>
    <definedName name="LIANDER_2015_OO_LOG" localSheetId="2">#REF!</definedName>
    <definedName name="LIANDER_2015_OO_LOG">#REF!</definedName>
    <definedName name="LIANDER_2015_OPEX_LOG" localSheetId="2">#REF!</definedName>
    <definedName name="LIANDER_2015_OPEX_LOG">#REF!</definedName>
    <definedName name="Lijst_cat_EAV">'[1]Categorie-indeling AD'!$B$38:$B$45</definedName>
    <definedName name="Lijst_cat_EAV_Meerlengte">'[1]Categorie-indeling AD'!$B$50:$B$57</definedName>
    <definedName name="Lijst_cat_PAV">'[1]Categorie-indeling AD'!$B$26:$B$33</definedName>
    <definedName name="rendo_2014_2B.E.tot" localSheetId="2">#REF!</definedName>
    <definedName name="rendo_2014_2B.E.tot">#REF!</definedName>
    <definedName name="rendo_2014_3A.A.1" localSheetId="2">#REF!</definedName>
    <definedName name="rendo_2014_3A.A.1">#REF!</definedName>
    <definedName name="rendo_2014_3A.A.10" localSheetId="2">#REF!</definedName>
    <definedName name="rendo_2014_3A.A.10">#REF!</definedName>
    <definedName name="rendo_2014_3A.A.11" localSheetId="2">#REF!</definedName>
    <definedName name="rendo_2014_3A.A.11">#REF!</definedName>
    <definedName name="rendo_2014_3A.A.12" localSheetId="2">#REF!</definedName>
    <definedName name="rendo_2014_3A.A.12">#REF!</definedName>
    <definedName name="rendo_2014_3A.A.13" localSheetId="2">#REF!</definedName>
    <definedName name="rendo_2014_3A.A.13">#REF!</definedName>
    <definedName name="rendo_2014_3A.A.15" localSheetId="2">#REF!</definedName>
    <definedName name="rendo_2014_3A.A.15">#REF!</definedName>
    <definedName name="rendo_2014_3A.A.2" localSheetId="2">#REF!</definedName>
    <definedName name="rendo_2014_3A.A.2">#REF!</definedName>
    <definedName name="rendo_2014_3A.A.3" localSheetId="2">#REF!</definedName>
    <definedName name="rendo_2014_3A.A.3">#REF!</definedName>
    <definedName name="rendo_2014_3A.A.4" localSheetId="2">#REF!</definedName>
    <definedName name="rendo_2014_3A.A.4">#REF!</definedName>
    <definedName name="rendo_2014_3A.A.5" localSheetId="2">#REF!</definedName>
    <definedName name="rendo_2014_3A.A.5">#REF!</definedName>
    <definedName name="rendo_2014_3A.A.6" localSheetId="2">#REF!</definedName>
    <definedName name="rendo_2014_3A.A.6">#REF!</definedName>
    <definedName name="rendo_2014_3A.A.7" localSheetId="2">#REF!</definedName>
    <definedName name="rendo_2014_3A.A.7">#REF!</definedName>
    <definedName name="rendo_2014_3A.A.8" localSheetId="2">#REF!</definedName>
    <definedName name="rendo_2014_3A.A.8">#REF!</definedName>
    <definedName name="rendo_2014_7A.A.21" localSheetId="2">#REF!</definedName>
    <definedName name="rendo_2014_7A.A.21">#REF!</definedName>
    <definedName name="rendo_2014_7A.A.22" localSheetId="2">#REF!</definedName>
    <definedName name="rendo_2014_7A.A.22">#REF!</definedName>
    <definedName name="rendo_2014_7A.A.23" localSheetId="2">#REF!</definedName>
    <definedName name="rendo_2014_7A.A.23">#REF!</definedName>
    <definedName name="rendo_2014_7A.A.24" localSheetId="2">#REF!</definedName>
    <definedName name="rendo_2014_7A.A.24">#REF!</definedName>
    <definedName name="rendo_2014_7A.A.25" localSheetId="2">#REF!</definedName>
    <definedName name="rendo_2014_7A.A.25">#REF!</definedName>
    <definedName name="rendo_2014_7A.A.26" localSheetId="2">#REF!</definedName>
    <definedName name="rendo_2014_7A.A.26">#REF!</definedName>
    <definedName name="rendo_2014_7A.A.27" localSheetId="2">#REF!</definedName>
    <definedName name="rendo_2014_7A.A.27">#REF!</definedName>
    <definedName name="rendo_2014_7A.A.28" localSheetId="2">#REF!</definedName>
    <definedName name="rendo_2014_7A.A.28">#REF!</definedName>
    <definedName name="rendo_2014_7A.A.29" localSheetId="2">#REF!</definedName>
    <definedName name="rendo_2014_7A.A.29">#REF!</definedName>
    <definedName name="rendo_2014_7A.A.30" localSheetId="2">#REF!</definedName>
    <definedName name="rendo_2014_7A.A.30">#REF!</definedName>
    <definedName name="rendo_2014_7A.A.31" localSheetId="2">#REF!</definedName>
    <definedName name="rendo_2014_7A.A.31">#REF!</definedName>
    <definedName name="rendo_2014_7A.A.41" localSheetId="2">#REF!</definedName>
    <definedName name="rendo_2014_7A.A.41">#REF!</definedName>
    <definedName name="rendo_2014_7A.A.42" localSheetId="2">#REF!</definedName>
    <definedName name="rendo_2014_7A.A.42">#REF!</definedName>
    <definedName name="rendo_2014_7A.A.43" localSheetId="2">#REF!</definedName>
    <definedName name="rendo_2014_7A.A.43">#REF!</definedName>
    <definedName name="rendo_2014_7A.A.44" localSheetId="2">#REF!</definedName>
    <definedName name="rendo_2014_7A.A.44">#REF!</definedName>
    <definedName name="rendo_2014_7A.A.45" localSheetId="2">#REF!</definedName>
    <definedName name="rendo_2014_7A.A.45">#REF!</definedName>
    <definedName name="rendo_2014_7A.A.46" localSheetId="2">#REF!</definedName>
    <definedName name="rendo_2014_7A.A.46">#REF!</definedName>
    <definedName name="rendo_2014_7A.A.47" localSheetId="2">#REF!</definedName>
    <definedName name="rendo_2014_7A.A.47">#REF!</definedName>
    <definedName name="rendo_2014_7A.A.48" localSheetId="2">#REF!</definedName>
    <definedName name="rendo_2014_7A.A.48">#REF!</definedName>
    <definedName name="rendo_2014_7A.A.49" localSheetId="2">#REF!</definedName>
    <definedName name="rendo_2014_7A.A.49">#REF!</definedName>
    <definedName name="rendo_2014_7A.A.50" localSheetId="2">#REF!</definedName>
    <definedName name="rendo_2014_7A.A.50">#REF!</definedName>
    <definedName name="rendo_2014_7A.A.51" localSheetId="2">#REF!</definedName>
    <definedName name="rendo_2014_7A.A.51">#REF!</definedName>
    <definedName name="rendo_2014_7B.A.21" localSheetId="2">#REF!</definedName>
    <definedName name="rendo_2014_7B.A.21">#REF!</definedName>
    <definedName name="rendo_2014_7B.A.22" localSheetId="2">#REF!</definedName>
    <definedName name="rendo_2014_7B.A.22">#REF!</definedName>
    <definedName name="rendo_2014_7B.A.23" localSheetId="2">#REF!</definedName>
    <definedName name="rendo_2014_7B.A.23">#REF!</definedName>
    <definedName name="rendo_2014_7B.A.24" localSheetId="2">#REF!</definedName>
    <definedName name="rendo_2014_7B.A.24">#REF!</definedName>
    <definedName name="rendo_2014_7B.A.25" localSheetId="2">#REF!</definedName>
    <definedName name="rendo_2014_7B.A.25">#REF!</definedName>
    <definedName name="rendo_2014_7B.A.26" localSheetId="2">#REF!</definedName>
    <definedName name="rendo_2014_7B.A.26">#REF!</definedName>
    <definedName name="rendo_2014_7B.A.27" localSheetId="2">#REF!</definedName>
    <definedName name="rendo_2014_7B.A.27">#REF!</definedName>
    <definedName name="rendo_2014_7B.A.28" localSheetId="2">#REF!</definedName>
    <definedName name="rendo_2014_7B.A.28">#REF!</definedName>
    <definedName name="rendo_2014_7B.A.29" localSheetId="2">#REF!</definedName>
    <definedName name="rendo_2014_7B.A.29">#REF!</definedName>
    <definedName name="rendo_2014_7B.A.30" localSheetId="2">#REF!</definedName>
    <definedName name="rendo_2014_7B.A.30">#REF!</definedName>
    <definedName name="RENDO_2014_INV_LOG">#REF!</definedName>
    <definedName name="RENDO_2014_OO_LOG" localSheetId="2">#REF!</definedName>
    <definedName name="RENDO_2014_OO_LOG">#REF!</definedName>
    <definedName name="RENDO_2014_OPEX_LOG" localSheetId="2">#REF!</definedName>
    <definedName name="RENDO_2014_OPEX_LOG">#REF!</definedName>
    <definedName name="rendo_2015_2B.E.tot" localSheetId="2">#REF!</definedName>
    <definedName name="rendo_2015_2B.E.tot">#REF!</definedName>
    <definedName name="rendo_2015_3A.A.1" localSheetId="2">#REF!</definedName>
    <definedName name="rendo_2015_3A.A.1">#REF!</definedName>
    <definedName name="rendo_2015_3A.A.10" localSheetId="2">#REF!</definedName>
    <definedName name="rendo_2015_3A.A.10">#REF!</definedName>
    <definedName name="rendo_2015_3A.A.11" localSheetId="2">#REF!</definedName>
    <definedName name="rendo_2015_3A.A.11">#REF!</definedName>
    <definedName name="rendo_2015_3A.A.12" localSheetId="2">#REF!</definedName>
    <definedName name="rendo_2015_3A.A.12">#REF!</definedName>
    <definedName name="rendo_2015_3A.A.13" localSheetId="2">#REF!</definedName>
    <definedName name="rendo_2015_3A.A.13">#REF!</definedName>
    <definedName name="rendo_2015_3A.A.15" localSheetId="2">#REF!</definedName>
    <definedName name="rendo_2015_3A.A.15">#REF!</definedName>
    <definedName name="rendo_2015_3A.A.2" localSheetId="2">#REF!</definedName>
    <definedName name="rendo_2015_3A.A.2">#REF!</definedName>
    <definedName name="rendo_2015_3A.A.3" localSheetId="2">#REF!</definedName>
    <definedName name="rendo_2015_3A.A.3">#REF!</definedName>
    <definedName name="rendo_2015_3A.A.4" localSheetId="2">#REF!</definedName>
    <definedName name="rendo_2015_3A.A.4">#REF!</definedName>
    <definedName name="rendo_2015_3A.A.5" localSheetId="2">#REF!</definedName>
    <definedName name="rendo_2015_3A.A.5">#REF!</definedName>
    <definedName name="rendo_2015_3A.A.6" localSheetId="2">#REF!</definedName>
    <definedName name="rendo_2015_3A.A.6">#REF!</definedName>
    <definedName name="rendo_2015_3A.A.7" localSheetId="2">#REF!</definedName>
    <definedName name="rendo_2015_3A.A.7">#REF!</definedName>
    <definedName name="rendo_2015_3A.A.8" localSheetId="2">#REF!</definedName>
    <definedName name="rendo_2015_3A.A.8">#REF!</definedName>
    <definedName name="rendo_2015_7A.A.21" localSheetId="2">#REF!</definedName>
    <definedName name="rendo_2015_7A.A.21">#REF!</definedName>
    <definedName name="rendo_2015_7A.A.22" localSheetId="2">#REF!</definedName>
    <definedName name="rendo_2015_7A.A.22">#REF!</definedName>
    <definedName name="rendo_2015_7A.A.23" localSheetId="2">#REF!</definedName>
    <definedName name="rendo_2015_7A.A.23">#REF!</definedName>
    <definedName name="rendo_2015_7A.A.24" localSheetId="2">#REF!</definedName>
    <definedName name="rendo_2015_7A.A.24">#REF!</definedName>
    <definedName name="rendo_2015_7A.A.25" localSheetId="2">#REF!</definedName>
    <definedName name="rendo_2015_7A.A.25">#REF!</definedName>
    <definedName name="rendo_2015_7A.A.26" localSheetId="2">#REF!</definedName>
    <definedName name="rendo_2015_7A.A.26">#REF!</definedName>
    <definedName name="rendo_2015_7A.A.27" localSheetId="2">#REF!</definedName>
    <definedName name="rendo_2015_7A.A.27">#REF!</definedName>
    <definedName name="rendo_2015_7A.A.28" localSheetId="2">#REF!</definedName>
    <definedName name="rendo_2015_7A.A.28">#REF!</definedName>
    <definedName name="rendo_2015_7A.A.29" localSheetId="2">#REF!</definedName>
    <definedName name="rendo_2015_7A.A.29">#REF!</definedName>
    <definedName name="rendo_2015_7A.A.30" localSheetId="2">#REF!</definedName>
    <definedName name="rendo_2015_7A.A.30">#REF!</definedName>
    <definedName name="rendo_2015_7A.A.31" localSheetId="2">#REF!</definedName>
    <definedName name="rendo_2015_7A.A.31">#REF!</definedName>
    <definedName name="rendo_2015_7A.A.41" localSheetId="2">#REF!</definedName>
    <definedName name="rendo_2015_7A.A.41">#REF!</definedName>
    <definedName name="rendo_2015_7A.A.42" localSheetId="2">#REF!</definedName>
    <definedName name="rendo_2015_7A.A.42">#REF!</definedName>
    <definedName name="rendo_2015_7A.A.43" localSheetId="2">#REF!</definedName>
    <definedName name="rendo_2015_7A.A.43">#REF!</definedName>
    <definedName name="rendo_2015_7A.A.44" localSheetId="2">#REF!</definedName>
    <definedName name="rendo_2015_7A.A.44">#REF!</definedName>
    <definedName name="rendo_2015_7A.A.45" localSheetId="2">#REF!</definedName>
    <definedName name="rendo_2015_7A.A.45">#REF!</definedName>
    <definedName name="rendo_2015_7A.A.46" localSheetId="2">#REF!</definedName>
    <definedName name="rendo_2015_7A.A.46">#REF!</definedName>
    <definedName name="rendo_2015_7A.A.47" localSheetId="2">#REF!</definedName>
    <definedName name="rendo_2015_7A.A.47">#REF!</definedName>
    <definedName name="rendo_2015_7A.A.48" localSheetId="2">#REF!</definedName>
    <definedName name="rendo_2015_7A.A.48">#REF!</definedName>
    <definedName name="rendo_2015_7A.A.49" localSheetId="2">#REF!</definedName>
    <definedName name="rendo_2015_7A.A.49">#REF!</definedName>
    <definedName name="rendo_2015_7A.A.50" localSheetId="2">#REF!</definedName>
    <definedName name="rendo_2015_7A.A.50">#REF!</definedName>
    <definedName name="rendo_2015_7A.A.51" localSheetId="2">#REF!</definedName>
    <definedName name="rendo_2015_7A.A.51">#REF!</definedName>
    <definedName name="rendo_2015_7B.A.21" localSheetId="2">#REF!</definedName>
    <definedName name="rendo_2015_7B.A.21">#REF!</definedName>
    <definedName name="rendo_2015_7B.A.22" localSheetId="2">#REF!</definedName>
    <definedName name="rendo_2015_7B.A.22">#REF!</definedName>
    <definedName name="rendo_2015_7B.A.23" localSheetId="2">#REF!</definedName>
    <definedName name="rendo_2015_7B.A.23">#REF!</definedName>
    <definedName name="rendo_2015_7B.A.24" localSheetId="2">#REF!</definedName>
    <definedName name="rendo_2015_7B.A.24">#REF!</definedName>
    <definedName name="rendo_2015_7B.A.25" localSheetId="2">#REF!</definedName>
    <definedName name="rendo_2015_7B.A.25">#REF!</definedName>
    <definedName name="rendo_2015_7B.A.26" localSheetId="2">#REF!</definedName>
    <definedName name="rendo_2015_7B.A.26">#REF!</definedName>
    <definedName name="rendo_2015_7B.A.27" localSheetId="2">#REF!</definedName>
    <definedName name="rendo_2015_7B.A.27">#REF!</definedName>
    <definedName name="rendo_2015_7B.A.28" localSheetId="2">#REF!</definedName>
    <definedName name="rendo_2015_7B.A.28">#REF!</definedName>
    <definedName name="rendo_2015_7B.A.29" localSheetId="2">#REF!</definedName>
    <definedName name="rendo_2015_7B.A.29">#REF!</definedName>
    <definedName name="rendo_2015_7B.A.30" localSheetId="2">#REF!</definedName>
    <definedName name="rendo_2015_7B.A.30">#REF!</definedName>
    <definedName name="RENDO_2015_INV_LOG">#REF!</definedName>
    <definedName name="RENDO_2015_OO_LOG" localSheetId="2">#REF!</definedName>
    <definedName name="RENDO_2015_OO_LOG">#REF!</definedName>
    <definedName name="RENDO_2015_OPEX_LOG" localSheetId="2">#REF!</definedName>
    <definedName name="RENDO_2015_OPEX_LOG">#REF!</definedName>
    <definedName name="stedin_2014_2B.E.tot" localSheetId="2">#REF!</definedName>
    <definedName name="stedin_2014_2B.E.tot">#REF!</definedName>
    <definedName name="stedin_2014_3A.A.1" localSheetId="2">#REF!</definedName>
    <definedName name="stedin_2014_3A.A.1">#REF!</definedName>
    <definedName name="stedin_2014_3A.A.10" localSheetId="2">#REF!</definedName>
    <definedName name="stedin_2014_3A.A.10">#REF!</definedName>
    <definedName name="stedin_2014_3A.A.11" localSheetId="2">#REF!</definedName>
    <definedName name="stedin_2014_3A.A.11">#REF!</definedName>
    <definedName name="stedin_2014_3A.A.12" localSheetId="2">#REF!</definedName>
    <definedName name="stedin_2014_3A.A.12">#REF!</definedName>
    <definedName name="stedin_2014_3A.A.13" localSheetId="2">#REF!</definedName>
    <definedName name="stedin_2014_3A.A.13">#REF!</definedName>
    <definedName name="stedin_2014_3A.A.15" localSheetId="2">#REF!</definedName>
    <definedName name="stedin_2014_3A.A.15">#REF!</definedName>
    <definedName name="stedin_2014_3A.A.2" localSheetId="2">#REF!</definedName>
    <definedName name="stedin_2014_3A.A.2">#REF!</definedName>
    <definedName name="stedin_2014_3A.A.3" localSheetId="2">#REF!</definedName>
    <definedName name="stedin_2014_3A.A.3">#REF!</definedName>
    <definedName name="stedin_2014_3A.A.4" localSheetId="2">#REF!</definedName>
    <definedName name="stedin_2014_3A.A.4">#REF!</definedName>
    <definedName name="stedin_2014_3A.A.5" localSheetId="2">#REF!</definedName>
    <definedName name="stedin_2014_3A.A.5">#REF!</definedName>
    <definedName name="stedin_2014_3A.A.6" localSheetId="2">#REF!</definedName>
    <definedName name="stedin_2014_3A.A.6">#REF!</definedName>
    <definedName name="stedin_2014_3A.A.7" localSheetId="2">#REF!</definedName>
    <definedName name="stedin_2014_3A.A.7">#REF!</definedName>
    <definedName name="stedin_2014_3A.A.8" localSheetId="2">#REF!</definedName>
    <definedName name="stedin_2014_3A.A.8">#REF!</definedName>
    <definedName name="stedin_2014_7A.A.21" localSheetId="2">#REF!</definedName>
    <definedName name="stedin_2014_7A.A.21">#REF!</definedName>
    <definedName name="stedin_2014_7A.A.22" localSheetId="2">#REF!</definedName>
    <definedName name="stedin_2014_7A.A.22">#REF!</definedName>
    <definedName name="stedin_2014_7A.A.23" localSheetId="2">#REF!</definedName>
    <definedName name="stedin_2014_7A.A.23">#REF!</definedName>
    <definedName name="stedin_2014_7A.A.24" localSheetId="2">#REF!</definedName>
    <definedName name="stedin_2014_7A.A.24">#REF!</definedName>
    <definedName name="stedin_2014_7A.A.25" localSheetId="2">#REF!</definedName>
    <definedName name="stedin_2014_7A.A.25">#REF!</definedName>
    <definedName name="stedin_2014_7A.A.26" localSheetId="2">#REF!</definedName>
    <definedName name="stedin_2014_7A.A.26">#REF!</definedName>
    <definedName name="stedin_2014_7A.A.27" localSheetId="2">#REF!</definedName>
    <definedName name="stedin_2014_7A.A.27">#REF!</definedName>
    <definedName name="stedin_2014_7A.A.28" localSheetId="2">#REF!</definedName>
    <definedName name="stedin_2014_7A.A.28">#REF!</definedName>
    <definedName name="stedin_2014_7A.A.29" localSheetId="2">#REF!</definedName>
    <definedName name="stedin_2014_7A.A.29">#REF!</definedName>
    <definedName name="stedin_2014_7A.A.30" localSheetId="2">#REF!</definedName>
    <definedName name="stedin_2014_7A.A.30">#REF!</definedName>
    <definedName name="stedin_2014_7A.A.31" localSheetId="2">#REF!</definedName>
    <definedName name="stedin_2014_7A.A.31">#REF!</definedName>
    <definedName name="stedin_2014_7A.A.41" localSheetId="2">#REF!</definedName>
    <definedName name="stedin_2014_7A.A.41">#REF!</definedName>
    <definedName name="stedin_2014_7A.A.42" localSheetId="2">#REF!</definedName>
    <definedName name="stedin_2014_7A.A.42">#REF!</definedName>
    <definedName name="stedin_2014_7A.A.43" localSheetId="2">#REF!</definedName>
    <definedName name="stedin_2014_7A.A.43">#REF!</definedName>
    <definedName name="stedin_2014_7A.A.44" localSheetId="2">#REF!</definedName>
    <definedName name="stedin_2014_7A.A.44">#REF!</definedName>
    <definedName name="stedin_2014_7A.A.45" localSheetId="2">#REF!</definedName>
    <definedName name="stedin_2014_7A.A.45">#REF!</definedName>
    <definedName name="stedin_2014_7A.A.46" localSheetId="2">#REF!</definedName>
    <definedName name="stedin_2014_7A.A.46">#REF!</definedName>
    <definedName name="stedin_2014_7A.A.47" localSheetId="2">#REF!</definedName>
    <definedName name="stedin_2014_7A.A.47">#REF!</definedName>
    <definedName name="stedin_2014_7A.A.48" localSheetId="2">#REF!</definedName>
    <definedName name="stedin_2014_7A.A.48">#REF!</definedName>
    <definedName name="stedin_2014_7A.A.49" localSheetId="2">#REF!</definedName>
    <definedName name="stedin_2014_7A.A.49">#REF!</definedName>
    <definedName name="stedin_2014_7A.A.50" localSheetId="2">#REF!</definedName>
    <definedName name="stedin_2014_7A.A.50">#REF!</definedName>
    <definedName name="stedin_2014_7A.A.51" localSheetId="2">#REF!</definedName>
    <definedName name="stedin_2014_7A.A.51">#REF!</definedName>
    <definedName name="stedin_2014_7B.A.21" localSheetId="2">#REF!</definedName>
    <definedName name="stedin_2014_7B.A.21">#REF!</definedName>
    <definedName name="stedin_2014_7B.A.22" localSheetId="2">#REF!</definedName>
    <definedName name="stedin_2014_7B.A.22">#REF!</definedName>
    <definedName name="stedin_2014_7B.A.23" localSheetId="2">#REF!</definedName>
    <definedName name="stedin_2014_7B.A.23">#REF!</definedName>
    <definedName name="stedin_2014_7B.A.24" localSheetId="2">#REF!</definedName>
    <definedName name="stedin_2014_7B.A.24">#REF!</definedName>
    <definedName name="stedin_2014_7B.A.25" localSheetId="2">#REF!</definedName>
    <definedName name="stedin_2014_7B.A.25">#REF!</definedName>
    <definedName name="stedin_2014_7B.A.26" localSheetId="2">#REF!</definedName>
    <definedName name="stedin_2014_7B.A.26">#REF!</definedName>
    <definedName name="stedin_2014_7B.A.27" localSheetId="2">#REF!</definedName>
    <definedName name="stedin_2014_7B.A.27">#REF!</definedName>
    <definedName name="stedin_2014_7B.A.28" localSheetId="2">#REF!</definedName>
    <definedName name="stedin_2014_7B.A.28">#REF!</definedName>
    <definedName name="stedin_2014_7B.A.29" localSheetId="2">#REF!</definedName>
    <definedName name="stedin_2014_7B.A.29">#REF!</definedName>
    <definedName name="stedin_2014_7B.A.30" localSheetId="2">#REF!</definedName>
    <definedName name="stedin_2014_7B.A.30">#REF!</definedName>
    <definedName name="STEDIN_2014_INV_LOG">#REF!</definedName>
    <definedName name="STEDIN_2014_OO_LOG" localSheetId="2">#REF!</definedName>
    <definedName name="STEDIN_2014_OO_LOG">#REF!</definedName>
    <definedName name="STEDIN_2014_OPEX_LOG" localSheetId="2">#REF!</definedName>
    <definedName name="STEDIN_2014_OPEX_LOG">#REF!</definedName>
    <definedName name="stedin_2015_2B.E.tot" localSheetId="2">#REF!</definedName>
    <definedName name="stedin_2015_2B.E.tot">#REF!</definedName>
    <definedName name="stedin_2015_3A.A.1" localSheetId="2">#REF!</definedName>
    <definedName name="stedin_2015_3A.A.1">#REF!</definedName>
    <definedName name="stedin_2015_3A.A.10" localSheetId="2">#REF!</definedName>
    <definedName name="stedin_2015_3A.A.10">#REF!</definedName>
    <definedName name="stedin_2015_3A.A.11" localSheetId="2">#REF!</definedName>
    <definedName name="stedin_2015_3A.A.11">#REF!</definedName>
    <definedName name="stedin_2015_3A.A.12" localSheetId="2">#REF!</definedName>
    <definedName name="stedin_2015_3A.A.12">#REF!</definedName>
    <definedName name="stedin_2015_3A.A.13" localSheetId="2">#REF!</definedName>
    <definedName name="stedin_2015_3A.A.13">#REF!</definedName>
    <definedName name="stedin_2015_3A.A.15" localSheetId="2">#REF!</definedName>
    <definedName name="stedin_2015_3A.A.15">#REF!</definedName>
    <definedName name="stedin_2015_3A.A.2" localSheetId="2">#REF!</definedName>
    <definedName name="stedin_2015_3A.A.2">#REF!</definedName>
    <definedName name="stedin_2015_3A.A.3" localSheetId="2">#REF!</definedName>
    <definedName name="stedin_2015_3A.A.3">#REF!</definedName>
    <definedName name="stedin_2015_3A.A.4" localSheetId="2">#REF!</definedName>
    <definedName name="stedin_2015_3A.A.4">#REF!</definedName>
    <definedName name="stedin_2015_3A.A.5" localSheetId="2">#REF!</definedName>
    <definedName name="stedin_2015_3A.A.5">#REF!</definedName>
    <definedName name="stedin_2015_3A.A.6" localSheetId="2">#REF!</definedName>
    <definedName name="stedin_2015_3A.A.6">#REF!</definedName>
    <definedName name="stedin_2015_3A.A.7" localSheetId="2">#REF!</definedName>
    <definedName name="stedin_2015_3A.A.7">#REF!</definedName>
    <definedName name="stedin_2015_3A.A.8" localSheetId="2">#REF!</definedName>
    <definedName name="stedin_2015_3A.A.8">#REF!</definedName>
    <definedName name="stedin_2015_7A.A.21" localSheetId="2">#REF!</definedName>
    <definedName name="stedin_2015_7A.A.21">#REF!</definedName>
    <definedName name="stedin_2015_7A.A.22" localSheetId="2">#REF!</definedName>
    <definedName name="stedin_2015_7A.A.22">#REF!</definedName>
    <definedName name="stedin_2015_7A.A.23" localSheetId="2">#REF!</definedName>
    <definedName name="stedin_2015_7A.A.23">#REF!</definedName>
    <definedName name="stedin_2015_7A.A.24" localSheetId="2">#REF!</definedName>
    <definedName name="stedin_2015_7A.A.24">#REF!</definedName>
    <definedName name="stedin_2015_7A.A.25" localSheetId="2">#REF!</definedName>
    <definedName name="stedin_2015_7A.A.25">#REF!</definedName>
    <definedName name="stedin_2015_7A.A.26" localSheetId="2">#REF!</definedName>
    <definedName name="stedin_2015_7A.A.26">#REF!</definedName>
    <definedName name="stedin_2015_7A.A.27" localSheetId="2">#REF!</definedName>
    <definedName name="stedin_2015_7A.A.27">#REF!</definedName>
    <definedName name="stedin_2015_7A.A.28" localSheetId="2">#REF!</definedName>
    <definedName name="stedin_2015_7A.A.28">#REF!</definedName>
    <definedName name="stedin_2015_7A.A.29" localSheetId="2">#REF!</definedName>
    <definedName name="stedin_2015_7A.A.29">#REF!</definedName>
    <definedName name="stedin_2015_7A.A.30" localSheetId="2">#REF!</definedName>
    <definedName name="stedin_2015_7A.A.30">#REF!</definedName>
    <definedName name="stedin_2015_7A.A.31" localSheetId="2">#REF!</definedName>
    <definedName name="stedin_2015_7A.A.31">#REF!</definedName>
    <definedName name="stedin_2015_7A.A.41" localSheetId="2">#REF!</definedName>
    <definedName name="stedin_2015_7A.A.41">#REF!</definedName>
    <definedName name="stedin_2015_7A.A.42" localSheetId="2">#REF!</definedName>
    <definedName name="stedin_2015_7A.A.42">#REF!</definedName>
    <definedName name="stedin_2015_7A.A.43" localSheetId="2">#REF!</definedName>
    <definedName name="stedin_2015_7A.A.43">#REF!</definedName>
    <definedName name="stedin_2015_7A.A.44" localSheetId="2">#REF!</definedName>
    <definedName name="stedin_2015_7A.A.44">#REF!</definedName>
    <definedName name="stedin_2015_7A.A.45" localSheetId="2">#REF!</definedName>
    <definedName name="stedin_2015_7A.A.45">#REF!</definedName>
    <definedName name="stedin_2015_7A.A.46" localSheetId="2">#REF!</definedName>
    <definedName name="stedin_2015_7A.A.46">#REF!</definedName>
    <definedName name="stedin_2015_7A.A.47" localSheetId="2">#REF!</definedName>
    <definedName name="stedin_2015_7A.A.47">#REF!</definedName>
    <definedName name="stedin_2015_7A.A.48" localSheetId="2">#REF!</definedName>
    <definedName name="stedin_2015_7A.A.48">#REF!</definedName>
    <definedName name="stedin_2015_7A.A.49" localSheetId="2">#REF!</definedName>
    <definedName name="stedin_2015_7A.A.49">#REF!</definedName>
    <definedName name="stedin_2015_7A.A.50" localSheetId="2">#REF!</definedName>
    <definedName name="stedin_2015_7A.A.50">#REF!</definedName>
    <definedName name="stedin_2015_7A.A.51" localSheetId="2">#REF!</definedName>
    <definedName name="stedin_2015_7A.A.51">#REF!</definedName>
    <definedName name="stedin_2015_7B.A.21" localSheetId="2">#REF!</definedName>
    <definedName name="stedin_2015_7B.A.21">#REF!</definedName>
    <definedName name="stedin_2015_7B.A.22" localSheetId="2">#REF!</definedName>
    <definedName name="stedin_2015_7B.A.22">#REF!</definedName>
    <definedName name="stedin_2015_7B.A.23" localSheetId="2">#REF!</definedName>
    <definedName name="stedin_2015_7B.A.23">#REF!</definedName>
    <definedName name="stedin_2015_7B.A.24" localSheetId="2">#REF!</definedName>
    <definedName name="stedin_2015_7B.A.24">#REF!</definedName>
    <definedName name="stedin_2015_7B.A.25" localSheetId="2">#REF!</definedName>
    <definedName name="stedin_2015_7B.A.25">#REF!</definedName>
    <definedName name="stedin_2015_7B.A.26" localSheetId="2">#REF!</definedName>
    <definedName name="stedin_2015_7B.A.26">#REF!</definedName>
    <definedName name="stedin_2015_7B.A.27" localSheetId="2">#REF!</definedName>
    <definedName name="stedin_2015_7B.A.27">#REF!</definedName>
    <definedName name="stedin_2015_7B.A.28" localSheetId="2">#REF!</definedName>
    <definedName name="stedin_2015_7B.A.28">#REF!</definedName>
    <definedName name="stedin_2015_7B.A.29" localSheetId="2">#REF!</definedName>
    <definedName name="stedin_2015_7B.A.29">#REF!</definedName>
    <definedName name="stedin_2015_7B.A.30" localSheetId="2">#REF!</definedName>
    <definedName name="stedin_2015_7B.A.30">#REF!</definedName>
    <definedName name="STEDIN_2015_INV_LOG">#REF!</definedName>
    <definedName name="STEDIN_2015_OO_LOG" localSheetId="2">#REF!</definedName>
    <definedName name="STEDIN_2015_OO_LOG">#REF!</definedName>
    <definedName name="STEDIN_2015_OPEX_LOG" localSheetId="2">#REF!</definedName>
    <definedName name="STEDIN_2015_OPEX_LOG">#REF!</definedName>
    <definedName name="westland_2014_2B.E.tot" localSheetId="2">#REF!</definedName>
    <definedName name="westland_2014_2B.E.tot">#REF!</definedName>
    <definedName name="westland_2014_3A.A.1" localSheetId="2">#REF!</definedName>
    <definedName name="westland_2014_3A.A.1">#REF!</definedName>
    <definedName name="westland_2014_3A.A.10" localSheetId="2">#REF!</definedName>
    <definedName name="westland_2014_3A.A.10">#REF!</definedName>
    <definedName name="westland_2014_3A.A.11" localSheetId="2">#REF!</definedName>
    <definedName name="westland_2014_3A.A.11">#REF!</definedName>
    <definedName name="westland_2014_3A.A.12" localSheetId="2">#REF!</definedName>
    <definedName name="westland_2014_3A.A.12">#REF!</definedName>
    <definedName name="westland_2014_3A.A.13" localSheetId="2">#REF!</definedName>
    <definedName name="westland_2014_3A.A.13">#REF!</definedName>
    <definedName name="westland_2014_3A.A.15" localSheetId="2">#REF!</definedName>
    <definedName name="westland_2014_3A.A.15">#REF!</definedName>
    <definedName name="westland_2014_3A.A.2" localSheetId="2">#REF!</definedName>
    <definedName name="westland_2014_3A.A.2">#REF!</definedName>
    <definedName name="westland_2014_3A.A.3" localSheetId="2">#REF!</definedName>
    <definedName name="westland_2014_3A.A.3">#REF!</definedName>
    <definedName name="westland_2014_3A.A.4" localSheetId="2">#REF!</definedName>
    <definedName name="westland_2014_3A.A.4">#REF!</definedName>
    <definedName name="westland_2014_3A.A.5" localSheetId="2">#REF!</definedName>
    <definedName name="westland_2014_3A.A.5">#REF!</definedName>
    <definedName name="westland_2014_3A.A.6" localSheetId="2">#REF!</definedName>
    <definedName name="westland_2014_3A.A.6">#REF!</definedName>
    <definedName name="westland_2014_3A.A.7" localSheetId="2">#REF!</definedName>
    <definedName name="westland_2014_3A.A.7">#REF!</definedName>
    <definedName name="westland_2014_3A.A.8" localSheetId="2">#REF!</definedName>
    <definedName name="westland_2014_3A.A.8">#REF!</definedName>
    <definedName name="westland_2014_7A.A.21" localSheetId="2">#REF!</definedName>
    <definedName name="westland_2014_7A.A.21">#REF!</definedName>
    <definedName name="westland_2014_7A.A.22" localSheetId="2">#REF!</definedName>
    <definedName name="westland_2014_7A.A.22">#REF!</definedName>
    <definedName name="westland_2014_7A.A.23" localSheetId="2">#REF!</definedName>
    <definedName name="westland_2014_7A.A.23">#REF!</definedName>
    <definedName name="westland_2014_7A.A.24" localSheetId="2">#REF!</definedName>
    <definedName name="westland_2014_7A.A.24">#REF!</definedName>
    <definedName name="westland_2014_7A.A.25" localSheetId="2">#REF!</definedName>
    <definedName name="westland_2014_7A.A.25">#REF!</definedName>
    <definedName name="westland_2014_7A.A.26" localSheetId="2">#REF!</definedName>
    <definedName name="westland_2014_7A.A.26">#REF!</definedName>
    <definedName name="westland_2014_7A.A.27" localSheetId="2">#REF!</definedName>
    <definedName name="westland_2014_7A.A.27">#REF!</definedName>
    <definedName name="westland_2014_7A.A.28" localSheetId="2">#REF!</definedName>
    <definedName name="westland_2014_7A.A.28">#REF!</definedName>
    <definedName name="westland_2014_7A.A.29" localSheetId="2">#REF!</definedName>
    <definedName name="westland_2014_7A.A.29">#REF!</definedName>
    <definedName name="westland_2014_7A.A.30" localSheetId="2">#REF!</definedName>
    <definedName name="westland_2014_7A.A.30">#REF!</definedName>
    <definedName name="westland_2014_7A.A.31" localSheetId="2">#REF!</definedName>
    <definedName name="westland_2014_7A.A.31">#REF!</definedName>
    <definedName name="westland_2014_7A.A.41" localSheetId="2">#REF!</definedName>
    <definedName name="westland_2014_7A.A.41">#REF!</definedName>
    <definedName name="westland_2014_7A.A.42" localSheetId="2">#REF!</definedName>
    <definedName name="westland_2014_7A.A.42">#REF!</definedName>
    <definedName name="westland_2014_7A.A.43" localSheetId="2">#REF!</definedName>
    <definedName name="westland_2014_7A.A.43">#REF!</definedName>
    <definedName name="westland_2014_7A.A.44" localSheetId="2">#REF!</definedName>
    <definedName name="westland_2014_7A.A.44">#REF!</definedName>
    <definedName name="westland_2014_7A.A.45" localSheetId="2">#REF!</definedName>
    <definedName name="westland_2014_7A.A.45">#REF!</definedName>
    <definedName name="westland_2014_7A.A.46" localSheetId="2">#REF!</definedName>
    <definedName name="westland_2014_7A.A.46">#REF!</definedName>
    <definedName name="westland_2014_7A.A.47" localSheetId="2">#REF!</definedName>
    <definedName name="westland_2014_7A.A.47">#REF!</definedName>
    <definedName name="westland_2014_7A.A.48" localSheetId="2">#REF!</definedName>
    <definedName name="westland_2014_7A.A.48">#REF!</definedName>
    <definedName name="westland_2014_7A.A.49" localSheetId="2">#REF!</definedName>
    <definedName name="westland_2014_7A.A.49">#REF!</definedName>
    <definedName name="westland_2014_7A.A.50" localSheetId="2">#REF!</definedName>
    <definedName name="westland_2014_7A.A.50">#REF!</definedName>
    <definedName name="westland_2014_7A.A.51" localSheetId="2">#REF!</definedName>
    <definedName name="westland_2014_7A.A.51">#REF!</definedName>
    <definedName name="westland_2014_7B.A.21" localSheetId="2">#REF!</definedName>
    <definedName name="westland_2014_7B.A.21">#REF!</definedName>
    <definedName name="westland_2014_7B.A.22" localSheetId="2">#REF!</definedName>
    <definedName name="westland_2014_7B.A.22">#REF!</definedName>
    <definedName name="westland_2014_7B.A.23" localSheetId="2">#REF!</definedName>
    <definedName name="westland_2014_7B.A.23">#REF!</definedName>
    <definedName name="westland_2014_7B.A.24" localSheetId="2">#REF!</definedName>
    <definedName name="westland_2014_7B.A.24">#REF!</definedName>
    <definedName name="westland_2014_7B.A.25" localSheetId="2">#REF!</definedName>
    <definedName name="westland_2014_7B.A.25">#REF!</definedName>
    <definedName name="westland_2014_7B.A.26" localSheetId="2">#REF!</definedName>
    <definedName name="westland_2014_7B.A.26">#REF!</definedName>
    <definedName name="westland_2014_7B.A.27" localSheetId="2">#REF!</definedName>
    <definedName name="westland_2014_7B.A.27">#REF!</definedName>
    <definedName name="westland_2014_7B.A.28" localSheetId="2">#REF!</definedName>
    <definedName name="westland_2014_7B.A.28">#REF!</definedName>
    <definedName name="westland_2014_7B.A.29" localSheetId="2">#REF!</definedName>
    <definedName name="westland_2014_7B.A.29">#REF!</definedName>
    <definedName name="westland_2014_7B.A.30" localSheetId="2">#REF!</definedName>
    <definedName name="westland_2014_7B.A.30">#REF!</definedName>
    <definedName name="WESTLAND_2014_INV_LOG">#REF!</definedName>
    <definedName name="WESTLAND_2014_OO_LOG" localSheetId="2">#REF!</definedName>
    <definedName name="WESTLAND_2014_OO_LOG">#REF!</definedName>
    <definedName name="WESTLAND_2014_OPEX_LOG" localSheetId="2">#REF!</definedName>
    <definedName name="WESTLAND_2014_OPEX_LOG">#REF!</definedName>
    <definedName name="westland_2015_2B.E.tot" localSheetId="2">#REF!</definedName>
    <definedName name="westland_2015_2B.E.tot">#REF!</definedName>
    <definedName name="westland_2015_3A.A.1" localSheetId="2">#REF!</definedName>
    <definedName name="westland_2015_3A.A.1">#REF!</definedName>
    <definedName name="westland_2015_3A.A.10" localSheetId="2">#REF!</definedName>
    <definedName name="westland_2015_3A.A.10">#REF!</definedName>
    <definedName name="westland_2015_3A.A.11" localSheetId="2">#REF!</definedName>
    <definedName name="westland_2015_3A.A.11">#REF!</definedName>
    <definedName name="westland_2015_3A.A.12" localSheetId="2">#REF!</definedName>
    <definedName name="westland_2015_3A.A.12">#REF!</definedName>
    <definedName name="westland_2015_3A.A.13" localSheetId="2">#REF!</definedName>
    <definedName name="westland_2015_3A.A.13">#REF!</definedName>
    <definedName name="westland_2015_3A.A.15" localSheetId="2">#REF!</definedName>
    <definedName name="westland_2015_3A.A.15">#REF!</definedName>
    <definedName name="westland_2015_3A.A.2" localSheetId="2">#REF!</definedName>
    <definedName name="westland_2015_3A.A.2">#REF!</definedName>
    <definedName name="westland_2015_3A.A.3" localSheetId="2">#REF!</definedName>
    <definedName name="westland_2015_3A.A.3">#REF!</definedName>
    <definedName name="westland_2015_3A.A.4" localSheetId="2">#REF!</definedName>
    <definedName name="westland_2015_3A.A.4">#REF!</definedName>
    <definedName name="westland_2015_3A.A.5" localSheetId="2">#REF!</definedName>
    <definedName name="westland_2015_3A.A.5">#REF!</definedName>
    <definedName name="westland_2015_3A.A.6" localSheetId="2">#REF!</definedName>
    <definedName name="westland_2015_3A.A.6">#REF!</definedName>
    <definedName name="westland_2015_3A.A.7" localSheetId="2">#REF!</definedName>
    <definedName name="westland_2015_3A.A.7">#REF!</definedName>
    <definedName name="westland_2015_3A.A.8" localSheetId="2">#REF!</definedName>
    <definedName name="westland_2015_3A.A.8">#REF!</definedName>
    <definedName name="westland_2015_7A.A.21" localSheetId="2">#REF!</definedName>
    <definedName name="westland_2015_7A.A.21">#REF!</definedName>
    <definedName name="westland_2015_7A.A.22" localSheetId="2">#REF!</definedName>
    <definedName name="westland_2015_7A.A.22">#REF!</definedName>
    <definedName name="westland_2015_7A.A.23" localSheetId="2">#REF!</definedName>
    <definedName name="westland_2015_7A.A.23">#REF!</definedName>
    <definedName name="westland_2015_7A.A.24" localSheetId="2">#REF!</definedName>
    <definedName name="westland_2015_7A.A.24">#REF!</definedName>
    <definedName name="westland_2015_7A.A.25" localSheetId="2">#REF!</definedName>
    <definedName name="westland_2015_7A.A.25">#REF!</definedName>
    <definedName name="westland_2015_7A.A.26" localSheetId="2">#REF!</definedName>
    <definedName name="westland_2015_7A.A.26">#REF!</definedName>
    <definedName name="westland_2015_7A.A.27" localSheetId="2">#REF!</definedName>
    <definedName name="westland_2015_7A.A.27">#REF!</definedName>
    <definedName name="westland_2015_7A.A.28" localSheetId="2">#REF!</definedName>
    <definedName name="westland_2015_7A.A.28">#REF!</definedName>
    <definedName name="westland_2015_7A.A.29" localSheetId="2">#REF!</definedName>
    <definedName name="westland_2015_7A.A.29">#REF!</definedName>
    <definedName name="westland_2015_7A.A.30" localSheetId="2">#REF!</definedName>
    <definedName name="westland_2015_7A.A.30">#REF!</definedName>
    <definedName name="westland_2015_7A.A.31" localSheetId="2">#REF!</definedName>
    <definedName name="westland_2015_7A.A.31">#REF!</definedName>
    <definedName name="westland_2015_7A.A.41" localSheetId="2">#REF!</definedName>
    <definedName name="westland_2015_7A.A.41">#REF!</definedName>
    <definedName name="westland_2015_7A.A.42" localSheetId="2">#REF!</definedName>
    <definedName name="westland_2015_7A.A.42">#REF!</definedName>
    <definedName name="westland_2015_7A.A.43" localSheetId="2">#REF!</definedName>
    <definedName name="westland_2015_7A.A.43">#REF!</definedName>
    <definedName name="westland_2015_7A.A.44" localSheetId="2">#REF!</definedName>
    <definedName name="westland_2015_7A.A.44">#REF!</definedName>
    <definedName name="westland_2015_7A.A.45" localSheetId="2">#REF!</definedName>
    <definedName name="westland_2015_7A.A.45">#REF!</definedName>
    <definedName name="westland_2015_7A.A.46" localSheetId="2">#REF!</definedName>
    <definedName name="westland_2015_7A.A.46">#REF!</definedName>
    <definedName name="westland_2015_7A.A.47" localSheetId="2">#REF!</definedName>
    <definedName name="westland_2015_7A.A.47">#REF!</definedName>
    <definedName name="westland_2015_7A.A.48" localSheetId="2">#REF!</definedName>
    <definedName name="westland_2015_7A.A.48">#REF!</definedName>
    <definedName name="westland_2015_7A.A.49" localSheetId="2">#REF!</definedName>
    <definedName name="westland_2015_7A.A.49">#REF!</definedName>
    <definedName name="westland_2015_7A.A.50" localSheetId="2">#REF!</definedName>
    <definedName name="westland_2015_7A.A.50">#REF!</definedName>
    <definedName name="westland_2015_7A.A.51" localSheetId="2">#REF!</definedName>
    <definedName name="westland_2015_7A.A.51">#REF!</definedName>
    <definedName name="westland_2015_7B.A.21" localSheetId="2">#REF!</definedName>
    <definedName name="westland_2015_7B.A.21">#REF!</definedName>
    <definedName name="westland_2015_7B.A.22" localSheetId="2">#REF!</definedName>
    <definedName name="westland_2015_7B.A.22">#REF!</definedName>
    <definedName name="westland_2015_7B.A.23" localSheetId="2">#REF!</definedName>
    <definedName name="westland_2015_7B.A.23">#REF!</definedName>
    <definedName name="westland_2015_7B.A.24" localSheetId="2">#REF!</definedName>
    <definedName name="westland_2015_7B.A.24">#REF!</definedName>
    <definedName name="westland_2015_7B.A.25" localSheetId="2">#REF!</definedName>
    <definedName name="westland_2015_7B.A.25">#REF!</definedName>
    <definedName name="westland_2015_7B.A.26" localSheetId="2">#REF!</definedName>
    <definedName name="westland_2015_7B.A.26">#REF!</definedName>
    <definedName name="westland_2015_7B.A.27" localSheetId="2">#REF!</definedName>
    <definedName name="westland_2015_7B.A.27">#REF!</definedName>
    <definedName name="westland_2015_7B.A.28" localSheetId="2">#REF!</definedName>
    <definedName name="westland_2015_7B.A.28">#REF!</definedName>
    <definedName name="westland_2015_7B.A.29" localSheetId="2">#REF!</definedName>
    <definedName name="westland_2015_7B.A.29">#REF!</definedName>
    <definedName name="westland_2015_7B.A.30" localSheetId="2">#REF!</definedName>
    <definedName name="westland_2015_7B.A.30">#REF!</definedName>
    <definedName name="WESTLAND_2015_INV_LOG">#REF!</definedName>
    <definedName name="WESTLAND_2015_OO_LOG" localSheetId="2">#REF!</definedName>
    <definedName name="WESTLAND_2015_OO_LOG">#REF!</definedName>
    <definedName name="WESTLAND_2015_OPEX_LOG" localSheetId="2">#REF!</definedName>
    <definedName name="WESTLAND_2015_OPEX_LOG">#REF!</definedName>
  </definedNames>
  <calcPr calcId="145621"/>
</workbook>
</file>

<file path=xl/calcChain.xml><?xml version="1.0" encoding="utf-8"?>
<calcChain xmlns="http://schemas.openxmlformats.org/spreadsheetml/2006/main">
  <c r="C7" i="5" l="1"/>
  <c r="D7" i="5"/>
  <c r="H7" i="5" s="1"/>
  <c r="H221" i="3" l="1"/>
  <c r="H225" i="3"/>
  <c r="H228" i="3" l="1"/>
  <c r="C43" i="5"/>
  <c r="D43" i="5"/>
  <c r="H43" i="5" s="1"/>
  <c r="C44" i="5"/>
  <c r="D44" i="5"/>
  <c r="H44" i="5" s="1"/>
  <c r="D51" i="5" l="1"/>
  <c r="H51" i="5" s="1"/>
  <c r="C51" i="5"/>
  <c r="D50" i="5"/>
  <c r="H50" i="5" s="1"/>
  <c r="C50" i="5"/>
  <c r="D49" i="5"/>
  <c r="H49" i="5" s="1"/>
  <c r="C49" i="5"/>
  <c r="D48" i="5"/>
  <c r="H48" i="5" s="1"/>
  <c r="C48" i="5"/>
  <c r="D47" i="5"/>
  <c r="H47" i="5" s="1"/>
  <c r="C47" i="5"/>
  <c r="D46" i="5"/>
  <c r="H46" i="5" s="1"/>
  <c r="C46" i="5"/>
  <c r="D45" i="5"/>
  <c r="H45" i="5" s="1"/>
  <c r="C45" i="5"/>
  <c r="D42" i="5"/>
  <c r="H42" i="5" s="1"/>
  <c r="C42" i="5"/>
  <c r="D41" i="5"/>
  <c r="H41" i="5" s="1"/>
  <c r="C41" i="5"/>
  <c r="D40" i="5"/>
  <c r="H40" i="5" s="1"/>
  <c r="C40" i="5"/>
  <c r="D39" i="5"/>
  <c r="H39" i="5" s="1"/>
  <c r="C39" i="5"/>
  <c r="D38" i="5"/>
  <c r="H38" i="5" s="1"/>
  <c r="C38" i="5"/>
  <c r="D37" i="5"/>
  <c r="H37" i="5" s="1"/>
  <c r="C37" i="5"/>
  <c r="D36" i="5"/>
  <c r="H36" i="5" s="1"/>
  <c r="C36" i="5"/>
  <c r="D35" i="5"/>
  <c r="H35" i="5" s="1"/>
  <c r="C35" i="5"/>
  <c r="D34" i="5"/>
  <c r="H34" i="5" s="1"/>
  <c r="C34" i="5"/>
  <c r="D30" i="5"/>
  <c r="H30" i="5" s="1"/>
  <c r="C30" i="5"/>
  <c r="D29" i="5"/>
  <c r="C29" i="5"/>
  <c r="D28" i="5"/>
  <c r="C28" i="5"/>
  <c r="D27" i="5"/>
  <c r="C27" i="5"/>
  <c r="D26" i="5"/>
  <c r="C26" i="5"/>
  <c r="D25" i="5"/>
  <c r="H25" i="5" s="1"/>
  <c r="C25" i="5"/>
  <c r="D24" i="5"/>
  <c r="H24" i="5" s="1"/>
  <c r="C24" i="5"/>
  <c r="D23" i="5"/>
  <c r="H23" i="5" s="1"/>
  <c r="C23" i="5"/>
  <c r="D22" i="5"/>
  <c r="H22" i="5" s="1"/>
  <c r="C22" i="5"/>
  <c r="D21" i="5"/>
  <c r="H21" i="5" s="1"/>
  <c r="C21" i="5"/>
  <c r="D20" i="5"/>
  <c r="H20" i="5" s="1"/>
  <c r="C20" i="5"/>
  <c r="D19" i="5"/>
  <c r="H19" i="5" s="1"/>
  <c r="C19" i="5"/>
  <c r="D18" i="5"/>
  <c r="H18" i="5" s="1"/>
  <c r="C18" i="5"/>
  <c r="D17" i="5"/>
  <c r="H17" i="5" s="1"/>
  <c r="C17" i="5"/>
  <c r="D16" i="5"/>
  <c r="H16" i="5" s="1"/>
  <c r="C16" i="5"/>
  <c r="D15" i="5"/>
  <c r="H15" i="5" s="1"/>
  <c r="C15" i="5"/>
  <c r="D14" i="5"/>
  <c r="H14" i="5" s="1"/>
  <c r="C14" i="5"/>
  <c r="D13" i="5"/>
  <c r="H13" i="5" s="1"/>
  <c r="C13" i="5"/>
  <c r="D12" i="5"/>
  <c r="H12" i="5" s="1"/>
  <c r="C12" i="5"/>
  <c r="D11" i="5"/>
  <c r="H11" i="5" s="1"/>
  <c r="C11" i="5"/>
  <c r="D10" i="5"/>
  <c r="H10" i="5" s="1"/>
  <c r="C10" i="5"/>
  <c r="D9" i="5"/>
  <c r="H9" i="5" s="1"/>
  <c r="C9" i="5"/>
  <c r="D8" i="5"/>
  <c r="H8" i="5" s="1"/>
  <c r="C8" i="5"/>
  <c r="B3" i="4"/>
  <c r="H208" i="3"/>
  <c r="H210" i="3" s="1"/>
  <c r="B3" i="3"/>
  <c r="H199" i="3" l="1"/>
  <c r="H201" i="3" s="1"/>
</calcChain>
</file>

<file path=xl/sharedStrings.xml><?xml version="1.0" encoding="utf-8"?>
<sst xmlns="http://schemas.openxmlformats.org/spreadsheetml/2006/main" count="606" uniqueCount="241">
  <si>
    <t>Autoriteit Consument en Markt - Directie Energie</t>
  </si>
  <si>
    <t>Legenda celkleuren</t>
  </si>
  <si>
    <t>Datawaarde / parameter</t>
  </si>
  <si>
    <t>Waarde die wordt opgehaald van een andere locatie (zonder berekening)</t>
  </si>
  <si>
    <t>Berekende waarde</t>
  </si>
  <si>
    <t>Celwaarde (uitkomst van een berekening) die een eindresultaat vormt</t>
  </si>
  <si>
    <t>Cel(waarde) niet van toepassing</t>
  </si>
  <si>
    <t>Contactgegevens</t>
  </si>
  <si>
    <t>Informatieverzoek tarievenmandje nettarieven elektriciteit 2017</t>
  </si>
  <si>
    <t>Invuldatum:</t>
  </si>
  <si>
    <t>Code bedrijf</t>
  </si>
  <si>
    <t>Naam bedrijf</t>
  </si>
  <si>
    <t>Adres</t>
  </si>
  <si>
    <t>Postcode</t>
  </si>
  <si>
    <t>Plaats</t>
  </si>
  <si>
    <t>Contactpersoon</t>
  </si>
  <si>
    <t>Telefoonnummer</t>
  </si>
  <si>
    <t>E-mailadres</t>
  </si>
  <si>
    <t>ACM</t>
  </si>
  <si>
    <t>Postbus 16326</t>
  </si>
  <si>
    <t>2500 BH  Den Haag</t>
  </si>
  <si>
    <t>Telefoonnummer: 070 - 72 22 000</t>
  </si>
  <si>
    <t>Telefaxnummer: 070 - 72 22 355</t>
  </si>
  <si>
    <t>E-mailadres: codatahelpdesk@acm.nl</t>
  </si>
  <si>
    <t>Categorie</t>
  </si>
  <si>
    <t>Eenheid</t>
  </si>
  <si>
    <t>Rekenvolume</t>
  </si>
  <si>
    <t>Tarief</t>
  </si>
  <si>
    <t>Rekencapaciteit</t>
  </si>
  <si>
    <t>Rekenvolumina Transportdienst 2017-2021</t>
  </si>
  <si>
    <t>A. NETVLAKKEN HS en TS</t>
  </si>
  <si>
    <t>Afnemers HS (110-150 kV)</t>
  </si>
  <si>
    <t>Vastrecht transportdienst</t>
  </si>
  <si>
    <t>kW gecontracteerd per jaar</t>
  </si>
  <si>
    <t>kW max per maand</t>
  </si>
  <si>
    <t>Afnemers HS (110-150 kV) maximaal 600 uur per jaar</t>
  </si>
  <si>
    <t>kW max per 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</si>
  <si>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</si>
  <si>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</si>
  <si>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</si>
  <si>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</si>
  <si>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</si>
  <si>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</si>
  <si>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</si>
  <si>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</si>
  <si>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Afnemers MS (1-20 kV) - Distributie</t>
  </si>
  <si>
    <t xml:space="preserve">Afnemers MS (1-20 kV) </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</si>
  <si>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</si>
  <si>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</si>
  <si>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</si>
  <si>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</si>
  <si>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</si>
  <si>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</si>
  <si>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</si>
  <si>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</si>
  <si>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</si>
  <si>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</si>
  <si>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</si>
  <si>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</si>
  <si>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t/m 3*25A + alle 1-fase aansluitingen (1)</t>
  </si>
  <si>
    <t>t/m 1*6A op het geschakeld net</t>
  </si>
  <si>
    <t>(1) Met uitzondering van de 1*6A aansluitingen op het geschakeld net.</t>
  </si>
  <si>
    <t>kW tarief</t>
  </si>
  <si>
    <t>D. BLINDVERMOGEN</t>
  </si>
  <si>
    <t>kVArh blindvermogen MS en hoger</t>
  </si>
  <si>
    <t>kVArh blindvermogen lager dan MS</t>
  </si>
  <si>
    <t>Rekenvolumina Periodieke Aansluitvergoeding 2017-2021</t>
  </si>
  <si>
    <t>PAV t/m 1*6A (per aansluiting)</t>
  </si>
  <si>
    <t>PAV &gt; 1*6A en &lt;= 3*80A (per aansluiting)</t>
  </si>
  <si>
    <t>PAV &gt; 3*80A (per aansluiting)</t>
  </si>
  <si>
    <t>Periodieke aansluitvergoeding meerlengte per meter &gt; 25 meter</t>
  </si>
  <si>
    <t>Rekenvolumina Eenmalige Aansluitvergoeding 2017-2021</t>
  </si>
  <si>
    <t>EAV t/m 1*6A (per aansluiting)</t>
  </si>
  <si>
    <t>EAV &gt; 1*6A en &lt;= 3*80A (per aansluiting)</t>
  </si>
  <si>
    <t>EAV &gt; 3*80A (per aansluiting)</t>
  </si>
  <si>
    <t>Eenmalige aansluitvergoeding meerlengte per meter &gt; 25 meter</t>
  </si>
  <si>
    <t>Controle Toegestane Totale Inkomsten</t>
  </si>
  <si>
    <t>Toegestane Totale inkomsten 2017 inclusief correcties</t>
  </si>
  <si>
    <t>EUR, pp 2017</t>
  </si>
  <si>
    <t>Totale Omzet 2017 op basis van Rekenvolume</t>
  </si>
  <si>
    <t>Beoordeling</t>
  </si>
  <si>
    <t>Controle Rekenvolume</t>
  </si>
  <si>
    <t>Totaal Rekenvolume</t>
  </si>
  <si>
    <t>Totaal Rekenvolume aangepast</t>
  </si>
  <si>
    <t>BEOORDELING</t>
  </si>
  <si>
    <t>Verwachte tariefmutatie</t>
  </si>
  <si>
    <t>EUR, pp 2016</t>
  </si>
  <si>
    <t xml:space="preserve">   waarvan toegewezen aan vastrecht tarieven</t>
  </si>
  <si>
    <t>Toegestane Totale Inkomsten 2016 (incl. correcties) excl. Vastrecht</t>
  </si>
  <si>
    <t>Toegestane Totale Inkomsten 2017 (incl. correcties)</t>
  </si>
  <si>
    <t>Toegestane Totale Inkomsten 2017 (incl. correcties) excl. Vastrecht</t>
  </si>
  <si>
    <t>Verwachte mutatie vastrechttarieven</t>
  </si>
  <si>
    <t>%</t>
  </si>
  <si>
    <t>Verwachte mutatie niet-vastrechttarieven</t>
  </si>
  <si>
    <t>Deelmarkt</t>
  </si>
  <si>
    <t>Deelmarktgrens</t>
  </si>
  <si>
    <t>Afnemers HS (110-150 kV) maximaal 600 uur p/jr</t>
  </si>
  <si>
    <t>Afnemers TS (25-50 kV) maximaal 600 uur p/jr</t>
  </si>
  <si>
    <t>Afnemers Trafo HS+TS/MS maximaal 600 uur p/jr</t>
  </si>
  <si>
    <t>Afnemerscategorieën capaciteitstarieven</t>
  </si>
  <si>
    <r>
      <t>t/m 3*25A + alle 1-fase aansluitingen</t>
    </r>
    <r>
      <rPr>
        <vertAlign val="superscript"/>
        <sz val="8"/>
        <rFont val="Arial"/>
        <family val="2"/>
      </rPr>
      <t>1</t>
    </r>
  </si>
  <si>
    <r>
      <t>1</t>
    </r>
    <r>
      <rPr>
        <sz val="8"/>
        <rFont val="Arial"/>
        <family val="2"/>
      </rPr>
      <t xml:space="preserve"> Met uitzondering van de 1*6A aansluitingen op het geschakeld net.</t>
    </r>
  </si>
  <si>
    <t>Elementen EAV-tarieven</t>
  </si>
  <si>
    <t>Eénmalige aansluitvergoeding t/m 25 meter</t>
  </si>
  <si>
    <t>Tarief 2017 (EUR)</t>
  </si>
  <si>
    <t>Knip</t>
  </si>
  <si>
    <t>Beveiliging</t>
  </si>
  <si>
    <t>Verbinding</t>
  </si>
  <si>
    <t>Controle</t>
  </si>
  <si>
    <t>Eénmalige aansluitvergoeding per meter &gt; 25 meter</t>
  </si>
  <si>
    <t>Toelichting</t>
  </si>
  <si>
    <t>TOTALE INKOMSTEN</t>
  </si>
  <si>
    <t>TRANSPORTTARIEVEN</t>
  </si>
  <si>
    <t>AANSLUITTARIEVEN</t>
  </si>
  <si>
    <t>DEELMARKTGRENZEN TRANSPORT</t>
  </si>
  <si>
    <t>ELEMENTEN EAV TARIEVEN</t>
  </si>
  <si>
    <t>CONTROLE RICHTLIJNEN</t>
  </si>
  <si>
    <t>OVERIGE OPMERKINGEN</t>
  </si>
  <si>
    <t>Richtlijnen controle tarieven</t>
  </si>
  <si>
    <t>Nr.</t>
  </si>
  <si>
    <t>Onderwerp</t>
  </si>
  <si>
    <t>Ja / Nee</t>
  </si>
  <si>
    <t>Is het bedrag "Totale Inkomsten 2017 inclusief correcties" in het tabblad Tarievenvoorstel ongewijzigd? Zo nee, waarom niet?</t>
  </si>
  <si>
    <t>Zijn de rekenvolumes per tariefdrager gelijk aan de door ACM ingevulde rekenvolumes?</t>
  </si>
  <si>
    <t xml:space="preserve">Zo nee, zijn de stappen uit de invulinstructie gevolgd bij het hoofdstuk "Nieuwe deelmarkten"? </t>
  </si>
  <si>
    <t>Zijn in het tarievenvoorstel alle decimalen van alle tarieven zichtbaar?</t>
  </si>
  <si>
    <t>Voldoen de voorgestelde tarieven aan het maximum van het aantal decimalen? Voor EAV-tarieven worden maximaal twee decimalen gehanteerd, voor de overige tarieven worden maximaal vier decimalen gehanteerd.</t>
  </si>
  <si>
    <t>Wijken de afzonderlijke tarieven meer af dan 4 procentpunt t.o.v. het tarief van vorig jaar inclusief de verwachte tariefmutatie?</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</si>
  <si>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</si>
  <si>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</si>
  <si>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</si>
  <si>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</si>
  <si>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</si>
  <si>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 xml:space="preserve">Indien dit niet het geval is, kunt u aangeven waarom er geen tarievenvoorstel is voor bepaalde categorieën? </t>
  </si>
  <si>
    <t>Als verklaring zou bijvoorbeeld kunnen gelden dat de betreffende categorie in het gebied waar u netbeheerder bent, niet voorkomt en komend jaar ook niet zal voorkomen.</t>
  </si>
  <si>
    <t>Is het tarievenvoorstel voor Periodieke aansluitvergoeding meerlengte per meter &gt; 25 meter voor aansluitingen 3-10 MVA volgens artikel 2.3.2.B van de TarievenCode Elektriciteit?</t>
  </si>
  <si>
    <t>Is er een tarievenvoorstel voor blindenergie (artikel 3.9.2 van de TarievenCode Elektriciteit)? Zo nee, waarom niet?</t>
  </si>
  <si>
    <t>Zijn de tarievenvoorstellen voor 600-uurs tarieven volgens artikel 3.7.5. A van de TarievenCode Elektriciteit?</t>
  </si>
  <si>
    <t>- is het tarief voor kWgecontracteerd van de 600-uurs tarieven 0,5 maal het tarief voor kWgecontracteerd van de "normale" deelmarkt?</t>
  </si>
  <si>
    <t>- is het tarief voor kWmax per week van de 600-uurs tarieven 18/52 maal het tarief voor kWmax per maand van de "normale" deelmarkt?</t>
  </si>
  <si>
    <t>- is het vastrechttarief van de 600-uurs tarieven gelijk aan het vastrechttarief van de "normale" deelmarkt?</t>
  </si>
  <si>
    <t>Zijn de tarievenvoorstellen in de deelmarkt Afnemers Trafo MS/LS volgens artikel 3.7.10. van de TarievenCode Elektriciteit?</t>
  </si>
  <si>
    <t>- is het tarief voor kWh normaal gelijk aan het gelijknamige tarief in de deelmarkt Afnemers MS (1-20 kV)*?</t>
  </si>
  <si>
    <t>*Indien een netbeheerder onderscheid maakt naar de deelmarkten Afnemers MS (1-20 kV) - DISTRIBUTIE en Afnemers MS (1-20 kV) – TRANSPORT kan een weging op basis van de rekenvolumes plaatsvinden.</t>
  </si>
  <si>
    <t>Zijn de capaciteitsgrenzen in het tarievenvoorstel aangeduid bij alle (aanwezige) periodieke en éénmalige aansluittarieven? Let op: hier dient geen overlap in de grenzen te zijn (artikel 2.3.3. van de TarievenCode Elektriciteit).</t>
  </si>
  <si>
    <t>Is het werkblad "Deelmarktgrenzen Transport" juist ingevuld en is dit toegelicht in het werkblad Toelichting? Let op: ook hier dient geen overlap in de grenzen te zijn (artikel 3.7.2 van de TarievenCode Elektriciteit).</t>
  </si>
  <si>
    <t>Zijn de vastrechttarieven uniform? Ofwel, zijn de vastrechttarieven op nul decimalen afgerond gelijk aan die van de overige netbeheerders of aan de vastrechttarieven 2013 (artikel 3.8.4 van de TarievenCode Elektriciteit)?</t>
  </si>
  <si>
    <t>Is de uitsplitsing van de elementen van de EAV-tarieven in het werkblad 'Elementen EAV tarieven' ingevuld voor elke categorie waarvoor u een tarief voorstelt en resulteert de controlecel in een waarde van nul?</t>
  </si>
  <si>
    <t>NB1</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</si>
  <si>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</si>
  <si>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NB2</t>
  </si>
  <si>
    <t>ACM houdt zich het recht voor om de tarieven ook op andere punten te toetsen dan de punten die op dit werkblad zijn opgenoemd.</t>
  </si>
  <si>
    <t>Informatie die is ingevuld door ACM</t>
  </si>
  <si>
    <t>- is het tarief voor kWmax per maand gelijk aan het gelijknamige tarief in deelmarkt afnemers MS (1-20 kV)*?</t>
  </si>
  <si>
    <t>EUR</t>
  </si>
  <si>
    <t>EUR/jaar</t>
  </si>
  <si>
    <t>EUR/kW/maand</t>
  </si>
  <si>
    <t>EUR/meter</t>
  </si>
  <si>
    <t>EUR/jaar/meter</t>
  </si>
  <si>
    <t>EUR/kW/week</t>
  </si>
  <si>
    <t>EUR/kW/jaar</t>
  </si>
  <si>
    <t>EUR/kWh</t>
  </si>
  <si>
    <t>EUR/kVArh</t>
  </si>
  <si>
    <t>Meinoud Hehenkamp</t>
  </si>
  <si>
    <t>Controle Totale Inkomsten en rekenvolume in Tarievenvoorstel</t>
  </si>
  <si>
    <t>Tariefmutaties</t>
  </si>
  <si>
    <t>Categorie verwachte mutatie</t>
  </si>
  <si>
    <t>A</t>
  </si>
  <si>
    <t>B</t>
  </si>
  <si>
    <t>bron: TI berekening 2017 Elektriciteit</t>
  </si>
  <si>
    <t>#</t>
  </si>
  <si>
    <t>somproduct vastrechttarieven 2016 en rekenvolumes 2017-2021 (alleen vastrecht)</t>
  </si>
  <si>
    <t>EUR/rekencap./jaar</t>
  </si>
  <si>
    <t>Tarievenmodule nettarieven elektriciteit 2017</t>
  </si>
  <si>
    <t>Hierbij dienen uitsluitend de tarieven te worden ingevuld (groene cellen). Rekenvolumes kunnen niet via deze module gewijzigd worden.</t>
  </si>
  <si>
    <t>De totale inkomsten op basis van rekenvolumes mogen niet uitkomen boven het vastgestelde Totale Inkomsten bedrag. Dit wordt automatisch berekend onderaan het tabblad 'Tarievenvoorstel'.</t>
  </si>
  <si>
    <t xml:space="preserve">Ook wordt onderaan het tabblad Tarievenvoorstel de 'verwachte tariefmutatie' weergegeven (per categorie tarieven). </t>
  </si>
  <si>
    <t>Deze tariefmutatie dient als leidraad voor de 4%-regel: wanneer de tarieven meer dan 4% afwijken van deze verwachte mutatie dient het tariefvoorstel voorzien te worden van een kostenonderbouwing.</t>
  </si>
  <si>
    <t>Voor verdere toelichting bij deze module verwijst ACM naar de Invulinstructie bij deze module.</t>
  </si>
  <si>
    <t>Via deze module kunnen netbeheerders hun tarievenvoorstel elektriciteit indienen voor het jaar 2017.</t>
  </si>
  <si>
    <t>Toelichting bij dit bestand</t>
  </si>
  <si>
    <t>Categorie A</t>
  </si>
  <si>
    <t>Categorie B</t>
  </si>
  <si>
    <t>Indeling technische codes</t>
  </si>
  <si>
    <t>somproduct tarieven 2016 en rekenvolumes REG2017</t>
  </si>
  <si>
    <t>somproduct vastrechttarieven 2016 en rekenvolumes REG2017 (alleen vastrecht)</t>
  </si>
  <si>
    <t>Toegestane Totale Inkomsten 2016 (incl. correcties) op basis van volumes REG2017</t>
  </si>
  <si>
    <t xml:space="preserve"> Afnemers &gt;  1* 6A  t/m 3* 25A  </t>
  </si>
  <si>
    <t xml:space="preserve"> Afnemers &gt; 3*25A t/m 3*35A </t>
  </si>
  <si>
    <t xml:space="preserve"> Afnemers &gt; 3*35A t/m 3*50A </t>
  </si>
  <si>
    <t xml:space="preserve"> Afnemers &gt; 3*50A t/m 3*63A </t>
  </si>
  <si>
    <t xml:space="preserve"> Afnemers &gt; 3*63A  t/m  3*80A  </t>
  </si>
  <si>
    <t xml:space="preserve">  </t>
  </si>
  <si>
    <t xml:space="preserve"> Afnemers LS (&gt;3*80A  t/m  3*225A) </t>
  </si>
  <si>
    <t xml:space="preserve"> Afnemers Trafo MS/LS (&gt;0,15 MVA t/m 1,2 MVA) </t>
  </si>
  <si>
    <t xml:space="preserve"> Afnemers MS (1-20 kV) - Distributie (&gt; 1,2 MVA t/m 3,0  MVA) </t>
  </si>
  <si>
    <t xml:space="preserve"> Afnemers MS (1-20 kV) - Distributie (&gt; 3,0 MVA t/m 6,0  MVA) </t>
  </si>
  <si>
    <t xml:space="preserve"> Afnemers MS (1-20 kV) - Distributie (&gt; 3,0 MVA t/m 6,0 MVA) </t>
  </si>
  <si>
    <t xml:space="preserve"> &gt; 1*6A  en t/m 3*25A </t>
  </si>
  <si>
    <t xml:space="preserve"> &gt;3*25A en t/m 3*35A </t>
  </si>
  <si>
    <t xml:space="preserve"> &gt;3*35A en t/m 3*50A </t>
  </si>
  <si>
    <t xml:space="preserve"> &gt;3*50A en t/m 3*63A </t>
  </si>
  <si>
    <t xml:space="preserve"> &gt;3*63A en t/m 3*80A </t>
  </si>
  <si>
    <t xml:space="preserve"> &gt;3*80A en t/m 3*100A af sec. zijde LS-transformator </t>
  </si>
  <si>
    <t xml:space="preserve"> &gt;3*100A en t/m 3*125A af sec.zijde LS-transformator </t>
  </si>
  <si>
    <t xml:space="preserve"> &gt;3*125A en t/m 3*160A af sec.zijde LS-transformator </t>
  </si>
  <si>
    <t xml:space="preserve"> &gt;3*160A en t/m 3*200A af sec.zijde LS-transformator </t>
  </si>
  <si>
    <t xml:space="preserve"> &gt;3*200A en t/m 3*225A af sec.zijde LS-transformator </t>
  </si>
  <si>
    <t xml:space="preserve"> &gt;0,15 MVA en t/m 0,63 MVA MS met  LS meting </t>
  </si>
  <si>
    <t xml:space="preserve"> &gt;0,63 MVA en t/m 1,2 MVA MS met LS meting </t>
  </si>
  <si>
    <t xml:space="preserve"> &gt;1,2 MVA en t/m 1,8 MVA MS met  MS meting </t>
  </si>
  <si>
    <t xml:space="preserve"> &gt;1,8 MVA en t/m 2,4 MVA MS met  MS meting </t>
  </si>
  <si>
    <t xml:space="preserve"> &gt;2,4 MVA en t/m 3,0 MVA MS met  MS meting </t>
  </si>
  <si>
    <t xml:space="preserve"> &gt;3,0 MVA en t/m 6,0 MVA MS met  MS meting </t>
  </si>
  <si>
    <t xml:space="preserve"> 0 t/m 1*6A  (OV) </t>
  </si>
  <si>
    <t>A1</t>
  </si>
  <si>
    <t>A2.1</t>
  </si>
  <si>
    <t>A2.2</t>
  </si>
  <si>
    <t>A3</t>
  </si>
  <si>
    <t>A3, A5</t>
  </si>
  <si>
    <t>A4, A5</t>
  </si>
  <si>
    <t>A6</t>
  </si>
  <si>
    <t>A1 Meerlengte</t>
  </si>
  <si>
    <t>A2.1 Meerlengte</t>
  </si>
  <si>
    <t>A2.2 Meerlengte</t>
  </si>
  <si>
    <t>A3 Meerlengte</t>
  </si>
  <si>
    <t>A3, A5 Meerlengte</t>
  </si>
  <si>
    <t>A4, A5 Meerlengte</t>
  </si>
  <si>
    <t>A3, A4, A5</t>
  </si>
  <si>
    <t>PAV Meerlengte 3-10 MVA</t>
  </si>
  <si>
    <t>ja</t>
  </si>
  <si>
    <t>nee</t>
  </si>
  <si>
    <t>nvt</t>
  </si>
  <si>
    <t>&gt; 1,2 MVA t/m 6,0 MVA</t>
  </si>
  <si>
    <t>&gt;3*225A t/m 1,2 MVA</t>
  </si>
  <si>
    <t>&gt; 3*80A t/m 3*225A</t>
  </si>
  <si>
    <t>Afnemers MS (1-20 kV)</t>
  </si>
  <si>
    <t>Cogas Infra en Beheer B.V.</t>
  </si>
  <si>
    <t>Rohofstraat 83</t>
  </si>
  <si>
    <t>7605 AT</t>
  </si>
  <si>
    <t>Almelo</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</si>
</sst>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quot;€&quot;\ * #,##0.00_ ;_ &quot;€&quot;\ * \-#,##0.00_ ;_ &quot;€&quot;\ * &quot;-&quot;??_ ;_ @_ "/>
    <numFmt numFmtId="43" formatCode="_ * #,##0.00_ ;_ * \-#,##0.00_ ;_ * &quot;-&quot;??_ ;_ @_ "/>
    <numFmt numFmtId="164" formatCode="_-* #,##0_-;_-* #,##0\-;_-* &quot;-&quot;??_-;_-@_-"/>
    <numFmt numFmtId="165" formatCode="_-* #,##0.00_-;_-* #,##0.00\-;_-* &quot;-&quot;??_-;_-@_-"/>
    <numFmt numFmtId="166" formatCode="_ * #,##0_ ;_ * \-#,##0_ ;_ * &quot;-&quot;??_ ;_ @_ "/>
    <numFmt numFmtId="167" formatCode="#,##0.0000_-;#,##0.0000\-"/>
    <numFmt numFmtId="168" formatCode="_-[$€]\ * #,##0.00_-;_-[$€]\ * #,##0.00\-;_-[$€]\ * &quot;-&quot;??_-;_-@_-"/>
    <numFmt numFmtId="169" formatCode="_([$€]* #,##0.00_);_([$€]* \(#,##0.00\);_([$€]* &quot;-&quot;??_);_(@_)"/>
  </numFmts>
  <fonts count="65">
    <font>
      <sz val="10"/>
      <name val="Arial"/>
      <family val="2"/>
    </font>
    <font>
      <sz val="11"/>
      <color theme="1"/>
      <name val="Calibri"/>
      <family val="2"/>
      <scheme val="minor"/>
    </font>
    <font>
      <sz val="10"/>
      <name val="Arial"/>
      <family val="2"/>
    </font>
    <font>
      <sz val="12"/>
      <name val="Times New Roman"/>
      <family val="1"/>
    </font>
    <font>
      <b/>
      <sz val="12"/>
      <color theme="0"/>
      <name val="Arial"/>
      <family val="2"/>
    </font>
    <font>
      <sz val="10"/>
      <color theme="0"/>
      <name val="Arial"/>
      <family val="2"/>
    </font>
    <font>
      <b/>
      <sz val="10"/>
      <name val="Arial"/>
      <family val="2"/>
    </font>
    <font>
      <b/>
      <sz val="10"/>
      <color theme="1"/>
      <name val="Arial"/>
      <family val="2"/>
    </font>
    <font>
      <b/>
      <sz val="12"/>
      <name val="Arial"/>
      <family val="2"/>
    </font>
    <font>
      <sz val="10"/>
      <color theme="1"/>
      <name val="Arial"/>
      <family val="2"/>
    </font>
    <font>
      <sz val="10"/>
      <color rgb="FFFF0000"/>
      <name val="Arial"/>
      <family val="2"/>
    </font>
    <font>
      <sz val="10"/>
      <color indexed="22"/>
      <name val="Arial"/>
      <family val="2"/>
    </font>
    <font>
      <b/>
      <sz val="10"/>
      <color indexed="9"/>
      <name val="Arial"/>
      <family val="2"/>
    </font>
    <font>
      <b/>
      <sz val="8"/>
      <name val="Arial"/>
      <family val="2"/>
    </font>
    <font>
      <sz val="8"/>
      <name val="Arial"/>
      <family val="2"/>
    </font>
    <font>
      <vertAlign val="superscript"/>
      <sz val="8"/>
      <name val="Arial"/>
      <family val="2"/>
    </font>
    <font>
      <sz val="10"/>
      <color indexed="8"/>
      <name val="MS Sans Serif"/>
      <family val="2"/>
    </font>
    <font>
      <b/>
      <sz val="24"/>
      <color indexed="9"/>
      <name val="Arial"/>
      <family val="2"/>
    </font>
    <font>
      <sz val="10"/>
      <color indexed="10"/>
      <name val="Arial"/>
      <family val="2"/>
    </font>
    <font>
      <sz val="10"/>
      <name val="ScalaSans"/>
      <family val="2"/>
    </font>
    <font>
      <sz val="10"/>
      <name val="DTLArgoT"/>
    </font>
    <font>
      <sz val="10"/>
      <color indexed="8"/>
      <name val="EYInterstate Light"/>
      <family val="2"/>
    </font>
    <font>
      <sz val="11"/>
      <color indexed="8"/>
      <name val="Calibri"/>
      <family val="2"/>
    </font>
    <font>
      <sz val="10"/>
      <color indexed="9"/>
      <name val="EYInterstate Light"/>
      <family val="2"/>
    </font>
    <font>
      <sz val="11"/>
      <color indexed="9"/>
      <name val="Calibri"/>
      <family val="2"/>
    </font>
    <font>
      <sz val="11"/>
      <color indexed="20"/>
      <name val="Calibri"/>
      <family val="2"/>
    </font>
    <font>
      <sz val="10"/>
      <color indexed="20"/>
      <name val="EYInterstate Light"/>
      <family val="2"/>
    </font>
    <font>
      <b/>
      <sz val="11"/>
      <color indexed="52"/>
      <name val="Calibri"/>
      <family val="2"/>
    </font>
    <font>
      <b/>
      <sz val="10"/>
      <color indexed="52"/>
      <name val="EYInterstate Light"/>
      <family val="2"/>
    </font>
    <font>
      <b/>
      <sz val="11"/>
      <color indexed="9"/>
      <name val="Calibri"/>
      <family val="2"/>
    </font>
    <font>
      <b/>
      <sz val="10"/>
      <color indexed="9"/>
      <name val="EYInterstate Light"/>
      <family val="2"/>
    </font>
    <font>
      <i/>
      <sz val="11"/>
      <color indexed="23"/>
      <name val="Calibri"/>
      <family val="2"/>
    </font>
    <font>
      <i/>
      <sz val="10"/>
      <color indexed="23"/>
      <name val="EYInterstate Light"/>
      <family val="2"/>
    </font>
    <font>
      <sz val="11"/>
      <color indexed="52"/>
      <name val="Calibri"/>
      <family val="2"/>
    </font>
    <font>
      <sz val="11"/>
      <color indexed="17"/>
      <name val="Calibri"/>
      <family val="2"/>
    </font>
    <font>
      <sz val="10"/>
      <color indexed="17"/>
      <name val="EYInterstate Light"/>
      <family val="2"/>
    </font>
    <font>
      <b/>
      <sz val="15"/>
      <color indexed="56"/>
      <name val="Calibri"/>
      <family val="2"/>
    </font>
    <font>
      <b/>
      <sz val="15"/>
      <color indexed="56"/>
      <name val="EYInterstate Light"/>
      <family val="2"/>
    </font>
    <font>
      <b/>
      <sz val="13"/>
      <color indexed="56"/>
      <name val="Calibri"/>
      <family val="2"/>
    </font>
    <font>
      <b/>
      <sz val="13"/>
      <color indexed="56"/>
      <name val="EYInterstate Light"/>
      <family val="2"/>
    </font>
    <font>
      <b/>
      <sz val="11"/>
      <color indexed="56"/>
      <name val="Calibri"/>
      <family val="2"/>
    </font>
    <font>
      <b/>
      <sz val="11"/>
      <color indexed="56"/>
      <name val="EYInterstate Light"/>
      <family val="2"/>
    </font>
    <font>
      <sz val="11"/>
      <color indexed="62"/>
      <name val="Calibri"/>
      <family val="2"/>
    </font>
    <font>
      <sz val="10"/>
      <color indexed="62"/>
      <name val="EYInterstate Light"/>
      <family val="2"/>
    </font>
    <font>
      <sz val="11"/>
      <name val="Verdana"/>
      <family val="2"/>
    </font>
    <font>
      <sz val="10"/>
      <color indexed="52"/>
      <name val="EYInterstate Light"/>
      <family val="2"/>
    </font>
    <font>
      <sz val="11"/>
      <color indexed="60"/>
      <name val="Calibri"/>
      <family val="2"/>
    </font>
    <font>
      <sz val="10"/>
      <color indexed="60"/>
      <name val="EYInterstate Light"/>
      <family val="2"/>
    </font>
    <font>
      <sz val="9"/>
      <name val="Verdana"/>
      <family val="2"/>
    </font>
    <font>
      <sz val="10"/>
      <name val="Comic Sans MS"/>
      <family val="4"/>
    </font>
    <font>
      <b/>
      <sz val="11"/>
      <color indexed="63"/>
      <name val="Calibri"/>
      <family val="2"/>
    </font>
    <font>
      <b/>
      <sz val="10"/>
      <color indexed="63"/>
      <name val="EYInterstate Light"/>
      <family val="2"/>
    </font>
    <font>
      <sz val="9"/>
      <name val="Arial"/>
      <family val="2"/>
    </font>
    <font>
      <sz val="11"/>
      <name val="Essent Proforma"/>
    </font>
    <font>
      <b/>
      <sz val="18"/>
      <color indexed="56"/>
      <name val="Cambria"/>
      <family val="2"/>
    </font>
    <font>
      <b/>
      <sz val="11"/>
      <color indexed="8"/>
      <name val="Calibri"/>
      <family val="2"/>
    </font>
    <font>
      <b/>
      <sz val="10"/>
      <color indexed="8"/>
      <name val="EYInterstate Light"/>
      <family val="2"/>
    </font>
    <font>
      <sz val="11"/>
      <color indexed="10"/>
      <name val="Calibri"/>
      <family val="2"/>
    </font>
    <font>
      <sz val="10"/>
      <color indexed="10"/>
      <name val="EYInterstate Light"/>
      <family val="2"/>
    </font>
    <font>
      <i/>
      <sz val="10"/>
      <color theme="1"/>
      <name val="Arial"/>
      <family val="2"/>
    </font>
    <font>
      <b/>
      <sz val="10"/>
      <color rgb="FFFF0000"/>
      <name val="Arial"/>
      <family val="2"/>
    </font>
    <font>
      <b/>
      <sz val="10"/>
      <color indexed="8"/>
      <name val="Arial"/>
      <family val="2"/>
    </font>
    <font>
      <sz val="14"/>
      <color theme="0"/>
      <name val="Arial"/>
      <family val="2"/>
    </font>
    <font>
      <b/>
      <sz val="14"/>
      <color theme="0"/>
      <name val="Arial"/>
      <family val="2"/>
    </font>
    <font>
      <u/>
      <sz val="9.35"/>
      <color theme="10"/>
      <name val="Calibri"/>
      <family val="2"/>
    </font>
  </fonts>
  <fills count="54">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59999389629810485"/>
        <bgColor indexed="64"/>
      </patternFill>
    </fill>
    <fill>
      <patternFill patternType="solid">
        <fgColor rgb="FFCCFFCC"/>
        <bgColor indexed="64"/>
      </patternFill>
    </fill>
    <fill>
      <patternFill patternType="solid">
        <fgColor rgb="FFFFCC99"/>
        <bgColor indexed="64"/>
      </patternFill>
    </fill>
    <fill>
      <patternFill patternType="solid">
        <fgColor rgb="FFFFFFCC"/>
        <bgColor indexed="64"/>
      </patternFill>
    </fill>
    <fill>
      <patternFill patternType="solid">
        <fgColor rgb="FFCCFFFF"/>
        <bgColor indexed="64"/>
      </patternFill>
    </fill>
    <fill>
      <patternFill patternType="solid">
        <fgColor theme="0" tint="-0.499984740745262"/>
        <bgColor indexed="64"/>
      </patternFill>
    </fill>
    <fill>
      <patternFill patternType="solid">
        <fgColor rgb="FF7030A0"/>
        <bgColor indexed="64"/>
      </patternFill>
    </fill>
    <fill>
      <patternFill patternType="solid">
        <fgColor indexed="42"/>
        <bgColor indexed="64"/>
      </patternFill>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C000"/>
        <bgColor indexed="64"/>
      </patternFill>
    </fill>
    <fill>
      <patternFill patternType="solid">
        <fgColor rgb="FF00B0F0"/>
        <bgColor indexed="64"/>
      </patternFill>
    </fill>
    <fill>
      <patternFill patternType="solid">
        <fgColor rgb="FF99CCFF"/>
        <bgColor indexed="64"/>
      </patternFill>
    </fill>
    <fill>
      <patternFill patternType="solid">
        <fgColor rgb="FF92D050"/>
        <bgColor indexed="64"/>
      </patternFill>
    </fill>
    <fill>
      <patternFill patternType="solid">
        <fgColor theme="5" tint="0.59999389629810485"/>
        <bgColor indexed="64"/>
      </patternFill>
    </fill>
  </fills>
  <borders count="53">
    <border>
      <left/>
      <right/>
      <top/>
      <bottom/>
      <diagonal/>
    </border>
    <border>
      <left style="thin">
        <color rgb="FFB2B2B2"/>
      </left>
      <right style="thin">
        <color rgb="FFB2B2B2"/>
      </right>
      <top style="thin">
        <color rgb="FFB2B2B2"/>
      </top>
      <bottom style="thin">
        <color rgb="FFB2B2B2"/>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25">
    <xf numFmtId="0" fontId="0" fillId="0" borderId="0"/>
    <xf numFmtId="165" fontId="2" fillId="0" borderId="0" applyFont="0" applyFill="0" applyBorder="0" applyAlignment="0" applyProtection="0"/>
    <xf numFmtId="9" fontId="2" fillId="0" borderId="0" applyFont="0" applyFill="0" applyBorder="0" applyAlignment="0" applyProtection="0"/>
    <xf numFmtId="0" fontId="3" fillId="0" borderId="0"/>
    <xf numFmtId="0" fontId="1" fillId="0" borderId="0"/>
    <xf numFmtId="0" fontId="2" fillId="0" borderId="0"/>
    <xf numFmtId="43" fontId="1" fillId="0" borderId="0" applyFont="0" applyFill="0" applyBorder="0" applyAlignment="0" applyProtection="0"/>
    <xf numFmtId="0" fontId="2" fillId="0" borderId="0"/>
    <xf numFmtId="0" fontId="2" fillId="0" borderId="0"/>
    <xf numFmtId="0" fontId="2" fillId="0" borderId="0"/>
    <xf numFmtId="0" fontId="16" fillId="0" borderId="0"/>
    <xf numFmtId="165" fontId="2" fillId="0" borderId="0" applyFont="0" applyFill="0" applyBorder="0" applyAlignment="0" applyProtection="0"/>
    <xf numFmtId="37" fontId="2" fillId="0" borderId="0" applyFill="0" applyBorder="0" applyProtection="0">
      <protection locked="0"/>
    </xf>
    <xf numFmtId="0" fontId="16" fillId="0" borderId="0"/>
    <xf numFmtId="0" fontId="2" fillId="0" borderId="0"/>
    <xf numFmtId="0" fontId="2" fillId="0" borderId="0"/>
    <xf numFmtId="0" fontId="2" fillId="0" borderId="0"/>
    <xf numFmtId="0" fontId="3" fillId="0" borderId="0"/>
    <xf numFmtId="0" fontId="2" fillId="0" borderId="0"/>
    <xf numFmtId="0" fontId="20" fillId="0" borderId="0"/>
    <xf numFmtId="0" fontId="16" fillId="0" borderId="0"/>
    <xf numFmtId="0" fontId="2" fillId="0" borderId="0"/>
    <xf numFmtId="0" fontId="21"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1" fillId="3" borderId="0" applyNumberFormat="0" applyBorder="0" applyAlignment="0" applyProtection="0"/>
    <xf numFmtId="0" fontId="21" fillId="28"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1" fillId="5" borderId="0" applyNumberFormat="0" applyBorder="0" applyAlignment="0" applyProtection="0"/>
    <xf numFmtId="0" fontId="21" fillId="29"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1" fillId="7" borderId="0" applyNumberFormat="0" applyBorder="0" applyAlignment="0" applyProtection="0"/>
    <xf numFmtId="0" fontId="21"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1" fillId="9" borderId="0" applyNumberFormat="0" applyBorder="0" applyAlignment="0" applyProtection="0"/>
    <xf numFmtId="0" fontId="21"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1" fillId="11" borderId="0" applyNumberFormat="0" applyBorder="0" applyAlignment="0" applyProtection="0"/>
    <xf numFmtId="0" fontId="21" fillId="32" borderId="0" applyNumberFormat="0" applyBorder="0" applyAlignment="0" applyProtection="0"/>
    <xf numFmtId="0" fontId="22" fillId="32" borderId="0" applyNumberFormat="0" applyBorder="0" applyAlignment="0" applyProtection="0"/>
    <xf numFmtId="0" fontId="22" fillId="32" borderId="0" applyNumberFormat="0" applyBorder="0" applyAlignment="0" applyProtection="0"/>
    <xf numFmtId="0" fontId="1" fillId="13" borderId="0" applyNumberFormat="0" applyBorder="0" applyAlignment="0" applyProtection="0"/>
    <xf numFmtId="0" fontId="21"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1" fillId="4" borderId="0" applyNumberFormat="0" applyBorder="0" applyAlignment="0" applyProtection="0"/>
    <xf numFmtId="0" fontId="21"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1" fillId="6" borderId="0" applyNumberFormat="0" applyBorder="0" applyAlignment="0" applyProtection="0"/>
    <xf numFmtId="0" fontId="21"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1" fillId="8" borderId="0" applyNumberFormat="0" applyBorder="0" applyAlignment="0" applyProtection="0"/>
    <xf numFmtId="0" fontId="21"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1" fillId="10" borderId="0" applyNumberFormat="0" applyBorder="0" applyAlignment="0" applyProtection="0"/>
    <xf numFmtId="0" fontId="21"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1" fillId="12" borderId="0" applyNumberFormat="0" applyBorder="0" applyAlignment="0" applyProtection="0"/>
    <xf numFmtId="0" fontId="21"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1" fillId="14" borderId="0" applyNumberFormat="0" applyBorder="0" applyAlignment="0" applyProtection="0"/>
    <xf numFmtId="0" fontId="23"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3"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3"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3"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3"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3"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3"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3"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3" fillId="43"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3"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3"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3" fillId="44" borderId="0" applyNumberFormat="0" applyBorder="0" applyAlignment="0" applyProtection="0"/>
    <xf numFmtId="0" fontId="24" fillId="44" borderId="0" applyNumberFormat="0" applyBorder="0" applyAlignment="0" applyProtection="0"/>
    <xf numFmtId="0" fontId="24" fillId="44" borderId="0" applyNumberFormat="0" applyBorder="0" applyAlignment="0" applyProtection="0"/>
    <xf numFmtId="0" fontId="25" fillId="28" borderId="0" applyNumberFormat="0" applyBorder="0" applyAlignment="0" applyProtection="0"/>
    <xf numFmtId="0" fontId="26" fillId="28" borderId="0" applyNumberFormat="0" applyBorder="0" applyAlignment="0" applyProtection="0"/>
    <xf numFmtId="0" fontId="27" fillId="45" borderId="39" applyNumberFormat="0" applyAlignment="0" applyProtection="0"/>
    <xf numFmtId="0" fontId="27" fillId="45" borderId="39" applyNumberFormat="0" applyAlignment="0" applyProtection="0"/>
    <xf numFmtId="0" fontId="27" fillId="45" borderId="39" applyNumberFormat="0" applyAlignment="0" applyProtection="0"/>
    <xf numFmtId="0" fontId="28" fillId="45" borderId="39" applyNumberFormat="0" applyAlignment="0" applyProtection="0"/>
    <xf numFmtId="0" fontId="29" fillId="46" borderId="40" applyNumberFormat="0" applyAlignment="0" applyProtection="0"/>
    <xf numFmtId="0" fontId="30" fillId="46" borderId="40"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0" fontId="29" fillId="46" borderId="40" applyNumberFormat="0" applyAlignment="0" applyProtection="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41" applyNumberFormat="0" applyFill="0" applyAlignment="0" applyProtection="0"/>
    <xf numFmtId="0" fontId="34" fillId="29" borderId="0" applyNumberFormat="0" applyBorder="0" applyAlignment="0" applyProtection="0"/>
    <xf numFmtId="0" fontId="34" fillId="29" borderId="0" applyNumberFormat="0" applyBorder="0" applyAlignment="0" applyProtection="0"/>
    <xf numFmtId="0" fontId="35" fillId="29" borderId="0" applyNumberFormat="0" applyBorder="0" applyAlignment="0" applyProtection="0"/>
    <xf numFmtId="0" fontId="13" fillId="0" borderId="0"/>
    <xf numFmtId="0" fontId="36" fillId="0" borderId="42" applyNumberFormat="0" applyFill="0" applyAlignment="0" applyProtection="0"/>
    <xf numFmtId="0" fontId="37" fillId="0" borderId="42" applyNumberFormat="0" applyFill="0" applyAlignment="0" applyProtection="0"/>
    <xf numFmtId="0" fontId="38" fillId="0" borderId="43" applyNumberFormat="0" applyFill="0" applyAlignment="0" applyProtection="0"/>
    <xf numFmtId="0" fontId="39" fillId="0" borderId="43" applyNumberFormat="0" applyFill="0" applyAlignment="0" applyProtection="0"/>
    <xf numFmtId="0" fontId="40" fillId="0" borderId="44" applyNumberFormat="0" applyFill="0" applyAlignment="0" applyProtection="0"/>
    <xf numFmtId="0" fontId="41" fillId="0" borderId="44" applyNumberFormat="0" applyFill="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32" borderId="39" applyNumberFormat="0" applyAlignment="0" applyProtection="0"/>
    <xf numFmtId="0" fontId="43" fillId="32" borderId="39" applyNumberFormat="0" applyAlignment="0" applyProtection="0"/>
    <xf numFmtId="0" fontId="42" fillId="32" borderId="39" applyNumberFormat="0" applyAlignment="0" applyProtection="0"/>
    <xf numFmtId="0" fontId="42" fillId="32" borderId="39" applyNumberFormat="0" applyAlignment="0" applyProtection="0"/>
    <xf numFmtId="43"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0" fontId="36" fillId="0" borderId="42" applyNumberFormat="0" applyFill="0" applyAlignment="0" applyProtection="0"/>
    <xf numFmtId="0" fontId="38" fillId="0" borderId="43" applyNumberFormat="0" applyFill="0" applyAlignment="0" applyProtection="0"/>
    <xf numFmtId="0" fontId="40" fillId="0" borderId="44" applyNumberFormat="0" applyFill="0" applyAlignment="0" applyProtection="0"/>
    <xf numFmtId="0" fontId="40" fillId="0" borderId="0" applyNumberFormat="0" applyFill="0" applyBorder="0" applyAlignment="0" applyProtection="0"/>
    <xf numFmtId="0" fontId="33" fillId="0" borderId="41" applyNumberFormat="0" applyFill="0" applyAlignment="0" applyProtection="0"/>
    <xf numFmtId="0" fontId="45" fillId="0" borderId="41" applyNumberFormat="0" applyFill="0" applyAlignment="0" applyProtection="0"/>
    <xf numFmtId="0" fontId="46" fillId="47" borderId="0" applyNumberFormat="0" applyBorder="0" applyAlignment="0" applyProtection="0"/>
    <xf numFmtId="0" fontId="46" fillId="47" borderId="0" applyNumberFormat="0" applyBorder="0" applyAlignment="0" applyProtection="0"/>
    <xf numFmtId="0" fontId="47" fillId="47" borderId="0" applyNumberFormat="0" applyBorder="0" applyAlignment="0" applyProtection="0"/>
    <xf numFmtId="0" fontId="48" fillId="0" borderId="0"/>
    <xf numFmtId="0" fontId="3" fillId="0" borderId="0"/>
    <xf numFmtId="0" fontId="49" fillId="0" borderId="0"/>
    <xf numFmtId="0" fontId="2" fillId="48" borderId="45" applyNumberFormat="0" applyFont="0" applyAlignment="0" applyProtection="0"/>
    <xf numFmtId="0" fontId="3" fillId="48" borderId="45" applyNumberFormat="0" applyFont="0" applyAlignment="0" applyProtection="0"/>
    <xf numFmtId="0" fontId="2" fillId="48" borderId="45" applyNumberFormat="0" applyFont="0" applyAlignment="0" applyProtection="0"/>
    <xf numFmtId="0" fontId="20" fillId="48" borderId="45" applyNumberFormat="0" applyFont="0" applyAlignment="0" applyProtection="0"/>
    <xf numFmtId="0" fontId="20" fillId="48" borderId="45" applyNumberFormat="0" applyFont="0" applyAlignment="0" applyProtection="0"/>
    <xf numFmtId="0" fontId="20" fillId="48" borderId="45"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25" fillId="28" borderId="0" applyNumberFormat="0" applyBorder="0" applyAlignment="0" applyProtection="0"/>
    <xf numFmtId="0" fontId="50" fillId="45" borderId="46" applyNumberFormat="0" applyAlignment="0" applyProtection="0"/>
    <xf numFmtId="0" fontId="51" fillId="45" borderId="46"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52" fillId="0" borderId="0"/>
    <xf numFmtId="0" fontId="53" fillId="0" borderId="0"/>
    <xf numFmtId="0" fontId="1" fillId="0" borderId="0"/>
    <xf numFmtId="0" fontId="2" fillId="0" borderId="0" applyFill="0"/>
    <xf numFmtId="0" fontId="2" fillId="0" borderId="0"/>
    <xf numFmtId="0" fontId="2" fillId="0" borderId="0"/>
    <xf numFmtId="0" fontId="1" fillId="0" borderId="0"/>
    <xf numFmtId="0" fontId="44" fillId="0" borderId="0"/>
    <xf numFmtId="0" fontId="2" fillId="0" borderId="0"/>
    <xf numFmtId="0" fontId="2" fillId="0" borderId="0"/>
    <xf numFmtId="0" fontId="1" fillId="0" borderId="0"/>
    <xf numFmtId="0" fontId="1" fillId="0" borderId="0"/>
    <xf numFmtId="0" fontId="1" fillId="0" borderId="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47" applyNumberFormat="0" applyFill="0" applyAlignment="0" applyProtection="0"/>
    <xf numFmtId="0" fontId="55" fillId="0" borderId="47" applyNumberFormat="0" applyFill="0" applyAlignment="0" applyProtection="0"/>
    <xf numFmtId="0" fontId="55" fillId="0" borderId="47" applyNumberFormat="0" applyFill="0" applyAlignment="0" applyProtection="0"/>
    <xf numFmtId="0" fontId="55" fillId="0" borderId="47" applyNumberFormat="0" applyFill="0" applyAlignment="0" applyProtection="0"/>
    <xf numFmtId="0" fontId="56" fillId="0" borderId="47" applyNumberFormat="0" applyFill="0" applyAlignment="0" applyProtection="0"/>
    <xf numFmtId="0" fontId="50" fillId="45" borderId="46" applyNumberFormat="0" applyAlignment="0" applyProtection="0"/>
    <xf numFmtId="0" fontId="50" fillId="45" borderId="46" applyNumberFormat="0" applyAlignment="0" applyProtection="0"/>
    <xf numFmtId="0" fontId="50" fillId="45" borderId="46" applyNumberFormat="0" applyAlignment="0" applyProtection="0"/>
    <xf numFmtId="44" fontId="2" fillId="0" borderId="0" applyFont="0" applyFill="0" applyBorder="0" applyAlignment="0" applyProtection="0"/>
    <xf numFmtId="0" fontId="31"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14" fillId="0" borderId="0" applyNumberFormat="0" applyFont="0" applyBorder="0" applyAlignment="0" applyProtection="0"/>
    <xf numFmtId="0" fontId="16" fillId="0" borderId="0"/>
    <xf numFmtId="0" fontId="64" fillId="0" borderId="0" applyNumberFormat="0" applyFill="0" applyBorder="0" applyAlignment="0" applyProtection="0">
      <alignment vertical="top"/>
      <protection locked="0"/>
    </xf>
  </cellStyleXfs>
  <cellXfs count="293">
    <xf numFmtId="0" fontId="0" fillId="0" borderId="0" xfId="0"/>
    <xf numFmtId="0" fontId="2" fillId="0" borderId="0" xfId="0" applyFont="1" applyFill="1"/>
    <xf numFmtId="0" fontId="0" fillId="16" borderId="0" xfId="0" applyFill="1"/>
    <xf numFmtId="0" fontId="4" fillId="21" borderId="2" xfId="0" applyFont="1" applyFill="1" applyBorder="1"/>
    <xf numFmtId="0" fontId="5" fillId="21" borderId="2" xfId="0" applyFont="1" applyFill="1" applyBorder="1"/>
    <xf numFmtId="0" fontId="6" fillId="15" borderId="2" xfId="0" applyFont="1" applyFill="1" applyBorder="1"/>
    <xf numFmtId="0" fontId="7" fillId="15" borderId="2" xfId="0" applyFont="1" applyFill="1" applyBorder="1"/>
    <xf numFmtId="0" fontId="6" fillId="0" borderId="0" xfId="0" applyNumberFormat="1" applyFont="1" applyFill="1" applyBorder="1" applyAlignment="1">
      <alignment horizontal="left"/>
    </xf>
    <xf numFmtId="22" fontId="8" fillId="22" borderId="3" xfId="3" applyNumberFormat="1" applyFont="1" applyFill="1" applyBorder="1" applyAlignment="1" applyProtection="1">
      <alignment horizontal="center" vertical="top"/>
    </xf>
    <xf numFmtId="0" fontId="6" fillId="0" borderId="4" xfId="3" applyFont="1" applyFill="1" applyBorder="1" applyProtection="1"/>
    <xf numFmtId="0" fontId="2" fillId="22" borderId="5" xfId="3" applyFont="1" applyFill="1" applyBorder="1" applyAlignment="1" applyProtection="1">
      <protection locked="0"/>
    </xf>
    <xf numFmtId="0" fontId="2" fillId="22" borderId="6" xfId="3" applyFont="1" applyFill="1" applyBorder="1" applyAlignment="1" applyProtection="1">
      <protection locked="0"/>
    </xf>
    <xf numFmtId="0" fontId="6" fillId="0" borderId="7" xfId="3" applyFont="1" applyFill="1" applyBorder="1" applyAlignment="1" applyProtection="1">
      <alignment horizontal="left"/>
    </xf>
    <xf numFmtId="0" fontId="2" fillId="22" borderId="8" xfId="3" applyFont="1" applyFill="1" applyBorder="1" applyAlignment="1" applyProtection="1">
      <protection locked="0"/>
    </xf>
    <xf numFmtId="0" fontId="6" fillId="22" borderId="8" xfId="3" applyFont="1" applyFill="1" applyBorder="1" applyAlignment="1" applyProtection="1">
      <protection locked="0"/>
    </xf>
    <xf numFmtId="0" fontId="2" fillId="22" borderId="9" xfId="3" applyFont="1" applyFill="1" applyBorder="1" applyAlignment="1" applyProtection="1">
      <protection locked="0"/>
    </xf>
    <xf numFmtId="0" fontId="2" fillId="22" borderId="11" xfId="3" applyFont="1" applyFill="1" applyBorder="1" applyAlignment="1" applyProtection="1">
      <protection locked="0"/>
    </xf>
    <xf numFmtId="0" fontId="6" fillId="22" borderId="11" xfId="3" applyFont="1" applyFill="1" applyBorder="1" applyAlignment="1" applyProtection="1">
      <protection locked="0"/>
    </xf>
    <xf numFmtId="0" fontId="2" fillId="22" borderId="12" xfId="3" applyFont="1" applyFill="1" applyBorder="1" applyAlignment="1" applyProtection="1">
      <protection locked="0"/>
    </xf>
    <xf numFmtId="0" fontId="6" fillId="0" borderId="13" xfId="3" applyFont="1" applyFill="1" applyBorder="1" applyAlignment="1" applyProtection="1">
      <alignment horizontal="left"/>
    </xf>
    <xf numFmtId="0" fontId="2" fillId="22" borderId="15" xfId="3" applyFont="1" applyFill="1" applyBorder="1" applyAlignment="1" applyProtection="1">
      <protection locked="0"/>
    </xf>
    <xf numFmtId="0" fontId="6" fillId="22" borderId="15" xfId="3" applyFont="1" applyFill="1" applyBorder="1" applyAlignment="1" applyProtection="1">
      <protection locked="0"/>
    </xf>
    <xf numFmtId="0" fontId="2" fillId="22" borderId="16" xfId="3" applyFont="1" applyFill="1" applyBorder="1" applyAlignment="1" applyProtection="1">
      <protection locked="0"/>
    </xf>
    <xf numFmtId="0" fontId="6" fillId="0" borderId="0" xfId="3" applyFont="1" applyFill="1" applyBorder="1" applyProtection="1"/>
    <xf numFmtId="0" fontId="2" fillId="0" borderId="0" xfId="3" applyFont="1" applyFill="1" applyBorder="1" applyProtection="1"/>
    <xf numFmtId="0" fontId="6" fillId="0" borderId="0" xfId="3" applyFont="1" applyFill="1" applyProtection="1"/>
    <xf numFmtId="0" fontId="1" fillId="0" borderId="0" xfId="4"/>
    <xf numFmtId="0" fontId="9" fillId="0" borderId="0" xfId="4" applyFont="1"/>
    <xf numFmtId="0" fontId="4" fillId="21" borderId="2" xfId="4" applyFont="1" applyFill="1" applyBorder="1"/>
    <xf numFmtId="0" fontId="5" fillId="21" borderId="2" xfId="4" applyFont="1" applyFill="1" applyBorder="1"/>
    <xf numFmtId="0" fontId="10" fillId="0" borderId="0" xfId="4" applyFont="1"/>
    <xf numFmtId="0" fontId="7" fillId="15" borderId="2" xfId="4" applyFont="1" applyFill="1" applyBorder="1"/>
    <xf numFmtId="0" fontId="6" fillId="23" borderId="0" xfId="4" applyFont="1" applyFill="1"/>
    <xf numFmtId="0" fontId="9" fillId="0" borderId="0" xfId="4" applyFont="1" applyAlignment="1">
      <alignment horizontal="center"/>
    </xf>
    <xf numFmtId="0" fontId="6" fillId="0" borderId="0" xfId="4" applyFont="1"/>
    <xf numFmtId="39" fontId="6" fillId="0" borderId="0" xfId="5" applyNumberFormat="1" applyFont="1" applyBorder="1" applyAlignment="1" applyProtection="1"/>
    <xf numFmtId="164" fontId="2" fillId="0" borderId="0" xfId="6" applyNumberFormat="1" applyFont="1" applyFill="1" applyAlignment="1">
      <alignment horizontal="center"/>
    </xf>
    <xf numFmtId="0" fontId="2" fillId="0" borderId="0" xfId="4" applyFont="1"/>
    <xf numFmtId="0" fontId="6" fillId="0" borderId="0" xfId="7" applyFont="1" applyBorder="1"/>
    <xf numFmtId="0" fontId="2" fillId="0" borderId="0" xfId="7" applyFont="1" applyBorder="1"/>
    <xf numFmtId="0" fontId="11" fillId="0" borderId="0" xfId="7" applyFont="1" applyFill="1" applyBorder="1"/>
    <xf numFmtId="0" fontId="6" fillId="0" borderId="0" xfId="8" applyFont="1" applyFill="1" applyBorder="1" applyAlignment="1" applyProtection="1">
      <alignment horizontal="left"/>
    </xf>
    <xf numFmtId="0" fontId="2" fillId="0" borderId="0" xfId="7" applyFont="1" applyBorder="1" applyAlignment="1">
      <alignment horizontal="left"/>
    </xf>
    <xf numFmtId="0" fontId="7" fillId="15" borderId="17" xfId="4" applyFont="1" applyFill="1" applyBorder="1"/>
    <xf numFmtId="0" fontId="7" fillId="15" borderId="18" xfId="4" applyFont="1" applyFill="1" applyBorder="1"/>
    <xf numFmtId="0" fontId="6" fillId="0" borderId="7" xfId="0" applyNumberFormat="1" applyFont="1" applyFill="1" applyBorder="1" applyAlignment="1">
      <alignment vertical="top"/>
    </xf>
    <xf numFmtId="39" fontId="12" fillId="0" borderId="0" xfId="0" applyNumberFormat="1" applyFont="1" applyFill="1" applyBorder="1" applyAlignment="1">
      <alignment horizontal="center"/>
    </xf>
    <xf numFmtId="39" fontId="12" fillId="0" borderId="19" xfId="0" applyNumberFormat="1" applyFont="1" applyFill="1" applyBorder="1" applyAlignment="1">
      <alignment horizontal="center"/>
    </xf>
    <xf numFmtId="39" fontId="2" fillId="0" borderId="7" xfId="0" applyNumberFormat="1" applyFont="1" applyFill="1" applyBorder="1" applyAlignment="1">
      <alignment vertical="top"/>
    </xf>
    <xf numFmtId="0" fontId="2" fillId="0" borderId="0" xfId="0" applyFont="1" applyFill="1" applyBorder="1" applyAlignment="1"/>
    <xf numFmtId="0" fontId="2" fillId="0" borderId="0" xfId="0" applyFont="1" applyFill="1" applyAlignment="1"/>
    <xf numFmtId="49" fontId="6" fillId="0" borderId="7" xfId="0" applyNumberFormat="1" applyFont="1" applyFill="1" applyBorder="1" applyAlignment="1">
      <alignment vertical="top"/>
    </xf>
    <xf numFmtId="0" fontId="2" fillId="0" borderId="19" xfId="0" applyFont="1" applyFill="1" applyBorder="1" applyAlignment="1"/>
    <xf numFmtId="49" fontId="6" fillId="24" borderId="7" xfId="0" applyNumberFormat="1" applyFont="1" applyFill="1" applyBorder="1" applyAlignment="1">
      <alignment horizontal="left" vertical="top"/>
    </xf>
    <xf numFmtId="0" fontId="2" fillId="24" borderId="0" xfId="0" applyFont="1" applyFill="1" applyBorder="1" applyAlignment="1"/>
    <xf numFmtId="0" fontId="6" fillId="0" borderId="7" xfId="0" applyFont="1" applyFill="1" applyBorder="1" applyAlignment="1"/>
    <xf numFmtId="10" fontId="6" fillId="19" borderId="0" xfId="2" applyNumberFormat="1" applyFont="1" applyFill="1" applyBorder="1" applyAlignment="1">
      <alignment horizontal="right" vertical="top"/>
    </xf>
    <xf numFmtId="39" fontId="6" fillId="0" borderId="13" xfId="0" applyNumberFormat="1" applyFont="1" applyBorder="1" applyAlignment="1">
      <alignment vertical="top"/>
    </xf>
    <xf numFmtId="0" fontId="2" fillId="0" borderId="20" xfId="0" applyFont="1" applyFill="1" applyBorder="1" applyAlignment="1"/>
    <xf numFmtId="0" fontId="2" fillId="0" borderId="21" xfId="0" applyFont="1" applyFill="1" applyBorder="1" applyAlignment="1"/>
    <xf numFmtId="3" fontId="2" fillId="0" borderId="0" xfId="0" applyNumberFormat="1" applyFont="1" applyFill="1" applyBorder="1" applyAlignment="1"/>
    <xf numFmtId="39" fontId="2" fillId="0" borderId="0" xfId="0" applyNumberFormat="1" applyFont="1" applyFill="1" applyBorder="1" applyAlignment="1"/>
    <xf numFmtId="37" fontId="2" fillId="0" borderId="0" xfId="0" applyNumberFormat="1" applyFont="1" applyFill="1" applyBorder="1" applyAlignment="1" applyProtection="1">
      <protection locked="0"/>
    </xf>
    <xf numFmtId="3" fontId="2" fillId="0" borderId="0" xfId="0" applyNumberFormat="1" applyFont="1" applyFill="1" applyBorder="1" applyAlignment="1" applyProtection="1">
      <protection locked="0"/>
    </xf>
    <xf numFmtId="39" fontId="12" fillId="0" borderId="7" xfId="0" applyNumberFormat="1" applyFont="1" applyFill="1" applyBorder="1" applyAlignment="1">
      <alignment horizontal="center"/>
    </xf>
    <xf numFmtId="39" fontId="2" fillId="0" borderId="7" xfId="0" applyNumberFormat="1" applyFont="1" applyFill="1" applyBorder="1" applyAlignment="1">
      <alignment horizontal="left"/>
    </xf>
    <xf numFmtId="39" fontId="6" fillId="0" borderId="0" xfId="0" applyNumberFormat="1" applyFont="1" applyFill="1" applyBorder="1" applyAlignment="1">
      <alignment horizontal="center"/>
    </xf>
    <xf numFmtId="39" fontId="6" fillId="0" borderId="7" xfId="0" applyNumberFormat="1" applyFont="1" applyFill="1" applyBorder="1" applyAlignment="1">
      <alignment horizontal="center"/>
    </xf>
    <xf numFmtId="39" fontId="6" fillId="0" borderId="0" xfId="0" applyNumberFormat="1" applyFont="1" applyFill="1" applyBorder="1" applyAlignment="1">
      <alignment horizontal="right"/>
    </xf>
    <xf numFmtId="0" fontId="2" fillId="0" borderId="7" xfId="0" applyFont="1" applyFill="1" applyBorder="1" applyAlignment="1">
      <alignment horizontal="left"/>
    </xf>
    <xf numFmtId="0" fontId="2" fillId="0" borderId="7" xfId="0" applyFont="1" applyFill="1" applyBorder="1" applyAlignment="1"/>
    <xf numFmtId="39" fontId="6" fillId="0" borderId="7" xfId="0" applyNumberFormat="1" applyFont="1" applyFill="1" applyBorder="1" applyAlignment="1">
      <alignment horizontal="left"/>
    </xf>
    <xf numFmtId="0" fontId="2" fillId="0" borderId="13" xfId="0" applyFont="1" applyFill="1" applyBorder="1" applyAlignment="1">
      <alignment horizontal="left"/>
    </xf>
    <xf numFmtId="3" fontId="2" fillId="0" borderId="20" xfId="0" applyNumberFormat="1" applyFont="1" applyFill="1" applyBorder="1" applyAlignment="1" applyProtection="1">
      <alignment horizontal="right"/>
    </xf>
    <xf numFmtId="3" fontId="2" fillId="0" borderId="0" xfId="0" applyNumberFormat="1" applyFont="1" applyFill="1" applyAlignment="1"/>
    <xf numFmtId="3" fontId="2" fillId="0" borderId="20" xfId="0" applyNumberFormat="1" applyFont="1" applyFill="1" applyBorder="1" applyAlignment="1"/>
    <xf numFmtId="39" fontId="6" fillId="0" borderId="0" xfId="0" applyNumberFormat="1" applyFont="1" applyFill="1" applyBorder="1" applyAlignment="1">
      <alignment horizontal="left"/>
    </xf>
    <xf numFmtId="0" fontId="2" fillId="0" borderId="0" xfId="0" applyFont="1" applyFill="1" applyBorder="1" applyAlignment="1">
      <alignment horizontal="left"/>
    </xf>
    <xf numFmtId="39" fontId="2" fillId="0" borderId="0" xfId="0" applyNumberFormat="1" applyFont="1" applyFill="1" applyBorder="1" applyAlignment="1">
      <alignment horizontal="left"/>
    </xf>
    <xf numFmtId="164" fontId="2" fillId="0" borderId="0" xfId="1" applyNumberFormat="1" applyFont="1" applyFill="1" applyBorder="1" applyAlignment="1"/>
    <xf numFmtId="0" fontId="2" fillId="24" borderId="0" xfId="0" applyFont="1" applyFill="1" applyBorder="1" applyAlignment="1">
      <alignment horizontal="left"/>
    </xf>
    <xf numFmtId="10" fontId="6" fillId="0" borderId="0" xfId="2" applyNumberFormat="1" applyFont="1" applyFill="1" applyBorder="1" applyAlignment="1">
      <alignment horizontal="right" vertical="top"/>
    </xf>
    <xf numFmtId="0" fontId="6" fillId="0" borderId="7" xfId="0" applyFont="1" applyFill="1" applyBorder="1" applyAlignment="1">
      <alignment horizontal="left"/>
    </xf>
    <xf numFmtId="0" fontId="2" fillId="0" borderId="13" xfId="0" applyFont="1" applyFill="1" applyBorder="1" applyAlignment="1"/>
    <xf numFmtId="39" fontId="13" fillId="24" borderId="0" xfId="9" applyNumberFormat="1" applyFont="1" applyFill="1" applyBorder="1" applyAlignment="1">
      <alignment horizontal="left"/>
    </xf>
    <xf numFmtId="3" fontId="13" fillId="24" borderId="0" xfId="9" applyNumberFormat="1" applyFont="1" applyFill="1" applyBorder="1" applyAlignment="1">
      <alignment horizontal="left"/>
    </xf>
    <xf numFmtId="0" fontId="2" fillId="24" borderId="0" xfId="0" applyFont="1" applyFill="1" applyBorder="1"/>
    <xf numFmtId="39" fontId="14" fillId="24" borderId="22" xfId="9" applyNumberFormat="1" applyFont="1" applyFill="1" applyBorder="1" applyAlignment="1"/>
    <xf numFmtId="39" fontId="14" fillId="24" borderId="23" xfId="0" applyNumberFormat="1" applyFont="1" applyFill="1" applyBorder="1" applyAlignment="1"/>
    <xf numFmtId="39" fontId="14" fillId="24" borderId="23" xfId="0" applyNumberFormat="1" applyFont="1" applyFill="1" applyBorder="1" applyAlignment="1" applyProtection="1">
      <protection locked="0"/>
    </xf>
    <xf numFmtId="3" fontId="14" fillId="24" borderId="23" xfId="0" applyNumberFormat="1" applyFont="1" applyFill="1" applyBorder="1" applyAlignment="1" applyProtection="1">
      <protection locked="0"/>
    </xf>
    <xf numFmtId="39" fontId="14" fillId="22" borderId="23" xfId="9" applyNumberFormat="1" applyFont="1" applyFill="1" applyBorder="1" applyAlignment="1"/>
    <xf numFmtId="0" fontId="2" fillId="22" borderId="23" xfId="0" applyFont="1" applyFill="1" applyBorder="1"/>
    <xf numFmtId="0" fontId="2" fillId="22" borderId="24" xfId="0" applyFont="1" applyFill="1" applyBorder="1"/>
    <xf numFmtId="39" fontId="14" fillId="24" borderId="7" xfId="9" applyNumberFormat="1" applyFont="1" applyFill="1" applyBorder="1" applyAlignment="1"/>
    <xf numFmtId="39" fontId="14" fillId="24" borderId="0" xfId="0" applyNumberFormat="1" applyFont="1" applyFill="1" applyBorder="1" applyAlignment="1" applyProtection="1">
      <protection locked="0"/>
    </xf>
    <xf numFmtId="167" fontId="14" fillId="24" borderId="0" xfId="0" applyNumberFormat="1" applyFont="1" applyFill="1" applyBorder="1" applyAlignment="1" applyProtection="1">
      <protection locked="0"/>
    </xf>
    <xf numFmtId="3" fontId="14" fillId="24" borderId="0" xfId="0" applyNumberFormat="1" applyFont="1" applyFill="1" applyBorder="1" applyAlignment="1" applyProtection="1">
      <protection locked="0"/>
    </xf>
    <xf numFmtId="39" fontId="14" fillId="22" borderId="0" xfId="9" applyNumberFormat="1" applyFont="1" applyFill="1" applyBorder="1" applyAlignment="1"/>
    <xf numFmtId="0" fontId="2" fillId="22" borderId="0" xfId="0" applyFont="1" applyFill="1" applyBorder="1"/>
    <xf numFmtId="0" fontId="2" fillId="22" borderId="19" xfId="0" applyFont="1" applyFill="1" applyBorder="1"/>
    <xf numFmtId="39" fontId="14" fillId="24" borderId="13" xfId="9" applyNumberFormat="1" applyFont="1" applyFill="1" applyBorder="1" applyAlignment="1"/>
    <xf numFmtId="39" fontId="14" fillId="24" borderId="20" xfId="0" applyNumberFormat="1" applyFont="1" applyFill="1" applyBorder="1" applyAlignment="1" applyProtection="1">
      <protection locked="0"/>
    </xf>
    <xf numFmtId="167" fontId="14" fillId="24" borderId="20" xfId="0" applyNumberFormat="1" applyFont="1" applyFill="1" applyBorder="1" applyAlignment="1" applyProtection="1">
      <protection locked="0"/>
    </xf>
    <xf numFmtId="3" fontId="14" fillId="24" borderId="20" xfId="0" applyNumberFormat="1" applyFont="1" applyFill="1" applyBorder="1" applyAlignment="1" applyProtection="1">
      <protection locked="0"/>
    </xf>
    <xf numFmtId="39" fontId="14" fillId="22" borderId="20" xfId="9" applyNumberFormat="1" applyFont="1" applyFill="1" applyBorder="1" applyAlignment="1"/>
    <xf numFmtId="0" fontId="2" fillId="22" borderId="20" xfId="0" applyFont="1" applyFill="1" applyBorder="1"/>
    <xf numFmtId="0" fontId="2" fillId="22" borderId="21" xfId="0" applyFont="1" applyFill="1" applyBorder="1"/>
    <xf numFmtId="39" fontId="14" fillId="24" borderId="23" xfId="9" applyNumberFormat="1" applyFont="1" applyFill="1" applyBorder="1" applyAlignment="1"/>
    <xf numFmtId="167" fontId="14" fillId="24" borderId="23" xfId="0" applyNumberFormat="1" applyFont="1" applyFill="1" applyBorder="1" applyAlignment="1" applyProtection="1">
      <protection locked="0"/>
    </xf>
    <xf numFmtId="0" fontId="2" fillId="24" borderId="23" xfId="0" applyFont="1" applyFill="1" applyBorder="1"/>
    <xf numFmtId="0" fontId="2" fillId="24" borderId="20" xfId="0" applyFont="1" applyFill="1" applyBorder="1"/>
    <xf numFmtId="39" fontId="14" fillId="24" borderId="17" xfId="9" applyNumberFormat="1" applyFont="1" applyFill="1" applyBorder="1" applyAlignment="1"/>
    <xf numFmtId="0" fontId="2" fillId="24" borderId="2" xfId="0" applyFont="1" applyFill="1" applyBorder="1"/>
    <xf numFmtId="0" fontId="2" fillId="22" borderId="2" xfId="0" applyFont="1" applyFill="1" applyBorder="1"/>
    <xf numFmtId="0" fontId="2" fillId="22" borderId="18" xfId="0" applyFont="1" applyFill="1" applyBorder="1"/>
    <xf numFmtId="39" fontId="14" fillId="24" borderId="7" xfId="0" applyNumberFormat="1" applyFont="1" applyFill="1" applyBorder="1" applyAlignment="1"/>
    <xf numFmtId="39" fontId="14" fillId="24" borderId="0" xfId="0" applyNumberFormat="1" applyFont="1" applyFill="1" applyBorder="1" applyAlignment="1"/>
    <xf numFmtId="0" fontId="2" fillId="24" borderId="19" xfId="0" applyFont="1" applyFill="1" applyBorder="1"/>
    <xf numFmtId="39" fontId="14" fillId="24" borderId="13" xfId="0" applyNumberFormat="1" applyFont="1" applyFill="1" applyBorder="1" applyAlignment="1"/>
    <xf numFmtId="39" fontId="14" fillId="24" borderId="20" xfId="0" applyNumberFormat="1" applyFont="1" applyFill="1" applyBorder="1" applyAlignment="1"/>
    <xf numFmtId="0" fontId="2" fillId="24" borderId="21" xfId="0" applyFont="1" applyFill="1" applyBorder="1"/>
    <xf numFmtId="39" fontId="15" fillId="24" borderId="0" xfId="9" applyNumberFormat="1" applyFont="1" applyFill="1" applyBorder="1" applyAlignment="1"/>
    <xf numFmtId="0" fontId="2" fillId="24" borderId="0" xfId="0" applyFont="1" applyFill="1"/>
    <xf numFmtId="39" fontId="17" fillId="0" borderId="0" xfId="10" applyNumberFormat="1" applyFont="1" applyFill="1" applyBorder="1" applyAlignment="1">
      <alignment horizontal="left" vertical="center"/>
    </xf>
    <xf numFmtId="0" fontId="2" fillId="0" borderId="0" xfId="10" applyFont="1" applyFill="1"/>
    <xf numFmtId="0" fontId="2" fillId="0" borderId="0" xfId="10" applyFont="1"/>
    <xf numFmtId="0" fontId="6" fillId="0" borderId="0" xfId="10" applyFont="1" applyFill="1"/>
    <xf numFmtId="0" fontId="6" fillId="0" borderId="0" xfId="10" applyFont="1"/>
    <xf numFmtId="39" fontId="13" fillId="0" borderId="17" xfId="10" applyNumberFormat="1" applyFont="1" applyBorder="1" applyAlignment="1">
      <alignment horizontal="left"/>
    </xf>
    <xf numFmtId="39" fontId="13" fillId="0" borderId="24" xfId="9" applyNumberFormat="1" applyFont="1" applyFill="1" applyBorder="1" applyAlignment="1" applyProtection="1">
      <alignment horizontal="center"/>
      <protection locked="0"/>
    </xf>
    <xf numFmtId="3" fontId="13" fillId="0" borderId="3" xfId="9" applyNumberFormat="1" applyFont="1" applyFill="1" applyBorder="1" applyAlignment="1" applyProtection="1">
      <alignment horizontal="center"/>
      <protection locked="0"/>
    </xf>
    <xf numFmtId="3" fontId="13" fillId="0" borderId="0" xfId="9" applyNumberFormat="1" applyFont="1" applyFill="1" applyBorder="1" applyAlignment="1" applyProtection="1">
      <alignment horizontal="center"/>
      <protection locked="0"/>
    </xf>
    <xf numFmtId="2" fontId="14" fillId="26" borderId="4" xfId="10" applyNumberFormat="1" applyFont="1" applyFill="1" applyBorder="1" applyAlignment="1" applyProtection="1"/>
    <xf numFmtId="4" fontId="14" fillId="22" borderId="24" xfId="10" applyNumberFormat="1" applyFont="1" applyFill="1" applyBorder="1" applyAlignment="1" applyProtection="1"/>
    <xf numFmtId="4" fontId="14" fillId="0" borderId="0" xfId="10" applyNumberFormat="1" applyFont="1" applyFill="1" applyBorder="1" applyAlignment="1" applyProtection="1">
      <protection locked="0"/>
    </xf>
    <xf numFmtId="2" fontId="14" fillId="26" borderId="25" xfId="10" applyNumberFormat="1" applyFont="1" applyFill="1" applyBorder="1" applyAlignment="1" applyProtection="1"/>
    <xf numFmtId="4" fontId="14" fillId="22" borderId="19" xfId="10" applyNumberFormat="1" applyFont="1" applyFill="1" applyBorder="1" applyAlignment="1" applyProtection="1"/>
    <xf numFmtId="0" fontId="14" fillId="0" borderId="0" xfId="10" applyFont="1" applyFill="1" applyBorder="1" applyAlignment="1"/>
    <xf numFmtId="4" fontId="14" fillId="0" borderId="0" xfId="10" applyNumberFormat="1" applyFont="1" applyFill="1" applyAlignment="1" applyProtection="1"/>
    <xf numFmtId="3" fontId="14" fillId="0" borderId="0" xfId="10" applyNumberFormat="1" applyFont="1" applyFill="1" applyAlignment="1" applyProtection="1"/>
    <xf numFmtId="0" fontId="2" fillId="0" borderId="0" xfId="10" applyFont="1" applyProtection="1"/>
    <xf numFmtId="4" fontId="2" fillId="0" borderId="0" xfId="10" applyNumberFormat="1" applyFont="1" applyProtection="1"/>
    <xf numFmtId="4" fontId="2" fillId="0" borderId="0" xfId="10" applyNumberFormat="1" applyFont="1" applyFill="1"/>
    <xf numFmtId="3" fontId="13" fillId="0" borderId="3" xfId="9" applyNumberFormat="1" applyFont="1" applyFill="1" applyBorder="1" applyAlignment="1" applyProtection="1">
      <alignment horizontal="center"/>
    </xf>
    <xf numFmtId="4" fontId="13" fillId="0" borderId="3" xfId="9" applyNumberFormat="1" applyFont="1" applyFill="1" applyBorder="1" applyAlignment="1" applyProtection="1">
      <alignment horizontal="center"/>
    </xf>
    <xf numFmtId="4" fontId="13" fillId="0" borderId="0" xfId="9" applyNumberFormat="1" applyFont="1" applyFill="1" applyBorder="1" applyAlignment="1" applyProtection="1">
      <alignment horizontal="center"/>
      <protection locked="0"/>
    </xf>
    <xf numFmtId="2" fontId="14" fillId="22" borderId="24" xfId="10" applyNumberFormat="1" applyFont="1" applyFill="1" applyBorder="1" applyAlignment="1" applyProtection="1"/>
    <xf numFmtId="2" fontId="14" fillId="22" borderId="19" xfId="10" applyNumberFormat="1" applyFont="1" applyFill="1" applyBorder="1" applyAlignment="1" applyProtection="1"/>
    <xf numFmtId="2" fontId="14" fillId="26" borderId="26" xfId="10" applyNumberFormat="1" applyFont="1" applyFill="1" applyBorder="1" applyAlignment="1" applyProtection="1"/>
    <xf numFmtId="3" fontId="14" fillId="0" borderId="0" xfId="10" applyNumberFormat="1" applyFont="1" applyFill="1" applyBorder="1" applyAlignment="1" applyProtection="1">
      <protection locked="0"/>
    </xf>
    <xf numFmtId="39" fontId="18" fillId="0" borderId="0" xfId="0" applyNumberFormat="1" applyFont="1" applyFill="1" applyBorder="1" applyAlignment="1"/>
    <xf numFmtId="0" fontId="17" fillId="0" borderId="0" xfId="11" applyNumberFormat="1" applyFont="1" applyFill="1" applyBorder="1" applyAlignment="1" applyProtection="1"/>
    <xf numFmtId="37" fontId="17" fillId="0" borderId="0" xfId="12" applyNumberFormat="1" applyFont="1" applyFill="1" applyBorder="1" applyAlignment="1" applyProtection="1"/>
    <xf numFmtId="37" fontId="17" fillId="0" borderId="0" xfId="12" applyFont="1" applyFill="1" applyBorder="1" applyAlignment="1" applyProtection="1">
      <alignment horizontal="right"/>
    </xf>
    <xf numFmtId="0" fontId="5" fillId="21" borderId="17" xfId="0" applyFont="1" applyFill="1" applyBorder="1"/>
    <xf numFmtId="0" fontId="5" fillId="0" borderId="0" xfId="0" applyFont="1" applyFill="1" applyBorder="1"/>
    <xf numFmtId="0" fontId="4" fillId="0" borderId="0" xfId="0" applyFont="1" applyFill="1" applyBorder="1"/>
    <xf numFmtId="0" fontId="2" fillId="0" borderId="0" xfId="0" applyFont="1" applyFill="1" applyBorder="1"/>
    <xf numFmtId="0" fontId="6" fillId="0" borderId="0" xfId="3" applyFont="1" applyFill="1" applyBorder="1" applyAlignment="1" applyProtection="1"/>
    <xf numFmtId="0" fontId="2" fillId="0" borderId="0" xfId="3" applyFont="1" applyFill="1" applyBorder="1" applyAlignment="1" applyProtection="1">
      <protection locked="0"/>
    </xf>
    <xf numFmtId="39" fontId="8" fillId="0" borderId="0" xfId="0" applyNumberFormat="1" applyFont="1" applyFill="1" applyBorder="1" applyAlignment="1">
      <alignment horizontal="left" vertical="center"/>
    </xf>
    <xf numFmtId="39" fontId="17" fillId="0" borderId="0" xfId="0" applyNumberFormat="1" applyFont="1" applyFill="1" applyBorder="1" applyAlignment="1">
      <alignment horizontal="left" vertical="center"/>
    </xf>
    <xf numFmtId="39" fontId="18" fillId="24" borderId="0" xfId="0" applyNumberFormat="1" applyFont="1" applyFill="1" applyBorder="1" applyAlignment="1"/>
    <xf numFmtId="0" fontId="7" fillId="15" borderId="3" xfId="4" applyFont="1" applyFill="1" applyBorder="1"/>
    <xf numFmtId="0" fontId="7" fillId="0" borderId="25" xfId="4" applyFont="1" applyFill="1" applyBorder="1"/>
    <xf numFmtId="0" fontId="2" fillId="24" borderId="0" xfId="0" applyFont="1" applyFill="1" applyBorder="1" applyAlignment="1">
      <alignment horizontal="center" vertical="top"/>
    </xf>
    <xf numFmtId="0" fontId="2" fillId="0" borderId="0" xfId="0" applyFont="1" applyFill="1" applyAlignment="1">
      <alignment horizontal="left" vertical="top" wrapText="1"/>
    </xf>
    <xf numFmtId="0" fontId="2" fillId="22" borderId="27" xfId="0" applyFont="1" applyFill="1" applyBorder="1"/>
    <xf numFmtId="0" fontId="2" fillId="24" borderId="28" xfId="0" applyFont="1" applyFill="1" applyBorder="1"/>
    <xf numFmtId="0" fontId="2" fillId="22" borderId="27" xfId="0" applyFont="1" applyFill="1" applyBorder="1" applyAlignment="1">
      <alignment wrapText="1"/>
    </xf>
    <xf numFmtId="0" fontId="2" fillId="0" borderId="0" xfId="0" applyFont="1" applyFill="1" applyAlignment="1">
      <alignment horizontal="left" vertical="top"/>
    </xf>
    <xf numFmtId="0" fontId="2" fillId="0" borderId="0" xfId="0" applyFont="1" applyFill="1" applyBorder="1" applyAlignment="1">
      <alignment horizontal="left" vertical="top" wrapText="1"/>
    </xf>
    <xf numFmtId="0" fontId="2" fillId="0" borderId="0" xfId="0" applyFont="1" applyFill="1" applyBorder="1" applyAlignment="1">
      <alignment wrapText="1"/>
    </xf>
    <xf numFmtId="0" fontId="2" fillId="24" borderId="0" xfId="0" applyFont="1" applyFill="1" applyBorder="1" applyAlignment="1">
      <alignment wrapText="1"/>
    </xf>
    <xf numFmtId="0" fontId="2" fillId="24" borderId="29" xfId="0" applyFont="1" applyFill="1" applyBorder="1"/>
    <xf numFmtId="0" fontId="2" fillId="24" borderId="29" xfId="0" applyFont="1" applyFill="1" applyBorder="1" applyAlignment="1">
      <alignment wrapText="1"/>
    </xf>
    <xf numFmtId="0" fontId="2" fillId="0" borderId="0" xfId="0" quotePrefix="1" applyFont="1" applyFill="1" applyBorder="1" applyAlignment="1">
      <alignment horizontal="left" vertical="top" wrapText="1"/>
    </xf>
    <xf numFmtId="0" fontId="2" fillId="24" borderId="8" xfId="0" applyFont="1" applyFill="1" applyBorder="1"/>
    <xf numFmtId="0" fontId="2" fillId="24" borderId="8" xfId="0" applyFont="1" applyFill="1" applyBorder="1" applyAlignment="1">
      <alignment wrapText="1"/>
    </xf>
    <xf numFmtId="0" fontId="2" fillId="24" borderId="0" xfId="0" applyFont="1" applyFill="1" applyAlignment="1">
      <alignment horizontal="left" vertical="top"/>
    </xf>
    <xf numFmtId="0" fontId="2" fillId="24" borderId="0" xfId="0" applyFont="1" applyFill="1" applyAlignment="1">
      <alignment horizontal="left" vertical="top" wrapText="1"/>
    </xf>
    <xf numFmtId="0" fontId="2" fillId="24" borderId="30" xfId="0" applyFont="1" applyFill="1" applyBorder="1" applyAlignment="1">
      <alignment horizontal="center" vertical="top"/>
    </xf>
    <xf numFmtId="0" fontId="19" fillId="24" borderId="0" xfId="0" applyFont="1" applyFill="1"/>
    <xf numFmtId="0" fontId="2" fillId="24" borderId="32" xfId="0" applyFont="1" applyFill="1" applyBorder="1" applyAlignment="1">
      <alignment horizontal="center" vertical="top"/>
    </xf>
    <xf numFmtId="0" fontId="2" fillId="24" borderId="34" xfId="0" applyFont="1" applyFill="1" applyBorder="1" applyAlignment="1">
      <alignment horizontal="center" vertical="top"/>
    </xf>
    <xf numFmtId="0" fontId="2" fillId="24" borderId="0" xfId="0" applyFont="1" applyFill="1" applyAlignment="1">
      <alignment horizontal="center" vertical="top"/>
    </xf>
    <xf numFmtId="0" fontId="19" fillId="24" borderId="36" xfId="0" applyNumberFormat="1" applyFont="1" applyFill="1" applyBorder="1" applyAlignment="1">
      <alignment horizontal="left" vertical="top" wrapText="1"/>
    </xf>
    <xf numFmtId="0" fontId="2" fillId="24" borderId="37" xfId="0" applyFont="1" applyFill="1" applyBorder="1" applyAlignment="1">
      <alignment horizontal="center" vertical="top"/>
    </xf>
    <xf numFmtId="0" fontId="2" fillId="24" borderId="38" xfId="0" applyFont="1" applyFill="1" applyBorder="1" applyAlignment="1">
      <alignment wrapText="1"/>
    </xf>
    <xf numFmtId="0" fontId="2" fillId="24" borderId="0" xfId="0" applyFont="1" applyFill="1" applyAlignment="1">
      <alignment wrapText="1"/>
    </xf>
    <xf numFmtId="0" fontId="0" fillId="18" borderId="4" xfId="0" applyFill="1" applyBorder="1"/>
    <xf numFmtId="0" fontId="0" fillId="18" borderId="25" xfId="0" applyFill="1" applyBorder="1"/>
    <xf numFmtId="0" fontId="0" fillId="18" borderId="26" xfId="0" applyFill="1" applyBorder="1"/>
    <xf numFmtId="4" fontId="14" fillId="22" borderId="21" xfId="10" applyNumberFormat="1" applyFont="1" applyFill="1" applyBorder="1" applyAlignment="1" applyProtection="1"/>
    <xf numFmtId="2" fontId="14" fillId="22" borderId="21" xfId="10" applyNumberFormat="1" applyFont="1" applyFill="1" applyBorder="1" applyAlignment="1" applyProtection="1"/>
    <xf numFmtId="3" fontId="14" fillId="16" borderId="23" xfId="0" applyNumberFormat="1" applyFont="1" applyFill="1" applyBorder="1" applyAlignment="1" applyProtection="1">
      <protection locked="0"/>
    </xf>
    <xf numFmtId="3" fontId="14" fillId="16" borderId="24" xfId="0" applyNumberFormat="1" applyFont="1" applyFill="1" applyBorder="1" applyAlignment="1" applyProtection="1">
      <protection locked="0"/>
    </xf>
    <xf numFmtId="0" fontId="14" fillId="17" borderId="22" xfId="10" applyFont="1" applyFill="1" applyBorder="1" applyAlignment="1"/>
    <xf numFmtId="0" fontId="14" fillId="17" borderId="7" xfId="10" applyFont="1" applyFill="1" applyBorder="1" applyAlignment="1"/>
    <xf numFmtId="0" fontId="14" fillId="17" borderId="13" xfId="10" applyFont="1" applyFill="1" applyBorder="1" applyAlignment="1"/>
    <xf numFmtId="0" fontId="0" fillId="0" borderId="0" xfId="0" quotePrefix="1" applyFont="1" applyFill="1" applyBorder="1" applyAlignment="1">
      <alignment horizontal="left" vertical="top" wrapText="1"/>
    </xf>
    <xf numFmtId="0" fontId="5" fillId="21" borderId="48" xfId="4" applyFont="1" applyFill="1" applyBorder="1"/>
    <xf numFmtId="0" fontId="7" fillId="15" borderId="48" xfId="4" applyFont="1" applyFill="1" applyBorder="1"/>
    <xf numFmtId="10" fontId="6" fillId="0" borderId="0" xfId="2" applyNumberFormat="1" applyFont="1" applyFill="1" applyBorder="1" applyAlignment="1">
      <alignment horizontal="left" vertical="top"/>
    </xf>
    <xf numFmtId="0" fontId="0" fillId="0" borderId="49" xfId="0" applyFill="1" applyBorder="1"/>
    <xf numFmtId="0" fontId="0" fillId="0" borderId="25" xfId="0" applyFill="1" applyBorder="1"/>
    <xf numFmtId="0" fontId="0" fillId="0" borderId="26" xfId="0" applyFill="1" applyBorder="1"/>
    <xf numFmtId="165" fontId="2" fillId="0" borderId="49" xfId="6" applyNumberFormat="1" applyFont="1" applyFill="1" applyBorder="1" applyAlignment="1" applyProtection="1">
      <alignment horizontal="left"/>
      <protection locked="0"/>
    </xf>
    <xf numFmtId="165" fontId="2" fillId="0" borderId="25" xfId="6" applyNumberFormat="1" applyFont="1" applyFill="1" applyBorder="1" applyAlignment="1" applyProtection="1">
      <alignment horizontal="left"/>
      <protection locked="0"/>
    </xf>
    <xf numFmtId="165" fontId="2" fillId="0" borderId="26" xfId="6" applyNumberFormat="1" applyFont="1" applyFill="1" applyBorder="1" applyAlignment="1" applyProtection="1">
      <alignment horizontal="left"/>
      <protection locked="0"/>
    </xf>
    <xf numFmtId="0" fontId="7" fillId="15" borderId="48" xfId="0" applyFont="1" applyFill="1" applyBorder="1"/>
    <xf numFmtId="0" fontId="9" fillId="15" borderId="48" xfId="0" applyFont="1" applyFill="1" applyBorder="1"/>
    <xf numFmtId="0" fontId="9" fillId="0" borderId="0" xfId="195" applyFont="1"/>
    <xf numFmtId="0" fontId="7" fillId="15" borderId="50" xfId="0" applyFont="1" applyFill="1" applyBorder="1"/>
    <xf numFmtId="0" fontId="7" fillId="0" borderId="50" xfId="0" applyFont="1" applyFill="1" applyBorder="1"/>
    <xf numFmtId="0" fontId="7" fillId="0" borderId="0" xfId="0" applyFont="1" applyFill="1" applyBorder="1"/>
    <xf numFmtId="0" fontId="7" fillId="15" borderId="0" xfId="0" applyFont="1" applyFill="1" applyBorder="1"/>
    <xf numFmtId="0" fontId="9" fillId="0" borderId="20" xfId="195" applyFont="1" applyBorder="1"/>
    <xf numFmtId="39" fontId="0" fillId="0" borderId="7" xfId="0" applyNumberFormat="1" applyFont="1" applyFill="1" applyBorder="1" applyAlignment="1">
      <alignment horizontal="left"/>
    </xf>
    <xf numFmtId="0" fontId="0" fillId="0" borderId="0" xfId="0" applyFont="1" applyFill="1" applyBorder="1" applyAlignment="1"/>
    <xf numFmtId="0" fontId="6" fillId="15" borderId="48" xfId="186" applyFont="1" applyFill="1" applyBorder="1" applyAlignment="1">
      <alignment vertical="center"/>
    </xf>
    <xf numFmtId="0" fontId="2" fillId="24" borderId="19" xfId="0" applyFont="1" applyFill="1" applyBorder="1" applyAlignment="1"/>
    <xf numFmtId="39" fontId="6" fillId="0" borderId="19" xfId="0" applyNumberFormat="1" applyFont="1" applyFill="1" applyBorder="1" applyAlignment="1">
      <alignment horizontal="center"/>
    </xf>
    <xf numFmtId="3" fontId="2" fillId="0" borderId="21" xfId="0" applyNumberFormat="1" applyFont="1" applyFill="1" applyBorder="1" applyAlignment="1" applyProtection="1">
      <alignment horizontal="right"/>
    </xf>
    <xf numFmtId="166" fontId="2" fillId="0" borderId="3" xfId="1" applyNumberFormat="1" applyFont="1" applyFill="1" applyBorder="1" applyAlignment="1"/>
    <xf numFmtId="166" fontId="2" fillId="25" borderId="3" xfId="1" applyNumberFormat="1" applyFont="1" applyFill="1" applyBorder="1" applyAlignment="1"/>
    <xf numFmtId="0" fontId="2" fillId="0" borderId="19" xfId="0" applyFont="1" applyFill="1" applyBorder="1" applyAlignment="1">
      <alignment horizontal="left"/>
    </xf>
    <xf numFmtId="0" fontId="0" fillId="0" borderId="19" xfId="0" applyFont="1" applyFill="1" applyBorder="1" applyAlignment="1">
      <alignment horizontal="left"/>
    </xf>
    <xf numFmtId="0" fontId="0" fillId="0" borderId="0" xfId="186" applyFont="1" applyFill="1" applyBorder="1" applyAlignment="1">
      <alignment vertical="center"/>
    </xf>
    <xf numFmtId="0" fontId="59" fillId="0" borderId="0" xfId="4" applyFont="1"/>
    <xf numFmtId="0" fontId="6" fillId="15" borderId="18" xfId="186" applyFont="1" applyFill="1" applyBorder="1" applyAlignment="1">
      <alignment horizontal="right" vertical="center"/>
    </xf>
    <xf numFmtId="9" fontId="0" fillId="0" borderId="3" xfId="0" applyNumberFormat="1" applyFill="1" applyBorder="1"/>
    <xf numFmtId="10" fontId="6" fillId="19" borderId="0" xfId="2" applyNumberFormat="1" applyFont="1" applyFill="1" applyBorder="1" applyAlignment="1">
      <alignment horizontal="left" vertical="top" wrapText="1"/>
    </xf>
    <xf numFmtId="0" fontId="0" fillId="0" borderId="0" xfId="0" applyFont="1" applyFill="1" applyBorder="1" applyAlignment="1">
      <alignment horizontal="left"/>
    </xf>
    <xf numFmtId="0" fontId="6" fillId="15" borderId="2" xfId="186" applyFont="1" applyFill="1" applyBorder="1" applyAlignment="1">
      <alignment horizontal="left" vertical="center"/>
    </xf>
    <xf numFmtId="0" fontId="0" fillId="0" borderId="0" xfId="0" applyFont="1" applyFill="1"/>
    <xf numFmtId="0" fontId="60" fillId="0" borderId="0" xfId="0" applyFont="1" applyFill="1"/>
    <xf numFmtId="0" fontId="0" fillId="0" borderId="0" xfId="0" applyFont="1"/>
    <xf numFmtId="0" fontId="0" fillId="16" borderId="0" xfId="0" applyFont="1" applyFill="1"/>
    <xf numFmtId="0" fontId="0" fillId="17" borderId="0" xfId="0" applyFont="1" applyFill="1"/>
    <xf numFmtId="0" fontId="0" fillId="18" borderId="0" xfId="0" applyFont="1" applyFill="1"/>
    <xf numFmtId="0" fontId="0" fillId="19" borderId="0" xfId="0" applyFont="1" applyFill="1"/>
    <xf numFmtId="0" fontId="0" fillId="20" borderId="0" xfId="0" applyFont="1" applyFill="1"/>
    <xf numFmtId="0" fontId="0" fillId="0" borderId="3" xfId="223" applyFont="1" applyFill="1" applyBorder="1"/>
    <xf numFmtId="0" fontId="61" fillId="15" borderId="2" xfId="0" applyFont="1" applyFill="1" applyBorder="1"/>
    <xf numFmtId="0" fontId="62" fillId="21" borderId="2" xfId="0" applyFont="1" applyFill="1" applyBorder="1"/>
    <xf numFmtId="0" fontId="63" fillId="21" borderId="2" xfId="0" applyFont="1" applyFill="1" applyBorder="1"/>
    <xf numFmtId="164" fontId="0" fillId="0" borderId="49" xfId="1" applyNumberFormat="1" applyFont="1" applyFill="1" applyBorder="1"/>
    <xf numFmtId="164" fontId="0" fillId="0" borderId="25" xfId="1" applyNumberFormat="1" applyFont="1" applyFill="1" applyBorder="1"/>
    <xf numFmtId="164" fontId="0" fillId="0" borderId="26" xfId="1" applyNumberFormat="1" applyFont="1" applyFill="1" applyBorder="1"/>
    <xf numFmtId="164" fontId="9" fillId="0" borderId="0" xfId="1" applyNumberFormat="1" applyFont="1" applyAlignment="1">
      <alignment horizontal="center"/>
    </xf>
    <xf numFmtId="164" fontId="9" fillId="0" borderId="0" xfId="1" applyNumberFormat="1" applyFont="1"/>
    <xf numFmtId="164" fontId="2" fillId="0" borderId="0" xfId="1" applyNumberFormat="1" applyFont="1" applyFill="1" applyAlignment="1">
      <alignment horizontal="center"/>
    </xf>
    <xf numFmtId="164" fontId="9" fillId="0" borderId="0" xfId="1" applyNumberFormat="1" applyFont="1" applyFill="1" applyBorder="1" applyAlignment="1">
      <alignment horizontal="center"/>
    </xf>
    <xf numFmtId="164" fontId="7" fillId="15" borderId="2" xfId="1" applyNumberFormat="1" applyFont="1" applyFill="1" applyBorder="1"/>
    <xf numFmtId="164" fontId="0" fillId="0" borderId="3" xfId="1" applyNumberFormat="1" applyFont="1" applyFill="1" applyBorder="1"/>
    <xf numFmtId="0" fontId="9" fillId="49" borderId="25" xfId="0" applyFont="1" applyFill="1" applyBorder="1"/>
    <xf numFmtId="0" fontId="9" fillId="50" borderId="25" xfId="0" applyFont="1" applyFill="1" applyBorder="1"/>
    <xf numFmtId="0" fontId="9" fillId="51" borderId="25" xfId="0" applyFont="1" applyFill="1" applyBorder="1"/>
    <xf numFmtId="0" fontId="9" fillId="19" borderId="25" xfId="0" applyFont="1" applyFill="1" applyBorder="1"/>
    <xf numFmtId="0" fontId="9" fillId="18" borderId="49" xfId="0" applyFont="1" applyFill="1" applyBorder="1"/>
    <xf numFmtId="0" fontId="9" fillId="16" borderId="25" xfId="0" applyFont="1" applyFill="1" applyBorder="1"/>
    <xf numFmtId="0" fontId="9" fillId="51" borderId="49" xfId="0" applyFont="1" applyFill="1" applyBorder="1"/>
    <xf numFmtId="0" fontId="9" fillId="52" borderId="25" xfId="0" applyFont="1" applyFill="1" applyBorder="1"/>
    <xf numFmtId="0" fontId="9" fillId="16" borderId="49" xfId="0" applyFont="1" applyFill="1" applyBorder="1"/>
    <xf numFmtId="0" fontId="9" fillId="18" borderId="3" xfId="0" applyFont="1" applyFill="1" applyBorder="1"/>
    <xf numFmtId="0" fontId="9" fillId="53" borderId="49" xfId="0" applyFont="1" applyFill="1" applyBorder="1"/>
    <xf numFmtId="164" fontId="2" fillId="0" borderId="4" xfId="1" applyNumberFormat="1" applyFont="1" applyFill="1" applyBorder="1" applyAlignment="1"/>
    <xf numFmtId="164" fontId="2" fillId="0" borderId="26" xfId="1" applyNumberFormat="1" applyFont="1" applyFill="1" applyBorder="1" applyAlignment="1"/>
    <xf numFmtId="164" fontId="0" fillId="18" borderId="0" xfId="1" applyNumberFormat="1" applyFont="1" applyFill="1" applyBorder="1"/>
    <xf numFmtId="164" fontId="0" fillId="0" borderId="4" xfId="1" applyNumberFormat="1" applyFont="1" applyFill="1" applyBorder="1"/>
    <xf numFmtId="165" fontId="0" fillId="18" borderId="0" xfId="1" applyFont="1" applyFill="1" applyBorder="1"/>
    <xf numFmtId="0" fontId="0" fillId="22" borderId="27" xfId="0" applyFill="1" applyBorder="1"/>
    <xf numFmtId="2" fontId="0" fillId="16" borderId="0" xfId="0" applyNumberFormat="1" applyFill="1"/>
    <xf numFmtId="0" fontId="0" fillId="22" borderId="27" xfId="0" applyFill="1" applyBorder="1" applyAlignment="1">
      <alignment wrapText="1"/>
    </xf>
    <xf numFmtId="0" fontId="2" fillId="24" borderId="50" xfId="0" applyFont="1" applyFill="1" applyBorder="1"/>
    <xf numFmtId="39" fontId="14" fillId="22" borderId="48" xfId="9" applyNumberFormat="1" applyFont="1" applyFill="1" applyBorder="1" applyAlignment="1"/>
    <xf numFmtId="39" fontId="14" fillId="0" borderId="0" xfId="9" applyNumberFormat="1" applyFont="1" applyFill="1" applyBorder="1" applyAlignment="1"/>
    <xf numFmtId="39" fontId="14" fillId="24" borderId="51" xfId="9" applyNumberFormat="1" applyFont="1" applyFill="1" applyBorder="1" applyAlignment="1"/>
    <xf numFmtId="39" fontId="14" fillId="22" borderId="50" xfId="9" applyNumberFormat="1" applyFont="1" applyFill="1" applyBorder="1" applyAlignment="1"/>
    <xf numFmtId="2" fontId="14" fillId="26" borderId="49" xfId="10" applyNumberFormat="1" applyFont="1" applyFill="1" applyBorder="1" applyAlignment="1" applyProtection="1"/>
    <xf numFmtId="4" fontId="14" fillId="22" borderId="52" xfId="10" applyNumberFormat="1" applyFont="1" applyFill="1" applyBorder="1" applyAlignment="1" applyProtection="1"/>
    <xf numFmtId="9" fontId="0" fillId="18" borderId="25" xfId="2" applyFont="1" applyFill="1" applyBorder="1"/>
    <xf numFmtId="9" fontId="0" fillId="18" borderId="25" xfId="2" applyNumberFormat="1" applyFont="1" applyFill="1" applyBorder="1"/>
    <xf numFmtId="0" fontId="14" fillId="16" borderId="10" xfId="3" applyFont="1" applyFill="1" applyBorder="1" applyAlignment="1" applyProtection="1">
      <alignment horizontal="left" vertical="center"/>
      <protection locked="0"/>
    </xf>
    <xf numFmtId="0" fontId="64" fillId="16" borderId="14" xfId="224" applyFill="1" applyBorder="1" applyAlignment="1" applyProtection="1">
      <alignment horizontal="left" vertical="center"/>
      <protection locked="0"/>
    </xf>
    <xf numFmtId="165" fontId="0" fillId="16" borderId="0" xfId="1" applyFont="1" applyFill="1"/>
    <xf numFmtId="165" fontId="0" fillId="18" borderId="0" xfId="1" applyFont="1" applyFill="1"/>
    <xf numFmtId="0" fontId="6" fillId="22" borderId="0" xfId="3" applyFont="1" applyFill="1" applyAlignment="1" applyProtection="1">
      <alignment wrapText="1"/>
    </xf>
    <xf numFmtId="0" fontId="2" fillId="24" borderId="31" xfId="0" applyNumberFormat="1" applyFont="1" applyFill="1" applyBorder="1" applyAlignment="1">
      <alignment horizontal="left" vertical="top" wrapText="1"/>
    </xf>
    <xf numFmtId="0" fontId="2" fillId="24" borderId="33" xfId="0" applyNumberFormat="1" applyFont="1" applyFill="1" applyBorder="1" applyAlignment="1">
      <alignment horizontal="left" vertical="top" wrapText="1"/>
    </xf>
    <xf numFmtId="0" fontId="2" fillId="24" borderId="35" xfId="0" applyNumberFormat="1" applyFont="1" applyFill="1" applyBorder="1" applyAlignment="1">
      <alignment horizontal="left" vertical="top" wrapText="1"/>
    </xf>
  </cellXfs>
  <cellStyles count="225">
    <cellStyle name="_x000d__x000a_JournalTemplate=C:\COMFO\CTALK\JOURSTD.TPL_x000d__x000a_LbStateAddress=3 3 0 251 1 89 2 311_x000d__x000a_LbStateJou" xfId="13"/>
    <cellStyle name="_x000d__x000a_JournalTemplate=C:\COMFO\CTALK\JOURSTD.TPL_x000d__x000a_LbStateAddress=3 3 0 251 1 89 2 311_x000d__x000a_LbStateJou 10" xfId="14"/>
    <cellStyle name="_x000d__x000a_JournalTemplate=C:\COMFO\CTALK\JOURSTD.TPL_x000d__x000a_LbStateAddress=3 3 0 251 1 89 2 311_x000d__x000a_LbStateJou 2" xfId="7"/>
    <cellStyle name="_x000d__x000a_JournalTemplate=C:\COMFO\CTALK\JOURSTD.TPL_x000d__x000a_LbStateAddress=3 3 0 251 1 89 2 311_x000d__x000a_LbStateJou 2 2" xfId="15"/>
    <cellStyle name="_x000d__x000a_JournalTemplate=C:\COMFO\CTALK\JOURSTD.TPL_x000d__x000a_LbStateAddress=3 3 0 251 1 89 2 311_x000d__x000a_LbStateJou 2 3" xfId="16"/>
    <cellStyle name="_x000d__x000a_JournalTemplate=C:\COMFO\CTALK\JOURSTD.TPL_x000d__x000a_LbStateAddress=3 3 0 251 1 89 2 311_x000d__x000a_LbStateJou 2 4" xfId="17"/>
    <cellStyle name="_x000d__x000a_JournalTemplate=C:\COMFO\CTALK\JOURSTD.TPL_x000d__x000a_LbStateAddress=3 3 0 251 1 89 2 311_x000d__x000a_LbStateJou 3" xfId="18"/>
    <cellStyle name="_x000d__x000a_JournalTemplate=C:\COMFO\CTALK\JOURSTD.TPL_x000d__x000a_LbStateAddress=3 3 0 251 1 89 2 311_x000d__x000a_LbStateJou 3 2" xfId="19"/>
    <cellStyle name="_x000d__x000a_JournalTemplate=C:\COMFO\CTALK\JOURSTD.TPL_x000d__x000a_LbStateAddress=3 3 0 251 1 89 2 311_x000d__x000a_LbStateJou 4" xfId="20"/>
    <cellStyle name="_x000d__x000a_JournalTemplate=C:\COMFO\CTALK\JOURSTD.TPL_x000d__x000a_LbStateAddress=3 3 0 251 1 89 2 311_x000d__x000a_LbStateJou_100720 berekening x-factoren NG4R v4.2" xfId="21"/>
    <cellStyle name="20% - Accent1 2" xfId="22"/>
    <cellStyle name="20% - Accent1 2 2" xfId="23"/>
    <cellStyle name="20% - Accent1 3" xfId="24"/>
    <cellStyle name="20% - Accent1 3 2" xfId="25"/>
    <cellStyle name="20% - Accent2 2" xfId="26"/>
    <cellStyle name="20% - Accent2 2 2" xfId="27"/>
    <cellStyle name="20% - Accent2 3" xfId="28"/>
    <cellStyle name="20% - Accent2 3 2" xfId="29"/>
    <cellStyle name="20% - Accent3 2" xfId="30"/>
    <cellStyle name="20% - Accent3 2 2" xfId="31"/>
    <cellStyle name="20% - Accent3 3" xfId="32"/>
    <cellStyle name="20% - Accent3 3 2" xfId="33"/>
    <cellStyle name="20% - Accent4 2" xfId="34"/>
    <cellStyle name="20% - Accent4 2 2" xfId="35"/>
    <cellStyle name="20% - Accent4 3" xfId="36"/>
    <cellStyle name="20% - Accent4 3 2" xfId="37"/>
    <cellStyle name="20% - Accent5 2" xfId="38"/>
    <cellStyle name="20% - Accent5 2 2" xfId="39"/>
    <cellStyle name="20% - Accent5 3" xfId="40"/>
    <cellStyle name="20% - Accent5 3 2" xfId="41"/>
    <cellStyle name="20% - Accent6 2" xfId="42"/>
    <cellStyle name="20% - Accent6 2 2" xfId="43"/>
    <cellStyle name="20% - Accent6 3" xfId="44"/>
    <cellStyle name="20% - Accent6 3 2" xfId="45"/>
    <cellStyle name="40% - Accent1 2" xfId="46"/>
    <cellStyle name="40% - Accent1 2 2" xfId="47"/>
    <cellStyle name="40% - Accent1 3" xfId="48"/>
    <cellStyle name="40% - Accent1 3 2" xfId="49"/>
    <cellStyle name="40% - Accent2 2" xfId="50"/>
    <cellStyle name="40% - Accent2 2 2" xfId="51"/>
    <cellStyle name="40% - Accent2 3" xfId="52"/>
    <cellStyle name="40% - Accent2 3 2" xfId="53"/>
    <cellStyle name="40% - Accent3 2" xfId="54"/>
    <cellStyle name="40% - Accent3 2 2" xfId="55"/>
    <cellStyle name="40% - Accent3 3" xfId="56"/>
    <cellStyle name="40% - Accent3 3 2" xfId="57"/>
    <cellStyle name="40% - Accent4 2" xfId="58"/>
    <cellStyle name="40% - Accent4 2 2" xfId="59"/>
    <cellStyle name="40% - Accent4 3" xfId="60"/>
    <cellStyle name="40% - Accent4 3 2" xfId="61"/>
    <cellStyle name="40% - Accent5 2" xfId="62"/>
    <cellStyle name="40% - Accent5 2 2" xfId="63"/>
    <cellStyle name="40% - Accent5 3" xfId="64"/>
    <cellStyle name="40% - Accent5 3 2" xfId="65"/>
    <cellStyle name="40% - Accent6 2" xfId="66"/>
    <cellStyle name="40% - Accent6 2 2" xfId="67"/>
    <cellStyle name="40% - Accent6 3" xfId="68"/>
    <cellStyle name="40% - Accent6 3 2" xfId="69"/>
    <cellStyle name="60% - Accent1 2" xfId="70"/>
    <cellStyle name="60% - Accent1 2 2" xfId="71"/>
    <cellStyle name="60% - Accent1 3" xfId="72"/>
    <cellStyle name="60% - Accent2 2" xfId="73"/>
    <cellStyle name="60% - Accent2 2 2" xfId="74"/>
    <cellStyle name="60% - Accent2 3" xfId="75"/>
    <cellStyle name="60% - Accent3 2" xfId="76"/>
    <cellStyle name="60% - Accent3 2 2" xfId="77"/>
    <cellStyle name="60% - Accent3 3" xfId="78"/>
    <cellStyle name="60% - Accent4 2" xfId="79"/>
    <cellStyle name="60% - Accent4 2 2" xfId="80"/>
    <cellStyle name="60% - Accent4 3" xfId="81"/>
    <cellStyle name="60% - Accent5 2" xfId="82"/>
    <cellStyle name="60% - Accent5 2 2" xfId="83"/>
    <cellStyle name="60% - Accent5 3" xfId="84"/>
    <cellStyle name="60% - Accent6 2" xfId="85"/>
    <cellStyle name="60% - Accent6 2 2" xfId="86"/>
    <cellStyle name="60% - Accent6 3" xfId="87"/>
    <cellStyle name="Accent1 2" xfId="88"/>
    <cellStyle name="Accent1 2 2" xfId="89"/>
    <cellStyle name="Accent1 3" xfId="90"/>
    <cellStyle name="Accent2 2" xfId="91"/>
    <cellStyle name="Accent2 2 2" xfId="92"/>
    <cellStyle name="Accent2 3" xfId="93"/>
    <cellStyle name="Accent3 2" xfId="94"/>
    <cellStyle name="Accent3 2 2" xfId="95"/>
    <cellStyle name="Accent3 3" xfId="96"/>
    <cellStyle name="Accent4 2" xfId="97"/>
    <cellStyle name="Accent4 2 2" xfId="98"/>
    <cellStyle name="Accent4 3" xfId="99"/>
    <cellStyle name="Accent5 2" xfId="100"/>
    <cellStyle name="Accent5 2 2" xfId="101"/>
    <cellStyle name="Accent5 3" xfId="102"/>
    <cellStyle name="Accent6 2" xfId="103"/>
    <cellStyle name="Accent6 2 2" xfId="104"/>
    <cellStyle name="Accent6 3" xfId="105"/>
    <cellStyle name="Bad" xfId="106"/>
    <cellStyle name="Bad 2" xfId="107"/>
    <cellStyle name="Berekening 2" xfId="108"/>
    <cellStyle name="Berekening 2 2" xfId="109"/>
    <cellStyle name="Calculation" xfId="110"/>
    <cellStyle name="Calculation 2" xfId="111"/>
    <cellStyle name="Check Cell" xfId="112"/>
    <cellStyle name="Check Cell 2" xfId="113"/>
    <cellStyle name="Comma 2" xfId="114"/>
    <cellStyle name="Comma 3" xfId="115"/>
    <cellStyle name="Controlecel 2" xfId="116"/>
    <cellStyle name="Euro" xfId="117"/>
    <cellStyle name="Euro 2" xfId="118"/>
    <cellStyle name="Euro 3" xfId="119"/>
    <cellStyle name="Explanatory Text" xfId="120"/>
    <cellStyle name="Explanatory Text 2" xfId="121"/>
    <cellStyle name="Gekoppelde cel 2" xfId="122"/>
    <cellStyle name="Goed 2" xfId="123"/>
    <cellStyle name="Good" xfId="124"/>
    <cellStyle name="Good 2" xfId="125"/>
    <cellStyle name="Header" xfId="126"/>
    <cellStyle name="Heading 1" xfId="127"/>
    <cellStyle name="Heading 1 2" xfId="128"/>
    <cellStyle name="Heading 2" xfId="129"/>
    <cellStyle name="Heading 2 2" xfId="130"/>
    <cellStyle name="Heading 3" xfId="131"/>
    <cellStyle name="Heading 3 2" xfId="132"/>
    <cellStyle name="Heading 4" xfId="133"/>
    <cellStyle name="Heading 4 2" xfId="134"/>
    <cellStyle name="Hyperlink" xfId="224" builtinId="8"/>
    <cellStyle name="Input" xfId="135"/>
    <cellStyle name="Input 2" xfId="136"/>
    <cellStyle name="Invoer 2" xfId="137"/>
    <cellStyle name="Invoer 2 2" xfId="138"/>
    <cellStyle name="Komma" xfId="1" builtinId="3"/>
    <cellStyle name="Komma 10 2" xfId="139"/>
    <cellStyle name="Komma 10 2 2" xfId="140"/>
    <cellStyle name="Komma 11" xfId="141"/>
    <cellStyle name="Komma 14 2" xfId="142"/>
    <cellStyle name="Komma 2" xfId="6"/>
    <cellStyle name="Komma 2 2" xfId="143"/>
    <cellStyle name="Komma 2 2 2" xfId="144"/>
    <cellStyle name="Komma 2 3" xfId="145"/>
    <cellStyle name="Komma 2 4" xfId="146"/>
    <cellStyle name="Komma 3" xfId="147"/>
    <cellStyle name="Komma 3 2" xfId="148"/>
    <cellStyle name="Komma 3 3" xfId="149"/>
    <cellStyle name="Komma 4" xfId="150"/>
    <cellStyle name="Komma 4 2" xfId="151"/>
    <cellStyle name="Komma 5" xfId="152"/>
    <cellStyle name="Komma 5 2" xfId="153"/>
    <cellStyle name="Komma 6" xfId="154"/>
    <cellStyle name="Komma_Tarievenmandje - definitief3" xfId="11"/>
    <cellStyle name="Kop 1 2" xfId="155"/>
    <cellStyle name="Kop 2 2" xfId="156"/>
    <cellStyle name="Kop 3 2" xfId="157"/>
    <cellStyle name="Kop 4 2" xfId="158"/>
    <cellStyle name="Linked Cell" xfId="159"/>
    <cellStyle name="Linked Cell 2" xfId="160"/>
    <cellStyle name="Neutraal 2" xfId="161"/>
    <cellStyle name="Neutral" xfId="162"/>
    <cellStyle name="Neutral 2" xfId="163"/>
    <cellStyle name="Normal 2" xfId="164"/>
    <cellStyle name="Normal 3" xfId="165"/>
    <cellStyle name="Normal_# klanten" xfId="166"/>
    <cellStyle name="Normal_Data_2_wrm1_30" xfId="12"/>
    <cellStyle name="Note" xfId="167"/>
    <cellStyle name="Note 2" xfId="168"/>
    <cellStyle name="Notitie 2" xfId="169"/>
    <cellStyle name="Notitie 2 2" xfId="170"/>
    <cellStyle name="Notitie 2 3" xfId="171"/>
    <cellStyle name="Notitie 2 4" xfId="172"/>
    <cellStyle name="Notitie 3" xfId="173"/>
    <cellStyle name="Notitie 3 2" xfId="174"/>
    <cellStyle name="Notitie 4" xfId="175"/>
    <cellStyle name="Ongeldig 2" xfId="176"/>
    <cellStyle name="Output" xfId="177"/>
    <cellStyle name="Output 2" xfId="178"/>
    <cellStyle name="Procent" xfId="2" builtinId="5"/>
    <cellStyle name="Procent 2" xfId="179"/>
    <cellStyle name="Procent 2 2" xfId="180"/>
    <cellStyle name="Procent 3" xfId="181"/>
    <cellStyle name="Procent 3 2" xfId="182"/>
    <cellStyle name="Procent 4" xfId="183"/>
    <cellStyle name="Procent 4 2" xfId="184"/>
    <cellStyle name="Procent 5" xfId="185"/>
    <cellStyle name="Standaard" xfId="0" builtinId="0"/>
    <cellStyle name="Standaard 2" xfId="186"/>
    <cellStyle name="Standaard 2 2" xfId="187"/>
    <cellStyle name="Standaard 2 2 2" xfId="188"/>
    <cellStyle name="Standaard 2 3" xfId="189"/>
    <cellStyle name="Standaard 2 3 2" xfId="190"/>
    <cellStyle name="Standaard 2 4" xfId="191"/>
    <cellStyle name="Standaard 2 4 2" xfId="192"/>
    <cellStyle name="Standaard 3" xfId="4"/>
    <cellStyle name="Standaard 3 2" xfId="193"/>
    <cellStyle name="Standaard 3 3" xfId="194"/>
    <cellStyle name="Standaard 3 4" xfId="195"/>
    <cellStyle name="Standaard 4" xfId="196"/>
    <cellStyle name="Standaard 4 2" xfId="197"/>
    <cellStyle name="Standaard 4 3" xfId="198"/>
    <cellStyle name="Standaard 5" xfId="199"/>
    <cellStyle name="Standaard 5 2" xfId="200"/>
    <cellStyle name="Standaard 6" xfId="201"/>
    <cellStyle name="Standaard 6 2" xfId="202"/>
    <cellStyle name="Standaard 6 2 2" xfId="203"/>
    <cellStyle name="Standaard 6 3" xfId="204"/>
    <cellStyle name="Standaard 7" xfId="205"/>
    <cellStyle name="Standaard_103321_3 Cogas Elementen EAV-tarieven" xfId="10"/>
    <cellStyle name="Standaard_20100727 Rekenmodel NE5R v1.9" xfId="223"/>
    <cellStyle name="Standaard_Handboek TSO (260202)" xfId="3"/>
    <cellStyle name="Standaard_Tabellen - CIV2" xfId="9"/>
    <cellStyle name="Standaard_Tabellen - CIV2_Format import PRD en Database voor NE6R (concept) v1 2" xfId="5"/>
    <cellStyle name="Standaard_Tarievenmand 2002" xfId="8"/>
    <cellStyle name="Titel 2" xfId="206"/>
    <cellStyle name="Title" xfId="207"/>
    <cellStyle name="Title 2" xfId="208"/>
    <cellStyle name="Totaal 2" xfId="209"/>
    <cellStyle name="Totaal 2 2" xfId="210"/>
    <cellStyle name="Totaal 2 3" xfId="211"/>
    <cellStyle name="Total" xfId="212"/>
    <cellStyle name="Total 2" xfId="213"/>
    <cellStyle name="Uitvoer 2" xfId="214"/>
    <cellStyle name="Uitvoer 2 2" xfId="215"/>
    <cellStyle name="Uitvoer 2 3" xfId="216"/>
    <cellStyle name="Valuta 2" xfId="217"/>
    <cellStyle name="Verklarende tekst 2" xfId="218"/>
    <cellStyle name="Waarschuwingstekst 2" xfId="219"/>
    <cellStyle name="Warning Text" xfId="220"/>
    <cellStyle name="Warning Text 2" xfId="221"/>
    <cellStyle name="WIt" xfId="222"/>
  </cellStyles>
  <dxfs count="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colors>
    <mruColors>
      <color rgb="FFCCFFCC"/>
      <color rgb="FF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8%20REG2017\Projecten%20REG2017\Modellen\RNBs%20E\Model\Subbestand%20SO\20160826%20RNB-E%20-%20SO%20Bestand%20v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Versiebeheer"/>
      <sheetName val="Logboek importeren gegevens"/>
      <sheetName val="Categorie-indeling AD"/>
      <sheetName val="Import gegevens --&gt;"/>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refreshError="1"/>
      <sheetData sheetId="1" refreshError="1"/>
      <sheetData sheetId="2" refreshError="1"/>
      <sheetData sheetId="3">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row r="38">
          <cell r="B38" t="str">
            <v>A1</v>
          </cell>
        </row>
        <row r="39">
          <cell r="B39" t="str">
            <v>A2.1</v>
          </cell>
        </row>
        <row r="40">
          <cell r="B40" t="str">
            <v>A2.2</v>
          </cell>
        </row>
        <row r="41">
          <cell r="B41" t="str">
            <v>A3</v>
          </cell>
        </row>
        <row r="42">
          <cell r="B42" t="str">
            <v>A3, A5</v>
          </cell>
        </row>
        <row r="43">
          <cell r="B43" t="str">
            <v>A4, A5</v>
          </cell>
        </row>
        <row r="44">
          <cell r="B44" t="str">
            <v>A6</v>
          </cell>
        </row>
        <row r="45">
          <cell r="B45" t="str">
            <v>&lt; leeg &gt;</v>
          </cell>
        </row>
        <row r="50">
          <cell r="B50" t="str">
            <v>A1 Meerlengte</v>
          </cell>
        </row>
        <row r="51">
          <cell r="B51" t="str">
            <v>A2.1 Meerlengte</v>
          </cell>
        </row>
        <row r="52">
          <cell r="B52" t="str">
            <v>A2.2 Meerlengte</v>
          </cell>
        </row>
        <row r="53">
          <cell r="B53" t="str">
            <v>A3 Meerlengte</v>
          </cell>
        </row>
        <row r="54">
          <cell r="B54" t="str">
            <v>A3, A5 Meerlengte</v>
          </cell>
        </row>
        <row r="55">
          <cell r="B55" t="str">
            <v>A4, A5 Meerlengte</v>
          </cell>
        </row>
        <row r="56">
          <cell r="B56" t="str">
            <v>A6 Meerlengte</v>
          </cell>
        </row>
        <row r="57">
          <cell r="B57" t="str">
            <v>&lt; leeg &gt;</v>
          </cell>
        </row>
      </sheetData>
      <sheetData sheetId="4" refreshError="1"/>
      <sheetData sheetId="5" refreshError="1"/>
      <sheetData sheetId="6" refreshError="1"/>
      <sheetData sheetId="7" refreshError="1"/>
      <sheetData sheetId="8" refreshError="1"/>
      <sheetData sheetId="9" refreshError="1"/>
      <sheetData sheetId="10">
        <row r="98">
          <cell r="H98">
            <v>9512</v>
          </cell>
        </row>
        <row r="99">
          <cell r="H99">
            <v>41058</v>
          </cell>
        </row>
        <row r="135">
          <cell r="H135">
            <v>50410.692307692305</v>
          </cell>
        </row>
        <row r="136">
          <cell r="H136">
            <v>937.53846153846155</v>
          </cell>
        </row>
        <row r="137">
          <cell r="H137">
            <v>359.23076923076923</v>
          </cell>
        </row>
        <row r="138">
          <cell r="H138">
            <v>302.15384615384613</v>
          </cell>
        </row>
        <row r="139">
          <cell r="H139">
            <v>284.61538461538464</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30"/>
  <sheetViews>
    <sheetView showGridLines="0" tabSelected="1" zoomScale="85" zoomScaleNormal="85" zoomScaleSheetLayoutView="40" workbookViewId="0"/>
  </sheetViews>
  <sheetFormatPr defaultRowHeight="12.75"/>
  <cols>
    <col min="1" max="1" width="6.42578125" style="236" customWidth="1"/>
    <col min="2" max="17" width="10.85546875" style="236" customWidth="1"/>
    <col min="18" max="16384" width="9.140625" style="236"/>
  </cols>
  <sheetData>
    <row r="2" spans="1:22">
      <c r="B2" s="236" t="s">
        <v>0</v>
      </c>
    </row>
    <row r="3" spans="1:22">
      <c r="B3" s="236" t="s">
        <v>173</v>
      </c>
    </row>
    <row r="7" spans="1:22" s="246" customFormat="1" ht="18" customHeight="1">
      <c r="B7" s="247" t="s">
        <v>173</v>
      </c>
      <c r="C7" s="247"/>
      <c r="D7" s="247"/>
      <c r="E7" s="247"/>
    </row>
    <row r="8" spans="1:22" s="238" customFormat="1"/>
    <row r="9" spans="1:22" s="238" customFormat="1"/>
    <row r="10" spans="1:22" s="6" customFormat="1">
      <c r="B10" s="5" t="s">
        <v>180</v>
      </c>
    </row>
    <row r="11" spans="1:22" s="238" customFormat="1"/>
    <row r="12" spans="1:22">
      <c r="B12" s="236" t="s">
        <v>179</v>
      </c>
    </row>
    <row r="13" spans="1:22">
      <c r="B13" s="236" t="s">
        <v>174</v>
      </c>
    </row>
    <row r="14" spans="1:22">
      <c r="B14" s="236" t="s">
        <v>175</v>
      </c>
    </row>
    <row r="15" spans="1:22">
      <c r="B15" s="236" t="s">
        <v>176</v>
      </c>
    </row>
    <row r="16" spans="1:22" s="238" customFormat="1">
      <c r="A16" s="236"/>
      <c r="B16" s="236" t="s">
        <v>177</v>
      </c>
      <c r="C16" s="236"/>
      <c r="D16" s="236"/>
      <c r="E16" s="236"/>
      <c r="F16" s="236"/>
      <c r="G16" s="236"/>
      <c r="H16" s="236"/>
      <c r="I16" s="236"/>
      <c r="J16" s="236"/>
      <c r="K16" s="236"/>
      <c r="L16" s="236"/>
      <c r="M16" s="236"/>
      <c r="N16" s="236"/>
      <c r="O16" s="236"/>
      <c r="P16" s="236"/>
      <c r="Q16" s="236"/>
      <c r="R16" s="236"/>
      <c r="S16" s="236"/>
      <c r="T16" s="236"/>
      <c r="U16" s="236"/>
      <c r="V16" s="236"/>
    </row>
    <row r="17" spans="1:22" s="238" customFormat="1">
      <c r="A17" s="236"/>
      <c r="B17" s="236"/>
      <c r="C17" s="236"/>
      <c r="D17" s="236"/>
      <c r="E17" s="236"/>
      <c r="F17" s="236"/>
      <c r="G17" s="236"/>
      <c r="H17" s="236"/>
      <c r="I17" s="236"/>
      <c r="J17" s="236"/>
      <c r="K17" s="236"/>
      <c r="L17" s="236"/>
      <c r="M17" s="236"/>
      <c r="N17" s="236"/>
      <c r="O17" s="236"/>
      <c r="P17" s="236"/>
      <c r="Q17" s="236"/>
      <c r="R17" s="236"/>
      <c r="S17" s="236"/>
      <c r="T17" s="236"/>
      <c r="U17" s="236"/>
      <c r="V17" s="236"/>
    </row>
    <row r="18" spans="1:22" s="238" customFormat="1">
      <c r="A18" s="236"/>
      <c r="B18" s="236" t="s">
        <v>178</v>
      </c>
      <c r="C18" s="236"/>
      <c r="D18" s="236"/>
      <c r="E18" s="236"/>
      <c r="F18" s="236"/>
      <c r="G18" s="236"/>
      <c r="H18" s="236"/>
      <c r="I18" s="236"/>
      <c r="J18" s="236"/>
      <c r="K18" s="236"/>
      <c r="L18" s="236"/>
      <c r="M18" s="236"/>
      <c r="N18" s="236"/>
      <c r="O18" s="236"/>
      <c r="P18" s="236"/>
      <c r="Q18" s="236"/>
      <c r="R18" s="236"/>
      <c r="S18" s="236"/>
      <c r="T18" s="236"/>
      <c r="U18" s="236"/>
      <c r="V18" s="236"/>
    </row>
    <row r="19" spans="1:22" s="238" customFormat="1">
      <c r="A19" s="236"/>
      <c r="B19" s="236"/>
      <c r="C19" s="236"/>
      <c r="D19" s="236"/>
      <c r="E19" s="236"/>
      <c r="F19" s="236"/>
      <c r="G19" s="236"/>
      <c r="H19" s="236"/>
      <c r="I19" s="236"/>
      <c r="J19" s="236"/>
      <c r="K19" s="236"/>
      <c r="L19" s="236"/>
      <c r="M19" s="236"/>
      <c r="N19" s="236"/>
      <c r="O19" s="236"/>
      <c r="P19" s="236"/>
      <c r="Q19" s="236"/>
      <c r="R19" s="236"/>
      <c r="S19" s="236"/>
      <c r="T19" s="236"/>
      <c r="U19" s="236"/>
      <c r="V19" s="236"/>
    </row>
    <row r="20" spans="1:22" s="238" customFormat="1">
      <c r="A20" s="236"/>
      <c r="B20" s="237"/>
      <c r="C20" s="236"/>
      <c r="D20" s="236"/>
      <c r="E20" s="236"/>
      <c r="F20" s="236"/>
      <c r="G20" s="236"/>
      <c r="H20" s="236"/>
      <c r="I20" s="236"/>
      <c r="J20" s="236"/>
      <c r="K20" s="236"/>
      <c r="L20" s="236"/>
      <c r="M20" s="236"/>
      <c r="N20" s="236"/>
      <c r="O20" s="236"/>
      <c r="P20" s="236"/>
      <c r="Q20" s="236"/>
      <c r="R20" s="236"/>
      <c r="S20" s="236"/>
      <c r="T20" s="236"/>
      <c r="U20" s="236"/>
      <c r="V20" s="236"/>
    </row>
    <row r="21" spans="1:22" s="238" customFormat="1">
      <c r="A21" s="236"/>
      <c r="B21" s="236"/>
      <c r="C21" s="236"/>
      <c r="D21" s="236"/>
      <c r="E21" s="236"/>
      <c r="F21" s="236"/>
      <c r="G21" s="236"/>
      <c r="H21" s="236"/>
      <c r="I21" s="236"/>
      <c r="J21" s="236"/>
      <c r="K21" s="236"/>
      <c r="L21" s="236"/>
      <c r="M21" s="236"/>
      <c r="N21" s="236"/>
      <c r="O21" s="236"/>
      <c r="P21" s="236"/>
      <c r="Q21" s="236"/>
      <c r="R21" s="236"/>
      <c r="S21" s="236"/>
      <c r="T21" s="236"/>
      <c r="U21" s="236"/>
      <c r="V21" s="236"/>
    </row>
    <row r="22" spans="1:22" s="238" customFormat="1">
      <c r="A22" s="236"/>
      <c r="B22" s="236"/>
      <c r="C22" s="236"/>
      <c r="D22" s="236"/>
      <c r="E22" s="236"/>
      <c r="F22" s="236"/>
      <c r="G22" s="236"/>
      <c r="H22" s="236"/>
      <c r="I22" s="236"/>
      <c r="J22" s="236"/>
      <c r="K22" s="236"/>
      <c r="L22" s="236"/>
      <c r="M22" s="236"/>
      <c r="N22" s="236"/>
      <c r="O22" s="236"/>
      <c r="P22" s="236"/>
      <c r="Q22" s="236"/>
      <c r="R22" s="236"/>
      <c r="S22" s="236"/>
      <c r="T22" s="236"/>
      <c r="U22" s="236"/>
      <c r="V22" s="236"/>
    </row>
    <row r="23" spans="1:22" s="245" customFormat="1">
      <c r="B23" s="245" t="s">
        <v>1</v>
      </c>
    </row>
    <row r="24" spans="1:22" s="238" customFormat="1"/>
    <row r="25" spans="1:22" s="238" customFormat="1">
      <c r="B25" s="239"/>
      <c r="C25" s="238" t="s">
        <v>2</v>
      </c>
    </row>
    <row r="26" spans="1:22" s="238" customFormat="1">
      <c r="B26" s="240"/>
      <c r="C26" s="238" t="s">
        <v>3</v>
      </c>
    </row>
    <row r="27" spans="1:22" s="238" customFormat="1">
      <c r="B27" s="241"/>
      <c r="C27" s="238" t="s">
        <v>4</v>
      </c>
    </row>
    <row r="28" spans="1:22" s="238" customFormat="1">
      <c r="B28" s="242"/>
      <c r="C28" s="238" t="s">
        <v>5</v>
      </c>
    </row>
    <row r="29" spans="1:22" s="238" customFormat="1">
      <c r="B29" s="243"/>
      <c r="C29" s="238" t="s">
        <v>6</v>
      </c>
    </row>
    <row r="30" spans="1:22">
      <c r="B30" s="244"/>
      <c r="C30" s="236" t="s">
        <v>152</v>
      </c>
    </row>
  </sheetData>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36"/>
  <sheetViews>
    <sheetView showGridLines="0" zoomScale="85" zoomScaleNormal="85" workbookViewId="0"/>
  </sheetViews>
  <sheetFormatPr defaultRowHeight="12.75"/>
  <cols>
    <col min="2" max="2" width="18.140625" customWidth="1"/>
    <col min="3" max="3" width="25.28515625" customWidth="1"/>
  </cols>
  <sheetData>
    <row r="3" spans="2:16" s="4" customFormat="1" ht="18" customHeight="1">
      <c r="B3" s="3" t="s">
        <v>7</v>
      </c>
      <c r="C3" s="3"/>
      <c r="D3" s="3"/>
      <c r="E3" s="3"/>
    </row>
    <row r="6" spans="2:16" s="6" customFormat="1">
      <c r="B6" s="5" t="s">
        <v>8</v>
      </c>
    </row>
    <row r="8" spans="2:16" ht="15.75">
      <c r="B8" s="7" t="s">
        <v>9</v>
      </c>
      <c r="C8" s="8">
        <v>42650</v>
      </c>
    </row>
    <row r="12" spans="2:16">
      <c r="B12" s="9" t="s">
        <v>10</v>
      </c>
      <c r="C12" s="10"/>
      <c r="D12" s="10"/>
      <c r="E12" s="10"/>
      <c r="F12" s="10"/>
      <c r="G12" s="10"/>
      <c r="H12" s="10"/>
      <c r="I12" s="10"/>
      <c r="J12" s="10"/>
      <c r="K12" s="10"/>
      <c r="L12" s="10"/>
      <c r="M12" s="10"/>
      <c r="N12" s="10"/>
      <c r="O12" s="10"/>
      <c r="P12" s="11"/>
    </row>
    <row r="13" spans="2:16">
      <c r="B13" s="12" t="s">
        <v>11</v>
      </c>
      <c r="C13" s="285" t="s">
        <v>237</v>
      </c>
      <c r="D13" s="13"/>
      <c r="E13" s="13"/>
      <c r="F13" s="13"/>
      <c r="G13" s="13"/>
      <c r="H13" s="13"/>
      <c r="I13" s="14"/>
      <c r="J13" s="13"/>
      <c r="K13" s="13"/>
      <c r="L13" s="13"/>
      <c r="M13" s="13"/>
      <c r="N13" s="13"/>
      <c r="O13" s="14"/>
      <c r="P13" s="15"/>
    </row>
    <row r="14" spans="2:16">
      <c r="B14" s="12" t="s">
        <v>12</v>
      </c>
      <c r="C14" s="285" t="s">
        <v>238</v>
      </c>
      <c r="D14" s="16"/>
      <c r="E14" s="16"/>
      <c r="F14" s="16"/>
      <c r="G14" s="16"/>
      <c r="H14" s="16"/>
      <c r="I14" s="17"/>
      <c r="J14" s="16"/>
      <c r="K14" s="16"/>
      <c r="L14" s="16"/>
      <c r="M14" s="16"/>
      <c r="N14" s="16"/>
      <c r="O14" s="17"/>
      <c r="P14" s="18"/>
    </row>
    <row r="15" spans="2:16">
      <c r="B15" s="12" t="s">
        <v>13</v>
      </c>
      <c r="C15" s="285" t="s">
        <v>239</v>
      </c>
      <c r="D15" s="16"/>
      <c r="E15" s="16"/>
      <c r="F15" s="16"/>
      <c r="G15" s="16"/>
      <c r="H15" s="16"/>
      <c r="I15" s="17"/>
      <c r="J15" s="16"/>
      <c r="K15" s="16"/>
      <c r="L15" s="16"/>
      <c r="M15" s="16"/>
      <c r="N15" s="16"/>
      <c r="O15" s="17"/>
      <c r="P15" s="18"/>
    </row>
    <row r="16" spans="2:16">
      <c r="B16" s="12" t="s">
        <v>14</v>
      </c>
      <c r="C16" s="285" t="s">
        <v>240</v>
      </c>
      <c r="D16" s="16"/>
      <c r="E16" s="16"/>
      <c r="F16" s="16"/>
      <c r="G16" s="16"/>
      <c r="H16" s="16"/>
      <c r="I16" s="17"/>
      <c r="J16" s="16"/>
      <c r="K16" s="16"/>
      <c r="L16" s="16"/>
      <c r="M16" s="16"/>
      <c r="N16" s="16"/>
      <c r="O16" s="17"/>
      <c r="P16" s="18"/>
    </row>
    <row r="17" spans="2:16">
      <c r="B17" s="12" t="s">
        <v>15</v>
      </c>
      <c r="C17" s="285"/>
      <c r="D17" s="16"/>
      <c r="E17" s="16"/>
      <c r="F17" s="16"/>
      <c r="G17" s="16"/>
      <c r="H17" s="16"/>
      <c r="I17" s="17"/>
      <c r="J17" s="16"/>
      <c r="K17" s="16"/>
      <c r="L17" s="16"/>
      <c r="M17" s="16"/>
      <c r="N17" s="16"/>
      <c r="O17" s="17"/>
      <c r="P17" s="18"/>
    </row>
    <row r="18" spans="2:16">
      <c r="B18" s="12" t="s">
        <v>16</v>
      </c>
      <c r="C18" s="285"/>
      <c r="D18" s="16"/>
      <c r="E18" s="16"/>
      <c r="F18" s="16"/>
      <c r="G18" s="16"/>
      <c r="H18" s="16"/>
      <c r="I18" s="17"/>
      <c r="J18" s="16"/>
      <c r="K18" s="16"/>
      <c r="L18" s="16"/>
      <c r="M18" s="16"/>
      <c r="N18" s="16"/>
      <c r="O18" s="17"/>
      <c r="P18" s="18"/>
    </row>
    <row r="19" spans="2:16">
      <c r="B19" s="19" t="s">
        <v>17</v>
      </c>
      <c r="C19" s="286"/>
      <c r="D19" s="20"/>
      <c r="E19" s="20"/>
      <c r="F19" s="20"/>
      <c r="G19" s="20"/>
      <c r="H19" s="20"/>
      <c r="I19" s="21"/>
      <c r="J19" s="20"/>
      <c r="K19" s="20"/>
      <c r="L19" s="20"/>
      <c r="M19" s="20"/>
      <c r="N19" s="20"/>
      <c r="O19" s="21"/>
      <c r="P19" s="22"/>
    </row>
    <row r="26" spans="2:16">
      <c r="B26" s="23" t="s">
        <v>15</v>
      </c>
      <c r="C26" s="23" t="s">
        <v>16</v>
      </c>
      <c r="D26" s="23"/>
      <c r="E26" s="23"/>
    </row>
    <row r="27" spans="2:16">
      <c r="B27" s="24" t="s">
        <v>163</v>
      </c>
      <c r="C27" s="24"/>
      <c r="D27" s="23"/>
      <c r="E27" s="23"/>
    </row>
    <row r="28" spans="2:16">
      <c r="B28" s="24"/>
      <c r="C28" s="24"/>
      <c r="D28" s="23"/>
      <c r="E28" s="23"/>
    </row>
    <row r="29" spans="2:16">
      <c r="B29" s="23"/>
      <c r="C29" s="23"/>
      <c r="D29" s="23"/>
      <c r="E29" s="23"/>
    </row>
    <row r="30" spans="2:16">
      <c r="B30" s="23" t="s">
        <v>18</v>
      </c>
      <c r="C30" s="23"/>
      <c r="D30" s="23"/>
      <c r="E30" s="23"/>
    </row>
    <row r="31" spans="2:16">
      <c r="B31" s="23" t="s">
        <v>19</v>
      </c>
      <c r="C31" s="23"/>
      <c r="D31" s="23"/>
      <c r="E31" s="23"/>
    </row>
    <row r="32" spans="2:16">
      <c r="B32" s="23" t="s">
        <v>20</v>
      </c>
      <c r="C32" s="23"/>
      <c r="D32" s="23"/>
      <c r="E32" s="23"/>
    </row>
    <row r="33" spans="2:5">
      <c r="B33" s="23" t="s">
        <v>21</v>
      </c>
      <c r="C33" s="23"/>
      <c r="D33" s="23"/>
      <c r="E33" s="23"/>
    </row>
    <row r="34" spans="2:5">
      <c r="B34" s="23" t="s">
        <v>22</v>
      </c>
      <c r="C34" s="23"/>
      <c r="D34" s="23"/>
      <c r="E34" s="23"/>
    </row>
    <row r="35" spans="2:5">
      <c r="B35" s="23" t="s">
        <v>23</v>
      </c>
      <c r="C35" s="23"/>
      <c r="D35" s="23"/>
      <c r="E35" s="23"/>
    </row>
    <row r="36" spans="2:5">
      <c r="B36" s="25"/>
      <c r="C36" s="25"/>
      <c r="D36" s="25"/>
      <c r="E36" s="2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2:R229"/>
  <sheetViews>
    <sheetView showGridLines="0" zoomScale="85" zoomScaleNormal="85" workbookViewId="0">
      <pane xSplit="4" ySplit="10" topLeftCell="E11" activePane="bottomRight" state="frozen"/>
      <selection activeCell="H199" sqref="H199"/>
      <selection pane="topRight" activeCell="H199" sqref="H199"/>
      <selection pane="bottomLeft" activeCell="H199" sqref="H199"/>
      <selection pane="bottomRight" activeCell="E11" sqref="E11"/>
    </sheetView>
  </sheetViews>
  <sheetFormatPr defaultRowHeight="12.75"/>
  <cols>
    <col min="1" max="1" width="2.7109375" style="27" customWidth="1"/>
    <col min="2" max="2" width="63.5703125" style="27" customWidth="1"/>
    <col min="3" max="5" width="3" style="27" customWidth="1"/>
    <col min="6" max="6" width="1.140625" style="27" customWidth="1"/>
    <col min="7" max="7" width="23.5703125" style="27" customWidth="1"/>
    <col min="8" max="8" width="23" style="27" customWidth="1"/>
    <col min="9" max="9" width="2.5703125" style="27" customWidth="1"/>
    <col min="10" max="10" width="20.85546875" style="27" customWidth="1"/>
    <col min="11" max="11" width="8.140625" style="27" customWidth="1"/>
    <col min="12" max="12" width="18.140625" style="27" customWidth="1"/>
    <col min="13" max="13" width="3.5703125" style="27" customWidth="1"/>
    <col min="14" max="14" width="17.42578125" style="27" customWidth="1"/>
    <col min="15" max="15" width="2.7109375" style="27" customWidth="1"/>
    <col min="16" max="16" width="18.5703125" style="27" customWidth="1"/>
    <col min="17" max="17" width="2.7109375" style="27" customWidth="1"/>
    <col min="18" max="18" width="9.140625" style="27" customWidth="1"/>
    <col min="19" max="16384" width="9.140625" style="27"/>
  </cols>
  <sheetData>
    <row r="2" spans="2:18" ht="15">
      <c r="B2" s="26"/>
      <c r="C2" s="26"/>
      <c r="D2" s="26"/>
      <c r="E2" s="26"/>
    </row>
    <row r="3" spans="2:18" s="29" customFormat="1" ht="18" customHeight="1">
      <c r="B3" s="28" t="str">
        <f>"Tarievenvoorstel 2017  "&amp;Contactgegevens!C13&amp;""</f>
        <v>Tarievenvoorstel 2017  Cogas Infra en Beheer B.V.</v>
      </c>
      <c r="C3" s="28"/>
      <c r="D3" s="28"/>
      <c r="E3" s="28"/>
      <c r="I3" s="202"/>
      <c r="N3" s="202"/>
      <c r="O3" s="202"/>
    </row>
    <row r="6" spans="2:18">
      <c r="C6" s="30"/>
    </row>
    <row r="7" spans="2:18">
      <c r="B7" s="30"/>
      <c r="C7" s="30"/>
    </row>
    <row r="10" spans="2:18" s="31" customFormat="1">
      <c r="B10" s="31" t="s">
        <v>24</v>
      </c>
      <c r="I10" s="203"/>
      <c r="J10" s="31" t="s">
        <v>26</v>
      </c>
      <c r="L10" s="31" t="s">
        <v>27</v>
      </c>
      <c r="N10" s="203" t="s">
        <v>25</v>
      </c>
      <c r="O10" s="203"/>
      <c r="P10" s="31" t="s">
        <v>28</v>
      </c>
    </row>
    <row r="13" spans="2:18" s="31" customFormat="1">
      <c r="B13" s="31" t="s">
        <v>29</v>
      </c>
      <c r="I13" s="203"/>
      <c r="J13" s="31" t="s">
        <v>26</v>
      </c>
      <c r="L13" s="31" t="s">
        <v>27</v>
      </c>
      <c r="N13" s="203" t="s">
        <v>25</v>
      </c>
      <c r="O13" s="203"/>
      <c r="P13" s="31" t="s">
        <v>28</v>
      </c>
      <c r="R13" s="221" t="s">
        <v>166</v>
      </c>
    </row>
    <row r="15" spans="2:18">
      <c r="B15" s="32" t="s">
        <v>30</v>
      </c>
      <c r="F15" s="33"/>
    </row>
    <row r="16" spans="2:18">
      <c r="B16" s="34"/>
      <c r="J16" s="33"/>
      <c r="K16" s="33"/>
      <c r="L16" s="33"/>
    </row>
    <row r="17" spans="2:18">
      <c r="B17" s="35" t="s">
        <v>31</v>
      </c>
      <c r="J17" s="33"/>
      <c r="K17" s="33"/>
      <c r="L17" s="33"/>
    </row>
    <row r="18" spans="2:18">
      <c r="B18" s="27" t="s">
        <v>32</v>
      </c>
      <c r="J18" s="248">
        <v>0</v>
      </c>
      <c r="K18" s="33"/>
      <c r="L18" s="2"/>
      <c r="N18" s="27" t="s">
        <v>155</v>
      </c>
      <c r="R18" s="27" t="s">
        <v>167</v>
      </c>
    </row>
    <row r="19" spans="2:18">
      <c r="B19" s="27" t="s">
        <v>33</v>
      </c>
      <c r="J19" s="249">
        <v>0</v>
      </c>
      <c r="K19" s="33"/>
      <c r="L19" s="2"/>
      <c r="N19" s="27" t="s">
        <v>160</v>
      </c>
      <c r="R19" s="27" t="s">
        <v>168</v>
      </c>
    </row>
    <row r="20" spans="2:18">
      <c r="B20" s="27" t="s">
        <v>34</v>
      </c>
      <c r="J20" s="250">
        <v>0</v>
      </c>
      <c r="K20" s="33"/>
      <c r="L20" s="2"/>
      <c r="N20" s="27" t="s">
        <v>156</v>
      </c>
      <c r="R20" s="27" t="s">
        <v>168</v>
      </c>
    </row>
    <row r="21" spans="2:18">
      <c r="J21" s="251"/>
      <c r="K21" s="33"/>
      <c r="L21" s="33"/>
    </row>
    <row r="22" spans="2:18">
      <c r="B22" s="34" t="s">
        <v>35</v>
      </c>
      <c r="J22" s="251"/>
      <c r="K22" s="33"/>
      <c r="L22" s="33"/>
    </row>
    <row r="23" spans="2:18">
      <c r="B23" s="27" t="s">
        <v>32</v>
      </c>
      <c r="J23" s="248">
        <v>0</v>
      </c>
      <c r="K23" s="33"/>
      <c r="L23" s="2"/>
      <c r="N23" s="27" t="s">
        <v>155</v>
      </c>
      <c r="R23" s="27" t="s">
        <v>167</v>
      </c>
    </row>
    <row r="24" spans="2:18">
      <c r="B24" s="27" t="s">
        <v>33</v>
      </c>
      <c r="J24" s="249">
        <v>0</v>
      </c>
      <c r="K24" s="33"/>
      <c r="L24" s="2"/>
      <c r="N24" s="27" t="s">
        <v>160</v>
      </c>
      <c r="R24" s="27" t="s">
        <v>168</v>
      </c>
    </row>
    <row r="25" spans="2:18">
      <c r="B25" s="27" t="s">
        <v>36</v>
      </c>
      <c r="J25" s="250">
        <v>0</v>
      </c>
      <c r="K25" s="33"/>
      <c r="L25" s="2"/>
      <c r="N25" s="27" t="s">
        <v>159</v>
      </c>
      <c r="R25" s="27" t="s">
        <v>168</v>
      </c>
    </row>
    <row r="26" spans="2:18">
      <c r="J26" s="251"/>
      <c r="K26" s="33"/>
      <c r="L26" s="33"/>
    </row>
    <row r="27" spans="2:18">
      <c r="B27" s="34" t="s">
        <v>37</v>
      </c>
      <c r="J27" s="251"/>
      <c r="K27" s="33"/>
      <c r="L27" s="33"/>
    </row>
    <row r="28" spans="2:18">
      <c r="B28" s="27" t="s">
        <v>32</v>
      </c>
      <c r="J28" s="248">
        <v>0</v>
      </c>
      <c r="K28" s="33"/>
      <c r="L28" s="2"/>
      <c r="N28" s="27" t="s">
        <v>155</v>
      </c>
      <c r="R28" s="27" t="s">
        <v>167</v>
      </c>
    </row>
    <row r="29" spans="2:18">
      <c r="B29" s="27" t="s">
        <v>33</v>
      </c>
      <c r="J29" s="249">
        <v>0</v>
      </c>
      <c r="K29" s="33"/>
      <c r="L29" s="2"/>
      <c r="N29" s="27" t="s">
        <v>160</v>
      </c>
      <c r="R29" s="27" t="s">
        <v>168</v>
      </c>
    </row>
    <row r="30" spans="2:18">
      <c r="B30" s="27" t="s">
        <v>34</v>
      </c>
      <c r="J30" s="250">
        <v>0</v>
      </c>
      <c r="K30" s="33"/>
      <c r="L30" s="2"/>
      <c r="N30" s="27" t="s">
        <v>156</v>
      </c>
      <c r="R30" s="27" t="s">
        <v>168</v>
      </c>
    </row>
    <row r="31" spans="2:18">
      <c r="J31" s="251"/>
      <c r="K31" s="33"/>
      <c r="L31" s="33"/>
    </row>
    <row r="32" spans="2:18">
      <c r="B32" s="34" t="s">
        <v>38</v>
      </c>
      <c r="J32" s="251"/>
      <c r="K32" s="33"/>
      <c r="L32" s="33"/>
    </row>
    <row r="33" spans="2:18">
      <c r="B33" s="27" t="s">
        <v>32</v>
      </c>
      <c r="J33" s="248">
        <v>0</v>
      </c>
      <c r="K33" s="33"/>
      <c r="L33" s="2"/>
      <c r="N33" s="27" t="s">
        <v>155</v>
      </c>
      <c r="R33" s="27" t="s">
        <v>167</v>
      </c>
    </row>
    <row r="34" spans="2:18">
      <c r="B34" s="27" t="s">
        <v>33</v>
      </c>
      <c r="J34" s="249">
        <v>0</v>
      </c>
      <c r="K34" s="33"/>
      <c r="L34" s="2"/>
      <c r="N34" s="27" t="s">
        <v>160</v>
      </c>
      <c r="R34" s="27" t="s">
        <v>168</v>
      </c>
    </row>
    <row r="35" spans="2:18">
      <c r="B35" s="27" t="s">
        <v>36</v>
      </c>
      <c r="J35" s="250">
        <v>0</v>
      </c>
      <c r="K35" s="33"/>
      <c r="L35" s="2"/>
      <c r="N35" s="27" t="s">
        <v>159</v>
      </c>
      <c r="R35" s="27" t="s">
        <v>168</v>
      </c>
    </row>
    <row r="36" spans="2:18">
      <c r="J36" s="251"/>
      <c r="K36" s="33"/>
      <c r="L36" s="33"/>
    </row>
    <row r="37" spans="2:18">
      <c r="B37" s="34" t="s">
        <v>39</v>
      </c>
      <c r="J37" s="251"/>
      <c r="K37" s="33"/>
      <c r="L37" s="33"/>
    </row>
    <row r="38" spans="2:18">
      <c r="B38" s="27" t="s">
        <v>32</v>
      </c>
      <c r="J38" s="248">
        <v>0</v>
      </c>
      <c r="K38" s="33"/>
      <c r="L38" s="2"/>
      <c r="N38" s="27" t="s">
        <v>155</v>
      </c>
      <c r="R38" s="27" t="s">
        <v>167</v>
      </c>
    </row>
    <row r="39" spans="2:18">
      <c r="B39" s="27" t="s">
        <v>33</v>
      </c>
      <c r="J39" s="249">
        <v>0</v>
      </c>
      <c r="K39" s="33"/>
      <c r="L39" s="2"/>
      <c r="N39" s="27" t="s">
        <v>160</v>
      </c>
      <c r="R39" s="27" t="s">
        <v>168</v>
      </c>
    </row>
    <row r="40" spans="2:18">
      <c r="B40" s="27" t="s">
        <v>34</v>
      </c>
      <c r="J40" s="250">
        <v>0</v>
      </c>
      <c r="K40" s="33"/>
      <c r="L40" s="2"/>
      <c r="N40" s="27" t="s">
        <v>156</v>
      </c>
      <c r="R40" s="27" t="s">
        <v>168</v>
      </c>
    </row>
    <row r="41" spans="2:18">
      <c r="J41" s="251"/>
      <c r="K41" s="33"/>
      <c r="L41" s="33"/>
    </row>
    <row r="42" spans="2:18">
      <c r="B42" s="34" t="s">
        <v>40</v>
      </c>
      <c r="J42" s="252"/>
      <c r="K42" s="33"/>
    </row>
    <row r="43" spans="2:18">
      <c r="B43" s="27" t="s">
        <v>32</v>
      </c>
      <c r="J43" s="248">
        <v>0</v>
      </c>
      <c r="K43" s="33"/>
      <c r="L43" s="2"/>
      <c r="N43" s="27" t="s">
        <v>155</v>
      </c>
      <c r="R43" s="27" t="s">
        <v>167</v>
      </c>
    </row>
    <row r="44" spans="2:18">
      <c r="B44" s="27" t="s">
        <v>33</v>
      </c>
      <c r="J44" s="249">
        <v>0</v>
      </c>
      <c r="K44" s="33"/>
      <c r="L44" s="2"/>
      <c r="N44" s="27" t="s">
        <v>160</v>
      </c>
      <c r="R44" s="27" t="s">
        <v>168</v>
      </c>
    </row>
    <row r="45" spans="2:18">
      <c r="B45" s="27" t="s">
        <v>36</v>
      </c>
      <c r="J45" s="250">
        <v>0</v>
      </c>
      <c r="K45" s="33"/>
      <c r="L45" s="2"/>
      <c r="N45" s="27" t="s">
        <v>159</v>
      </c>
      <c r="R45" s="27" t="s">
        <v>168</v>
      </c>
    </row>
    <row r="46" spans="2:18">
      <c r="J46" s="251"/>
      <c r="K46" s="33"/>
      <c r="L46" s="33"/>
    </row>
    <row r="47" spans="2:18">
      <c r="J47" s="251"/>
      <c r="K47" s="33"/>
      <c r="L47" s="33"/>
    </row>
    <row r="48" spans="2:18">
      <c r="B48" s="32" t="s">
        <v>41</v>
      </c>
      <c r="J48" s="251"/>
      <c r="K48" s="33"/>
      <c r="L48" s="33"/>
    </row>
    <row r="49" spans="2:18">
      <c r="J49" s="251"/>
      <c r="K49" s="33"/>
      <c r="L49" s="33"/>
    </row>
    <row r="50" spans="2:18">
      <c r="B50" s="34" t="s">
        <v>42</v>
      </c>
      <c r="J50" s="251"/>
      <c r="K50" s="33"/>
      <c r="L50" s="33"/>
    </row>
    <row r="51" spans="2:18">
      <c r="B51" s="27" t="s">
        <v>32</v>
      </c>
      <c r="J51" s="248">
        <v>0</v>
      </c>
      <c r="K51" s="33"/>
      <c r="L51" s="2"/>
      <c r="N51" s="27" t="s">
        <v>155</v>
      </c>
      <c r="R51" s="27" t="s">
        <v>167</v>
      </c>
    </row>
    <row r="52" spans="2:18">
      <c r="B52" s="27" t="s">
        <v>43</v>
      </c>
      <c r="J52" s="249">
        <v>0</v>
      </c>
      <c r="K52" s="33"/>
      <c r="L52" s="2"/>
      <c r="N52" s="27" t="s">
        <v>160</v>
      </c>
      <c r="R52" s="27" t="s">
        <v>168</v>
      </c>
    </row>
    <row r="53" spans="2:18">
      <c r="B53" s="27" t="s">
        <v>34</v>
      </c>
      <c r="J53" s="249">
        <v>0</v>
      </c>
      <c r="K53" s="33"/>
      <c r="L53" s="2"/>
      <c r="N53" s="27" t="s">
        <v>156</v>
      </c>
      <c r="R53" s="27" t="s">
        <v>168</v>
      </c>
    </row>
    <row r="54" spans="2:18">
      <c r="B54" s="27" t="s">
        <v>44</v>
      </c>
      <c r="J54" s="250">
        <v>0</v>
      </c>
      <c r="K54" s="33"/>
      <c r="L54" s="2"/>
      <c r="N54" s="27" t="s">
        <v>161</v>
      </c>
      <c r="R54" s="27" t="s">
        <v>168</v>
      </c>
    </row>
    <row r="55" spans="2:18">
      <c r="J55" s="251"/>
      <c r="K55" s="33"/>
      <c r="L55" s="33"/>
    </row>
    <row r="56" spans="2:18">
      <c r="B56" s="34" t="s">
        <v>45</v>
      </c>
      <c r="J56" s="251"/>
      <c r="K56" s="33"/>
      <c r="L56" s="33"/>
    </row>
    <row r="57" spans="2:18">
      <c r="B57" s="27" t="s">
        <v>32</v>
      </c>
      <c r="J57" s="248">
        <v>0</v>
      </c>
      <c r="K57" s="33"/>
      <c r="L57" s="2"/>
      <c r="N57" s="27" t="s">
        <v>155</v>
      </c>
      <c r="R57" s="27" t="s">
        <v>167</v>
      </c>
    </row>
    <row r="58" spans="2:18">
      <c r="B58" s="27" t="s">
        <v>43</v>
      </c>
      <c r="J58" s="249">
        <v>0</v>
      </c>
      <c r="K58" s="33"/>
      <c r="L58" s="2"/>
      <c r="N58" s="27" t="s">
        <v>160</v>
      </c>
      <c r="R58" s="27" t="s">
        <v>168</v>
      </c>
    </row>
    <row r="59" spans="2:18">
      <c r="B59" s="27" t="s">
        <v>34</v>
      </c>
      <c r="J59" s="249">
        <v>0</v>
      </c>
      <c r="K59" s="33"/>
      <c r="L59" s="2"/>
      <c r="N59" s="27" t="s">
        <v>156</v>
      </c>
      <c r="R59" s="27" t="s">
        <v>168</v>
      </c>
    </row>
    <row r="60" spans="2:18">
      <c r="B60" s="27" t="s">
        <v>44</v>
      </c>
      <c r="J60" s="250">
        <v>0</v>
      </c>
      <c r="K60" s="33"/>
      <c r="L60" s="2"/>
      <c r="N60" s="27" t="s">
        <v>161</v>
      </c>
      <c r="R60" s="27" t="s">
        <v>168</v>
      </c>
    </row>
    <row r="61" spans="2:18">
      <c r="J61" s="251"/>
      <c r="K61" s="33"/>
      <c r="L61" s="33"/>
    </row>
    <row r="62" spans="2:18">
      <c r="B62" s="34" t="s">
        <v>46</v>
      </c>
      <c r="J62" s="251"/>
      <c r="K62" s="33"/>
      <c r="L62" s="33"/>
    </row>
    <row r="63" spans="2:18">
      <c r="B63" s="27" t="s">
        <v>32</v>
      </c>
      <c r="J63" s="248">
        <v>28.589743589743591</v>
      </c>
      <c r="K63" s="33"/>
      <c r="L63" s="2">
        <v>441</v>
      </c>
      <c r="N63" s="27" t="s">
        <v>155</v>
      </c>
      <c r="R63" s="27" t="s">
        <v>167</v>
      </c>
    </row>
    <row r="64" spans="2:18">
      <c r="B64" s="27" t="s">
        <v>43</v>
      </c>
      <c r="J64" s="249">
        <v>34325.25</v>
      </c>
      <c r="K64" s="33"/>
      <c r="L64" s="2">
        <v>11.95</v>
      </c>
      <c r="N64" s="27" t="s">
        <v>160</v>
      </c>
      <c r="R64" s="27" t="s">
        <v>168</v>
      </c>
    </row>
    <row r="65" spans="2:18">
      <c r="B65" s="27" t="s">
        <v>34</v>
      </c>
      <c r="J65" s="249">
        <v>306814</v>
      </c>
      <c r="K65" s="33"/>
      <c r="L65" s="2">
        <v>1.18</v>
      </c>
      <c r="N65" s="27" t="s">
        <v>156</v>
      </c>
      <c r="R65" s="27" t="s">
        <v>168</v>
      </c>
    </row>
    <row r="66" spans="2:18">
      <c r="B66" s="27" t="s">
        <v>44</v>
      </c>
      <c r="J66" s="250">
        <v>106012830</v>
      </c>
      <c r="K66" s="33"/>
      <c r="L66" s="2">
        <v>7.1999999999999998E-3</v>
      </c>
      <c r="N66" s="27" t="s">
        <v>161</v>
      </c>
      <c r="R66" s="27" t="s">
        <v>168</v>
      </c>
    </row>
    <row r="67" spans="2:18">
      <c r="J67" s="253"/>
      <c r="K67" s="33"/>
      <c r="L67" s="36"/>
    </row>
    <row r="68" spans="2:18">
      <c r="B68" s="34" t="s">
        <v>47</v>
      </c>
      <c r="J68" s="251"/>
      <c r="K68" s="33"/>
      <c r="L68" s="36"/>
    </row>
    <row r="69" spans="2:18">
      <c r="B69" s="27" t="s">
        <v>32</v>
      </c>
      <c r="J69" s="248">
        <v>236.17948717948718</v>
      </c>
      <c r="K69" s="33"/>
      <c r="L69" s="2">
        <v>441</v>
      </c>
      <c r="N69" s="27" t="s">
        <v>155</v>
      </c>
      <c r="R69" s="27" t="s">
        <v>167</v>
      </c>
    </row>
    <row r="70" spans="2:18">
      <c r="B70" s="27" t="s">
        <v>43</v>
      </c>
      <c r="J70" s="249">
        <v>47306.583333333336</v>
      </c>
      <c r="K70" s="33"/>
      <c r="L70" s="2">
        <v>13.75</v>
      </c>
      <c r="N70" s="27" t="s">
        <v>160</v>
      </c>
      <c r="R70" s="27" t="s">
        <v>168</v>
      </c>
    </row>
    <row r="71" spans="2:18">
      <c r="B71" s="27" t="s">
        <v>34</v>
      </c>
      <c r="J71" s="249">
        <v>401138</v>
      </c>
      <c r="K71" s="33"/>
      <c r="L71" s="2">
        <v>1.18</v>
      </c>
      <c r="N71" s="27" t="s">
        <v>156</v>
      </c>
      <c r="R71" s="27" t="s">
        <v>168</v>
      </c>
    </row>
    <row r="72" spans="2:18">
      <c r="B72" s="27" t="s">
        <v>44</v>
      </c>
      <c r="J72" s="250">
        <v>113376733.66666667</v>
      </c>
      <c r="K72" s="33"/>
      <c r="L72" s="2">
        <v>7.1999999999999998E-3</v>
      </c>
      <c r="N72" s="27" t="s">
        <v>161</v>
      </c>
      <c r="R72" s="27" t="s">
        <v>168</v>
      </c>
    </row>
    <row r="73" spans="2:18">
      <c r="J73" s="251"/>
      <c r="K73" s="33"/>
      <c r="L73" s="33"/>
    </row>
    <row r="74" spans="2:18">
      <c r="J74" s="251"/>
      <c r="K74" s="33"/>
      <c r="L74" s="33"/>
    </row>
    <row r="75" spans="2:18">
      <c r="B75" s="32" t="s">
        <v>48</v>
      </c>
      <c r="J75" s="251"/>
      <c r="K75" s="33"/>
      <c r="L75" s="33"/>
    </row>
    <row r="76" spans="2:18">
      <c r="J76" s="251"/>
      <c r="K76" s="33"/>
      <c r="L76" s="33"/>
    </row>
    <row r="77" spans="2:18">
      <c r="B77" s="34" t="s">
        <v>49</v>
      </c>
      <c r="J77" s="251"/>
      <c r="K77" s="33"/>
      <c r="L77" s="33"/>
    </row>
    <row r="78" spans="2:18">
      <c r="B78" s="27" t="s">
        <v>32</v>
      </c>
      <c r="J78" s="248">
        <v>309.69230769230768</v>
      </c>
      <c r="K78" s="33"/>
      <c r="L78" s="2">
        <v>18</v>
      </c>
      <c r="N78" s="27" t="s">
        <v>155</v>
      </c>
      <c r="R78" s="27" t="s">
        <v>167</v>
      </c>
    </row>
    <row r="79" spans="2:18">
      <c r="B79" s="27" t="s">
        <v>43</v>
      </c>
      <c r="J79" s="249">
        <v>23255.583333333332</v>
      </c>
      <c r="K79" s="33"/>
      <c r="L79" s="2">
        <v>6.69</v>
      </c>
      <c r="N79" s="27" t="s">
        <v>160</v>
      </c>
      <c r="R79" s="27" t="s">
        <v>168</v>
      </c>
    </row>
    <row r="80" spans="2:18">
      <c r="B80" s="27" t="s">
        <v>50</v>
      </c>
      <c r="J80" s="249">
        <v>13182637</v>
      </c>
      <c r="K80" s="33"/>
      <c r="L80" s="2">
        <v>1.5800000000000002E-2</v>
      </c>
      <c r="N80" s="27" t="s">
        <v>161</v>
      </c>
      <c r="R80" s="27" t="s">
        <v>168</v>
      </c>
    </row>
    <row r="81" spans="2:18">
      <c r="B81" s="27" t="s">
        <v>44</v>
      </c>
      <c r="J81" s="250">
        <v>26140784.666666668</v>
      </c>
      <c r="K81" s="33"/>
      <c r="L81" s="2">
        <v>3.2599999999999997E-2</v>
      </c>
      <c r="N81" s="27" t="s">
        <v>161</v>
      </c>
      <c r="R81" s="27" t="s">
        <v>168</v>
      </c>
    </row>
    <row r="82" spans="2:18">
      <c r="J82" s="251"/>
      <c r="K82" s="33"/>
      <c r="L82" s="33"/>
    </row>
    <row r="83" spans="2:18">
      <c r="B83" s="34" t="s">
        <v>51</v>
      </c>
      <c r="J83" s="251"/>
      <c r="K83" s="33"/>
      <c r="L83" s="33"/>
    </row>
    <row r="84" spans="2:18">
      <c r="B84" s="27" t="s">
        <v>52</v>
      </c>
      <c r="J84" s="248">
        <v>23766.333333333332</v>
      </c>
      <c r="K84" s="33"/>
      <c r="L84" s="2">
        <v>0.54</v>
      </c>
      <c r="N84" s="27" t="s">
        <v>155</v>
      </c>
      <c r="R84" s="27" t="s">
        <v>167</v>
      </c>
    </row>
    <row r="85" spans="2:18">
      <c r="B85" s="27" t="s">
        <v>53</v>
      </c>
      <c r="J85" s="250">
        <v>52234.256410256414</v>
      </c>
      <c r="K85" s="33"/>
      <c r="L85" s="2">
        <v>18</v>
      </c>
      <c r="N85" s="27" t="s">
        <v>155</v>
      </c>
      <c r="R85" s="27" t="s">
        <v>167</v>
      </c>
    </row>
    <row r="86" spans="2:18">
      <c r="J86" s="254"/>
      <c r="K86" s="33"/>
      <c r="L86" s="33"/>
    </row>
    <row r="87" spans="2:18">
      <c r="B87" s="34" t="s">
        <v>54</v>
      </c>
      <c r="J87" s="251"/>
      <c r="K87" s="33"/>
      <c r="L87" s="33"/>
      <c r="P87" s="230"/>
    </row>
    <row r="88" spans="2:18">
      <c r="B88" s="27" t="s">
        <v>55</v>
      </c>
      <c r="J88" s="248">
        <v>284.33333333333331</v>
      </c>
      <c r="K88" s="33"/>
      <c r="L88" s="288">
        <v>1595</v>
      </c>
      <c r="N88" s="27" t="s">
        <v>155</v>
      </c>
      <c r="P88" s="2">
        <v>50</v>
      </c>
      <c r="R88" s="27" t="s">
        <v>168</v>
      </c>
    </row>
    <row r="89" spans="2:18">
      <c r="B89" s="27" t="s">
        <v>56</v>
      </c>
      <c r="J89" s="249">
        <v>294.87179487179486</v>
      </c>
      <c r="K89" s="33"/>
      <c r="L89" s="288">
        <v>1276</v>
      </c>
      <c r="N89" s="27" t="s">
        <v>155</v>
      </c>
      <c r="P89" s="2">
        <v>40</v>
      </c>
      <c r="R89" s="27" t="s">
        <v>168</v>
      </c>
    </row>
    <row r="90" spans="2:18">
      <c r="B90" s="27" t="s">
        <v>57</v>
      </c>
      <c r="J90" s="249">
        <v>353.43589743589746</v>
      </c>
      <c r="K90" s="33"/>
      <c r="L90" s="288">
        <v>957</v>
      </c>
      <c r="N90" s="27" t="s">
        <v>155</v>
      </c>
      <c r="P90" s="2">
        <v>30</v>
      </c>
      <c r="R90" s="27" t="s">
        <v>168</v>
      </c>
    </row>
    <row r="91" spans="2:18">
      <c r="B91" s="27" t="s">
        <v>58</v>
      </c>
      <c r="J91" s="249">
        <v>918.38461538461536</v>
      </c>
      <c r="K91" s="33"/>
      <c r="L91" s="288">
        <v>638</v>
      </c>
      <c r="N91" s="27" t="s">
        <v>155</v>
      </c>
      <c r="P91" s="2">
        <v>20</v>
      </c>
      <c r="R91" s="27" t="s">
        <v>168</v>
      </c>
    </row>
    <row r="92" spans="2:18">
      <c r="B92" s="27" t="s">
        <v>59</v>
      </c>
      <c r="J92" s="249">
        <v>50383.230769230773</v>
      </c>
      <c r="K92" s="33"/>
      <c r="L92" s="288">
        <v>127.6</v>
      </c>
      <c r="N92" s="27" t="s">
        <v>155</v>
      </c>
      <c r="P92" s="2">
        <v>4</v>
      </c>
      <c r="R92" s="27" t="s">
        <v>168</v>
      </c>
    </row>
    <row r="93" spans="2:18">
      <c r="B93" s="27" t="s">
        <v>60</v>
      </c>
      <c r="J93" s="250">
        <v>23766.333333333332</v>
      </c>
      <c r="K93" s="33"/>
      <c r="L93" s="288">
        <v>1.595</v>
      </c>
      <c r="N93" s="27" t="s">
        <v>155</v>
      </c>
      <c r="P93" s="2">
        <v>0.05</v>
      </c>
      <c r="R93" s="27" t="s">
        <v>168</v>
      </c>
    </row>
    <row r="94" spans="2:18">
      <c r="B94" s="27" t="s">
        <v>61</v>
      </c>
      <c r="J94" s="251"/>
      <c r="K94" s="33"/>
      <c r="L94" s="33"/>
    </row>
    <row r="95" spans="2:18">
      <c r="B95" s="37" t="s">
        <v>62</v>
      </c>
      <c r="J95" s="251"/>
      <c r="K95" s="33"/>
      <c r="L95" s="274">
        <v>31.9</v>
      </c>
      <c r="N95" s="27" t="s">
        <v>172</v>
      </c>
    </row>
    <row r="96" spans="2:18">
      <c r="J96" s="251"/>
      <c r="K96" s="33"/>
      <c r="L96" s="33"/>
    </row>
    <row r="97" spans="2:18">
      <c r="B97" s="32" t="s">
        <v>63</v>
      </c>
      <c r="J97" s="251"/>
      <c r="K97" s="33"/>
      <c r="L97" s="33"/>
    </row>
    <row r="98" spans="2:18">
      <c r="J98" s="251"/>
      <c r="K98" s="33"/>
      <c r="L98" s="33"/>
    </row>
    <row r="99" spans="2:18">
      <c r="B99" s="27" t="s">
        <v>64</v>
      </c>
      <c r="J99" s="248">
        <v>4035157</v>
      </c>
      <c r="K99" s="33"/>
      <c r="L99" s="2">
        <v>1.1299999999999999E-2</v>
      </c>
      <c r="N99" s="27" t="s">
        <v>162</v>
      </c>
      <c r="R99" s="27" t="s">
        <v>168</v>
      </c>
    </row>
    <row r="100" spans="2:18">
      <c r="B100" s="27" t="s">
        <v>65</v>
      </c>
      <c r="J100" s="250">
        <v>748106.33333333337</v>
      </c>
      <c r="K100" s="33"/>
      <c r="L100" s="2">
        <v>1.6899999999999998E-2</v>
      </c>
      <c r="N100" s="27" t="s">
        <v>162</v>
      </c>
      <c r="R100" s="27" t="s">
        <v>168</v>
      </c>
    </row>
    <row r="101" spans="2:18">
      <c r="J101" s="251"/>
      <c r="K101" s="33"/>
      <c r="L101" s="33"/>
    </row>
    <row r="102" spans="2:18">
      <c r="J102" s="252"/>
    </row>
    <row r="103" spans="2:18" s="31" customFormat="1">
      <c r="B103" s="31" t="s">
        <v>66</v>
      </c>
      <c r="G103" s="31" t="s">
        <v>183</v>
      </c>
      <c r="I103" s="203"/>
      <c r="J103" s="255" t="s">
        <v>26</v>
      </c>
      <c r="L103" s="203"/>
      <c r="N103" s="203" t="s">
        <v>25</v>
      </c>
      <c r="O103" s="203"/>
    </row>
    <row r="104" spans="2:18">
      <c r="J104" s="252"/>
    </row>
    <row r="105" spans="2:18">
      <c r="B105" s="38" t="s">
        <v>67</v>
      </c>
      <c r="G105" s="266" t="s">
        <v>215</v>
      </c>
      <c r="J105" s="256">
        <v>23766.333333333332</v>
      </c>
      <c r="L105" s="2">
        <v>5.1100000000000003</v>
      </c>
      <c r="N105" s="27" t="s">
        <v>155</v>
      </c>
      <c r="R105" s="27" t="s">
        <v>168</v>
      </c>
    </row>
    <row r="106" spans="2:18">
      <c r="B106" s="39"/>
      <c r="J106" s="252"/>
    </row>
    <row r="107" spans="2:18">
      <c r="B107" s="38" t="s">
        <v>68</v>
      </c>
      <c r="J107" s="252"/>
    </row>
    <row r="108" spans="2:18">
      <c r="B108" s="205" t="s">
        <v>187</v>
      </c>
      <c r="G108" s="265" t="s">
        <v>216</v>
      </c>
      <c r="J108" s="248">
        <v>50448.564102564102</v>
      </c>
      <c r="L108" s="2">
        <v>14.72</v>
      </c>
      <c r="N108" s="27" t="s">
        <v>155</v>
      </c>
      <c r="R108" s="27" t="s">
        <v>168</v>
      </c>
    </row>
    <row r="109" spans="2:18">
      <c r="B109" s="206" t="s">
        <v>188</v>
      </c>
      <c r="G109" s="260" t="s">
        <v>217</v>
      </c>
      <c r="J109" s="249">
        <v>925.41368903633054</v>
      </c>
      <c r="L109" s="2">
        <v>24.46</v>
      </c>
      <c r="N109" s="27" t="s">
        <v>155</v>
      </c>
      <c r="R109" s="27" t="s">
        <v>168</v>
      </c>
    </row>
    <row r="110" spans="2:18">
      <c r="B110" s="206" t="s">
        <v>189</v>
      </c>
      <c r="G110" s="260" t="s">
        <v>217</v>
      </c>
      <c r="J110" s="249">
        <v>354.58499571707125</v>
      </c>
      <c r="L110" s="2">
        <v>24.79</v>
      </c>
      <c r="N110" s="27" t="s">
        <v>155</v>
      </c>
      <c r="R110" s="27" t="s">
        <v>168</v>
      </c>
    </row>
    <row r="111" spans="2:18">
      <c r="B111" s="206" t="s">
        <v>190</v>
      </c>
      <c r="G111" s="260" t="s">
        <v>217</v>
      </c>
      <c r="J111" s="249">
        <v>298.24622337829879</v>
      </c>
      <c r="L111" s="2">
        <v>30.37</v>
      </c>
      <c r="N111" s="27" t="s">
        <v>155</v>
      </c>
      <c r="R111" s="27" t="s">
        <v>168</v>
      </c>
    </row>
    <row r="112" spans="2:18">
      <c r="B112" s="206" t="s">
        <v>191</v>
      </c>
      <c r="G112" s="260" t="s">
        <v>217</v>
      </c>
      <c r="J112" s="249">
        <v>280.9345790477866</v>
      </c>
      <c r="L112" s="2">
        <v>35.25</v>
      </c>
      <c r="N112" s="27" t="s">
        <v>155</v>
      </c>
      <c r="R112" s="27" t="s">
        <v>168</v>
      </c>
    </row>
    <row r="113" spans="2:18">
      <c r="B113" s="206" t="s">
        <v>192</v>
      </c>
      <c r="G113" s="206"/>
      <c r="J113" s="249">
        <v>0</v>
      </c>
      <c r="L113" s="2"/>
      <c r="N113" s="27" t="s">
        <v>155</v>
      </c>
      <c r="R113" s="27" t="s">
        <v>168</v>
      </c>
    </row>
    <row r="114" spans="2:18">
      <c r="B114" s="207" t="s">
        <v>192</v>
      </c>
      <c r="G114" s="207"/>
      <c r="J114" s="250">
        <v>0</v>
      </c>
      <c r="L114" s="2"/>
      <c r="N114" s="27" t="s">
        <v>155</v>
      </c>
      <c r="R114" s="27" t="s">
        <v>168</v>
      </c>
    </row>
    <row r="115" spans="2:18">
      <c r="B115" s="40"/>
      <c r="J115" s="252"/>
    </row>
    <row r="116" spans="2:18">
      <c r="B116" s="41" t="s">
        <v>69</v>
      </c>
      <c r="J116" s="252"/>
    </row>
    <row r="117" spans="2:18">
      <c r="B117" s="208" t="s">
        <v>193</v>
      </c>
      <c r="G117" s="263" t="s">
        <v>218</v>
      </c>
      <c r="J117" s="248">
        <v>309.69230769230768</v>
      </c>
      <c r="L117" s="2">
        <v>103.22</v>
      </c>
      <c r="N117" s="27" t="s">
        <v>155</v>
      </c>
      <c r="R117" s="27" t="s">
        <v>168</v>
      </c>
    </row>
    <row r="118" spans="2:18">
      <c r="B118" s="209" t="s">
        <v>194</v>
      </c>
      <c r="G118" s="257" t="s">
        <v>228</v>
      </c>
      <c r="J118" s="249">
        <v>236.17948717948718</v>
      </c>
      <c r="L118" s="2">
        <v>349.59</v>
      </c>
      <c r="N118" s="27" t="s">
        <v>155</v>
      </c>
      <c r="R118" s="27" t="s">
        <v>168</v>
      </c>
    </row>
    <row r="119" spans="2:18">
      <c r="B119" s="209" t="s">
        <v>195</v>
      </c>
      <c r="G119" s="257" t="s">
        <v>228</v>
      </c>
      <c r="J119" s="249">
        <v>28.589743589743591</v>
      </c>
      <c r="L119" s="2">
        <v>400.28</v>
      </c>
      <c r="N119" s="27" t="s">
        <v>155</v>
      </c>
      <c r="R119" s="27" t="s">
        <v>168</v>
      </c>
    </row>
    <row r="120" spans="2:18">
      <c r="B120" s="209" t="s">
        <v>196</v>
      </c>
      <c r="G120" s="206"/>
      <c r="J120" s="249">
        <v>0</v>
      </c>
      <c r="L120" s="287">
        <v>1060.29</v>
      </c>
      <c r="N120" s="27" t="s">
        <v>155</v>
      </c>
      <c r="R120" s="27" t="s">
        <v>168</v>
      </c>
    </row>
    <row r="121" spans="2:18">
      <c r="B121" s="209" t="s">
        <v>192</v>
      </c>
      <c r="G121" s="206"/>
      <c r="J121" s="249"/>
      <c r="L121" s="2"/>
      <c r="N121" s="27" t="s">
        <v>155</v>
      </c>
      <c r="R121" s="27" t="s">
        <v>168</v>
      </c>
    </row>
    <row r="122" spans="2:18">
      <c r="B122" s="209" t="s">
        <v>192</v>
      </c>
      <c r="G122" s="206"/>
      <c r="J122" s="249"/>
      <c r="L122" s="2"/>
      <c r="N122" s="27" t="s">
        <v>155</v>
      </c>
      <c r="R122" s="27" t="s">
        <v>168</v>
      </c>
    </row>
    <row r="123" spans="2:18">
      <c r="B123" s="209" t="s">
        <v>192</v>
      </c>
      <c r="G123" s="206"/>
      <c r="J123" s="249"/>
      <c r="L123" s="2"/>
      <c r="N123" s="27" t="s">
        <v>155</v>
      </c>
      <c r="R123" s="27" t="s">
        <v>168</v>
      </c>
    </row>
    <row r="124" spans="2:18">
      <c r="B124" s="209" t="s">
        <v>192</v>
      </c>
      <c r="G124" s="206"/>
      <c r="J124" s="249"/>
      <c r="L124" s="2"/>
      <c r="N124" s="27" t="s">
        <v>155</v>
      </c>
      <c r="R124" s="27" t="s">
        <v>168</v>
      </c>
    </row>
    <row r="125" spans="2:18">
      <c r="B125" s="209" t="s">
        <v>192</v>
      </c>
      <c r="G125" s="206"/>
      <c r="J125" s="249"/>
      <c r="L125" s="2"/>
      <c r="N125" s="27" t="s">
        <v>155</v>
      </c>
      <c r="R125" s="27" t="s">
        <v>168</v>
      </c>
    </row>
    <row r="126" spans="2:18">
      <c r="B126" s="209" t="s">
        <v>192</v>
      </c>
      <c r="G126" s="206"/>
      <c r="J126" s="249"/>
      <c r="L126" s="2"/>
      <c r="N126" s="27" t="s">
        <v>155</v>
      </c>
      <c r="R126" s="27" t="s">
        <v>168</v>
      </c>
    </row>
    <row r="127" spans="2:18">
      <c r="B127" s="209" t="s">
        <v>192</v>
      </c>
      <c r="G127" s="206"/>
      <c r="J127" s="249"/>
      <c r="L127" s="2"/>
      <c r="N127" s="27" t="s">
        <v>155</v>
      </c>
      <c r="R127" s="27" t="s">
        <v>168</v>
      </c>
    </row>
    <row r="128" spans="2:18">
      <c r="B128" s="209" t="s">
        <v>192</v>
      </c>
      <c r="G128" s="206"/>
      <c r="J128" s="249"/>
      <c r="L128" s="2"/>
      <c r="N128" s="27" t="s">
        <v>155</v>
      </c>
      <c r="R128" s="27" t="s">
        <v>168</v>
      </c>
    </row>
    <row r="129" spans="2:18">
      <c r="B129" s="209" t="s">
        <v>192</v>
      </c>
      <c r="G129" s="206"/>
      <c r="J129" s="249"/>
      <c r="L129" s="2"/>
      <c r="N129" s="27" t="s">
        <v>155</v>
      </c>
      <c r="R129" s="27" t="s">
        <v>168</v>
      </c>
    </row>
    <row r="130" spans="2:18">
      <c r="B130" s="209" t="s">
        <v>192</v>
      </c>
      <c r="G130" s="206"/>
      <c r="J130" s="249"/>
      <c r="L130" s="2"/>
      <c r="N130" s="27" t="s">
        <v>155</v>
      </c>
      <c r="R130" s="27" t="s">
        <v>168</v>
      </c>
    </row>
    <row r="131" spans="2:18">
      <c r="B131" s="209" t="s">
        <v>192</v>
      </c>
      <c r="G131" s="206"/>
      <c r="J131" s="249"/>
      <c r="L131" s="2"/>
      <c r="N131" s="27" t="s">
        <v>155</v>
      </c>
      <c r="R131" s="27" t="s">
        <v>168</v>
      </c>
    </row>
    <row r="132" spans="2:18">
      <c r="B132" s="210" t="s">
        <v>192</v>
      </c>
      <c r="G132" s="207"/>
      <c r="J132" s="250"/>
      <c r="L132" s="2"/>
      <c r="N132" s="27" t="s">
        <v>155</v>
      </c>
      <c r="R132" s="27" t="s">
        <v>168</v>
      </c>
    </row>
    <row r="133" spans="2:18">
      <c r="B133" s="42"/>
      <c r="J133" s="252"/>
    </row>
    <row r="134" spans="2:18">
      <c r="B134" s="41" t="s">
        <v>70</v>
      </c>
      <c r="J134" s="252"/>
    </row>
    <row r="135" spans="2:18">
      <c r="B135" s="208" t="s">
        <v>197</v>
      </c>
      <c r="G135" s="267" t="s">
        <v>229</v>
      </c>
      <c r="J135" s="248">
        <v>0</v>
      </c>
      <c r="L135" s="2">
        <v>1.88</v>
      </c>
      <c r="N135" s="27" t="s">
        <v>158</v>
      </c>
      <c r="R135" s="27" t="s">
        <v>168</v>
      </c>
    </row>
    <row r="136" spans="2:18">
      <c r="B136" s="209"/>
      <c r="G136" s="206"/>
      <c r="J136" s="249"/>
      <c r="L136" s="2"/>
      <c r="N136" s="27" t="s">
        <v>158</v>
      </c>
      <c r="R136" s="27" t="s">
        <v>168</v>
      </c>
    </row>
    <row r="137" spans="2:18">
      <c r="B137" s="210"/>
      <c r="G137" s="207"/>
      <c r="J137" s="250"/>
      <c r="L137" s="2"/>
      <c r="N137" s="27" t="s">
        <v>158</v>
      </c>
      <c r="R137" s="27" t="s">
        <v>168</v>
      </c>
    </row>
    <row r="138" spans="2:18">
      <c r="J138" s="252"/>
    </row>
    <row r="139" spans="2:18">
      <c r="J139" s="252"/>
    </row>
    <row r="140" spans="2:18" s="31" customFormat="1">
      <c r="B140" s="31" t="s">
        <v>71</v>
      </c>
      <c r="G140" s="31" t="s">
        <v>183</v>
      </c>
      <c r="I140" s="203"/>
      <c r="J140" s="255" t="s">
        <v>26</v>
      </c>
      <c r="L140" s="203"/>
      <c r="N140" s="203" t="s">
        <v>25</v>
      </c>
      <c r="O140" s="203"/>
    </row>
    <row r="141" spans="2:18">
      <c r="J141" s="252"/>
    </row>
    <row r="142" spans="2:18">
      <c r="B142" s="38" t="s">
        <v>72</v>
      </c>
      <c r="G142" s="266" t="s">
        <v>215</v>
      </c>
      <c r="J142" s="256">
        <v>325.85984396589498</v>
      </c>
      <c r="L142" s="274">
        <v>333.7</v>
      </c>
      <c r="N142" s="27" t="s">
        <v>154</v>
      </c>
      <c r="R142" s="27" t="s">
        <v>168</v>
      </c>
    </row>
    <row r="143" spans="2:18">
      <c r="B143" s="39"/>
      <c r="J143" s="252"/>
    </row>
    <row r="144" spans="2:18">
      <c r="B144" s="38" t="s">
        <v>73</v>
      </c>
      <c r="J144" s="252"/>
    </row>
    <row r="145" spans="2:18">
      <c r="B145" s="208" t="s">
        <v>198</v>
      </c>
      <c r="G145" s="265" t="s">
        <v>216</v>
      </c>
      <c r="J145" s="248">
        <v>207.74027732310253</v>
      </c>
      <c r="L145" s="274">
        <v>507.24</v>
      </c>
      <c r="N145" s="27" t="s">
        <v>154</v>
      </c>
      <c r="R145" s="27" t="s">
        <v>168</v>
      </c>
    </row>
    <row r="146" spans="2:18">
      <c r="B146" s="209" t="s">
        <v>199</v>
      </c>
      <c r="G146" s="260" t="s">
        <v>217</v>
      </c>
      <c r="J146" s="249">
        <v>6.6762717469233381</v>
      </c>
      <c r="L146" s="274">
        <v>705.7</v>
      </c>
      <c r="N146" s="27" t="s">
        <v>154</v>
      </c>
      <c r="R146" s="27" t="s">
        <v>168</v>
      </c>
    </row>
    <row r="147" spans="2:18">
      <c r="B147" s="209" t="s">
        <v>200</v>
      </c>
      <c r="G147" s="260" t="s">
        <v>217</v>
      </c>
      <c r="J147" s="249">
        <v>7.4881446802711595</v>
      </c>
      <c r="L147" s="274">
        <v>705.7</v>
      </c>
      <c r="N147" s="27" t="s">
        <v>154</v>
      </c>
      <c r="R147" s="27" t="s">
        <v>168</v>
      </c>
    </row>
    <row r="148" spans="2:18">
      <c r="B148" s="209" t="s">
        <v>201</v>
      </c>
      <c r="G148" s="260" t="s">
        <v>217</v>
      </c>
      <c r="J148" s="249">
        <v>3.5127883573777581</v>
      </c>
      <c r="L148" s="274">
        <v>892</v>
      </c>
      <c r="N148" s="27" t="s">
        <v>154</v>
      </c>
      <c r="R148" s="27" t="s">
        <v>168</v>
      </c>
    </row>
    <row r="149" spans="2:18">
      <c r="B149" s="209" t="s">
        <v>202</v>
      </c>
      <c r="G149" s="260" t="s">
        <v>217</v>
      </c>
      <c r="J149" s="249">
        <v>3.3678181719594438</v>
      </c>
      <c r="L149" s="274">
        <v>912.91</v>
      </c>
      <c r="N149" s="27" t="s">
        <v>154</v>
      </c>
      <c r="R149" s="27" t="s">
        <v>168</v>
      </c>
    </row>
    <row r="150" spans="2:18">
      <c r="B150" s="209" t="s">
        <v>192</v>
      </c>
      <c r="G150" s="206"/>
      <c r="J150" s="249"/>
      <c r="L150" s="2"/>
      <c r="N150" s="27" t="s">
        <v>154</v>
      </c>
      <c r="R150" s="27" t="s">
        <v>168</v>
      </c>
    </row>
    <row r="151" spans="2:18">
      <c r="B151" s="210" t="s">
        <v>192</v>
      </c>
      <c r="G151" s="207"/>
      <c r="J151" s="250"/>
      <c r="L151" s="2"/>
      <c r="N151" s="27" t="s">
        <v>154</v>
      </c>
      <c r="R151" s="27" t="s">
        <v>168</v>
      </c>
    </row>
    <row r="152" spans="2:18">
      <c r="B152" s="40"/>
      <c r="J152" s="252"/>
    </row>
    <row r="153" spans="2:18">
      <c r="B153" s="41" t="s">
        <v>74</v>
      </c>
      <c r="J153" s="252"/>
    </row>
    <row r="154" spans="2:18">
      <c r="B154" s="208" t="s">
        <v>203</v>
      </c>
      <c r="G154" s="263" t="s">
        <v>218</v>
      </c>
      <c r="J154" s="248">
        <v>0.33333333333333331</v>
      </c>
      <c r="L154" s="287">
        <v>3244.1</v>
      </c>
      <c r="N154" s="27" t="s">
        <v>154</v>
      </c>
      <c r="R154" s="27" t="s">
        <v>168</v>
      </c>
    </row>
    <row r="155" spans="2:18">
      <c r="B155" s="209" t="s">
        <v>204</v>
      </c>
      <c r="G155" s="259" t="s">
        <v>218</v>
      </c>
      <c r="J155" s="249">
        <v>0.66666666666666663</v>
      </c>
      <c r="L155" s="287">
        <v>3244.1</v>
      </c>
      <c r="N155" s="27" t="s">
        <v>154</v>
      </c>
      <c r="R155" s="27" t="s">
        <v>168</v>
      </c>
    </row>
    <row r="156" spans="2:18">
      <c r="B156" s="209" t="s">
        <v>205</v>
      </c>
      <c r="G156" s="259" t="s">
        <v>218</v>
      </c>
      <c r="J156" s="249">
        <v>1</v>
      </c>
      <c r="L156" s="287">
        <v>3244.1</v>
      </c>
      <c r="N156" s="27" t="s">
        <v>154</v>
      </c>
      <c r="R156" s="27" t="s">
        <v>168</v>
      </c>
    </row>
    <row r="157" spans="2:18">
      <c r="B157" s="209" t="s">
        <v>206</v>
      </c>
      <c r="G157" s="259" t="s">
        <v>218</v>
      </c>
      <c r="J157" s="249">
        <v>0.66666666666666663</v>
      </c>
      <c r="L157" s="287">
        <v>3430.17</v>
      </c>
      <c r="N157" s="27" t="s">
        <v>154</v>
      </c>
      <c r="R157" s="27" t="s">
        <v>168</v>
      </c>
    </row>
    <row r="158" spans="2:18">
      <c r="B158" s="209" t="s">
        <v>207</v>
      </c>
      <c r="G158" s="259" t="s">
        <v>218</v>
      </c>
      <c r="J158" s="249">
        <v>0.85399382630652998</v>
      </c>
      <c r="L158" s="287">
        <v>3430.17</v>
      </c>
      <c r="N158" s="27" t="s">
        <v>154</v>
      </c>
      <c r="R158" s="27" t="s">
        <v>168</v>
      </c>
    </row>
    <row r="159" spans="2:18">
      <c r="B159" s="209" t="s">
        <v>208</v>
      </c>
      <c r="G159" s="258" t="s">
        <v>219</v>
      </c>
      <c r="J159" s="249">
        <v>1.4141414248906308</v>
      </c>
      <c r="L159" s="287">
        <v>20294.11</v>
      </c>
      <c r="N159" s="27" t="s">
        <v>154</v>
      </c>
      <c r="R159" s="27" t="s">
        <v>168</v>
      </c>
    </row>
    <row r="160" spans="2:18">
      <c r="B160" s="209" t="s">
        <v>209</v>
      </c>
      <c r="G160" s="257" t="s">
        <v>220</v>
      </c>
      <c r="J160" s="249">
        <v>0.77777777777777768</v>
      </c>
      <c r="L160" s="287">
        <v>24289.77</v>
      </c>
      <c r="N160" s="27" t="s">
        <v>154</v>
      </c>
      <c r="R160" s="27" t="s">
        <v>168</v>
      </c>
    </row>
    <row r="161" spans="2:18">
      <c r="B161" s="209" t="s">
        <v>210</v>
      </c>
      <c r="G161" s="257" t="s">
        <v>220</v>
      </c>
      <c r="J161" s="249">
        <v>0</v>
      </c>
      <c r="L161" s="287">
        <v>48717.279999999999</v>
      </c>
      <c r="N161" s="27" t="s">
        <v>154</v>
      </c>
      <c r="R161" s="27" t="s">
        <v>168</v>
      </c>
    </row>
    <row r="162" spans="2:18">
      <c r="B162" s="209" t="s">
        <v>211</v>
      </c>
      <c r="G162" s="257" t="s">
        <v>220</v>
      </c>
      <c r="J162" s="249">
        <v>0</v>
      </c>
      <c r="L162" s="287">
        <v>49492.93</v>
      </c>
      <c r="N162" s="27" t="s">
        <v>154</v>
      </c>
      <c r="R162" s="27" t="s">
        <v>168</v>
      </c>
    </row>
    <row r="163" spans="2:18">
      <c r="B163" s="209" t="s">
        <v>212</v>
      </c>
      <c r="G163" s="257" t="s">
        <v>220</v>
      </c>
      <c r="J163" s="249">
        <v>0.37698224655107149</v>
      </c>
      <c r="L163" s="287">
        <v>49878.42</v>
      </c>
      <c r="N163" s="27" t="s">
        <v>154</v>
      </c>
      <c r="R163" s="27" t="s">
        <v>168</v>
      </c>
    </row>
    <row r="164" spans="2:18">
      <c r="B164" s="209" t="s">
        <v>213</v>
      </c>
      <c r="G164" s="264" t="s">
        <v>221</v>
      </c>
      <c r="J164" s="249">
        <v>0</v>
      </c>
      <c r="L164" s="287">
        <v>145530.82</v>
      </c>
      <c r="N164" s="27" t="s">
        <v>154</v>
      </c>
      <c r="R164" s="27" t="s">
        <v>168</v>
      </c>
    </row>
    <row r="165" spans="2:18">
      <c r="B165" s="209" t="s">
        <v>192</v>
      </c>
      <c r="G165" s="206"/>
      <c r="J165" s="249"/>
      <c r="L165" s="2"/>
      <c r="N165" s="27" t="s">
        <v>154</v>
      </c>
      <c r="R165" s="27" t="s">
        <v>168</v>
      </c>
    </row>
    <row r="166" spans="2:18">
      <c r="B166" s="209" t="s">
        <v>192</v>
      </c>
      <c r="G166" s="206"/>
      <c r="J166" s="249"/>
      <c r="L166" s="2"/>
      <c r="N166" s="27" t="s">
        <v>154</v>
      </c>
      <c r="R166" s="27" t="s">
        <v>168</v>
      </c>
    </row>
    <row r="167" spans="2:18">
      <c r="B167" s="209" t="s">
        <v>192</v>
      </c>
      <c r="G167" s="206"/>
      <c r="J167" s="249"/>
      <c r="L167" s="2"/>
      <c r="N167" s="27" t="s">
        <v>154</v>
      </c>
      <c r="R167" s="27" t="s">
        <v>168</v>
      </c>
    </row>
    <row r="168" spans="2:18">
      <c r="B168" s="209" t="s">
        <v>192</v>
      </c>
      <c r="G168" s="206"/>
      <c r="J168" s="249"/>
      <c r="L168" s="2"/>
      <c r="N168" s="27" t="s">
        <v>154</v>
      </c>
      <c r="R168" s="27" t="s">
        <v>168</v>
      </c>
    </row>
    <row r="169" spans="2:18">
      <c r="B169" s="210" t="s">
        <v>192</v>
      </c>
      <c r="G169" s="207"/>
      <c r="J169" s="250"/>
      <c r="L169" s="2"/>
      <c r="N169" s="27" t="s">
        <v>154</v>
      </c>
      <c r="R169" s="27" t="s">
        <v>168</v>
      </c>
    </row>
    <row r="170" spans="2:18">
      <c r="B170" s="42"/>
      <c r="J170" s="252"/>
    </row>
    <row r="171" spans="2:18">
      <c r="B171" s="41" t="s">
        <v>75</v>
      </c>
      <c r="J171" s="252"/>
    </row>
    <row r="172" spans="2:18">
      <c r="B172" s="208" t="s">
        <v>214</v>
      </c>
      <c r="G172" s="261" t="s">
        <v>222</v>
      </c>
      <c r="J172" s="248">
        <v>119.76651399856424</v>
      </c>
      <c r="L172" s="2">
        <v>14.49</v>
      </c>
      <c r="N172" s="27" t="s">
        <v>157</v>
      </c>
      <c r="R172" s="27" t="s">
        <v>168</v>
      </c>
    </row>
    <row r="173" spans="2:18">
      <c r="B173" s="209" t="s">
        <v>198</v>
      </c>
      <c r="G173" s="262" t="s">
        <v>223</v>
      </c>
      <c r="J173" s="249">
        <v>170.39798811341572</v>
      </c>
      <c r="L173" s="2">
        <v>14.73</v>
      </c>
      <c r="N173" s="27" t="s">
        <v>157</v>
      </c>
      <c r="R173" s="27" t="s">
        <v>168</v>
      </c>
    </row>
    <row r="174" spans="2:18">
      <c r="B174" s="209" t="s">
        <v>199</v>
      </c>
      <c r="G174" s="260" t="s">
        <v>224</v>
      </c>
      <c r="J174" s="249">
        <v>0</v>
      </c>
      <c r="L174" s="2">
        <v>20.63</v>
      </c>
      <c r="N174" s="27" t="s">
        <v>157</v>
      </c>
      <c r="R174" s="27" t="s">
        <v>168</v>
      </c>
    </row>
    <row r="175" spans="2:18">
      <c r="B175" s="209" t="s">
        <v>200</v>
      </c>
      <c r="G175" s="260" t="s">
        <v>224</v>
      </c>
      <c r="J175" s="249">
        <v>24.555555555555554</v>
      </c>
      <c r="L175" s="2">
        <v>20.63</v>
      </c>
      <c r="N175" s="27" t="s">
        <v>157</v>
      </c>
      <c r="R175" s="27" t="s">
        <v>168</v>
      </c>
    </row>
    <row r="176" spans="2:18">
      <c r="B176" s="209" t="s">
        <v>201</v>
      </c>
      <c r="G176" s="260" t="s">
        <v>224</v>
      </c>
      <c r="J176" s="249">
        <v>79</v>
      </c>
      <c r="L176" s="2">
        <v>20.63</v>
      </c>
      <c r="N176" s="27" t="s">
        <v>157</v>
      </c>
      <c r="R176" s="27" t="s">
        <v>168</v>
      </c>
    </row>
    <row r="177" spans="2:18">
      <c r="B177" s="209" t="s">
        <v>202</v>
      </c>
      <c r="G177" s="260" t="s">
        <v>224</v>
      </c>
      <c r="J177" s="249">
        <v>65.028966131907296</v>
      </c>
      <c r="L177" s="2">
        <v>26.51</v>
      </c>
      <c r="N177" s="27" t="s">
        <v>157</v>
      </c>
      <c r="R177" s="27" t="s">
        <v>168</v>
      </c>
    </row>
    <row r="178" spans="2:18">
      <c r="B178" s="209" t="s">
        <v>203</v>
      </c>
      <c r="G178" s="259" t="s">
        <v>225</v>
      </c>
      <c r="J178" s="249">
        <v>21.666666666666668</v>
      </c>
      <c r="L178" s="2">
        <v>26.51</v>
      </c>
      <c r="N178" s="27" t="s">
        <v>157</v>
      </c>
      <c r="R178" s="27" t="s">
        <v>168</v>
      </c>
    </row>
    <row r="179" spans="2:18">
      <c r="B179" s="209" t="s">
        <v>204</v>
      </c>
      <c r="G179" s="259" t="s">
        <v>225</v>
      </c>
      <c r="J179" s="249">
        <v>105</v>
      </c>
      <c r="L179" s="2">
        <v>32.43</v>
      </c>
      <c r="N179" s="27" t="s">
        <v>157</v>
      </c>
      <c r="R179" s="27" t="s">
        <v>168</v>
      </c>
    </row>
    <row r="180" spans="2:18">
      <c r="B180" s="209" t="s">
        <v>205</v>
      </c>
      <c r="G180" s="259" t="s">
        <v>225</v>
      </c>
      <c r="J180" s="249">
        <v>183.33333333333334</v>
      </c>
      <c r="L180" s="2">
        <v>32.43</v>
      </c>
      <c r="N180" s="27" t="s">
        <v>157</v>
      </c>
      <c r="R180" s="27" t="s">
        <v>168</v>
      </c>
    </row>
    <row r="181" spans="2:18">
      <c r="B181" s="209" t="s">
        <v>206</v>
      </c>
      <c r="G181" s="259" t="s">
        <v>225</v>
      </c>
      <c r="J181" s="249">
        <v>78.333333333333329</v>
      </c>
      <c r="L181" s="2">
        <v>53.06</v>
      </c>
    </row>
    <row r="182" spans="2:18">
      <c r="B182" s="209" t="s">
        <v>207</v>
      </c>
      <c r="G182" s="259" t="s">
        <v>225</v>
      </c>
      <c r="J182" s="249">
        <v>145.8746046189176</v>
      </c>
      <c r="L182" s="2">
        <v>108.48</v>
      </c>
    </row>
    <row r="183" spans="2:18">
      <c r="B183" s="209" t="s">
        <v>208</v>
      </c>
      <c r="G183" s="258" t="s">
        <v>226</v>
      </c>
      <c r="J183" s="249">
        <v>152.1083799514042</v>
      </c>
      <c r="L183" s="2">
        <v>125.79</v>
      </c>
      <c r="N183" s="27" t="s">
        <v>157</v>
      </c>
      <c r="R183" s="27" t="s">
        <v>168</v>
      </c>
    </row>
    <row r="184" spans="2:18">
      <c r="B184" s="209" t="s">
        <v>209</v>
      </c>
      <c r="G184" s="257" t="s">
        <v>227</v>
      </c>
      <c r="J184" s="249">
        <v>17.777452915235241</v>
      </c>
      <c r="L184" s="2">
        <v>125.79</v>
      </c>
      <c r="N184" s="27" t="s">
        <v>157</v>
      </c>
      <c r="R184" s="27" t="s">
        <v>168</v>
      </c>
    </row>
    <row r="185" spans="2:18">
      <c r="B185" s="209" t="s">
        <v>210</v>
      </c>
      <c r="G185" s="257" t="s">
        <v>227</v>
      </c>
      <c r="J185" s="249">
        <v>0</v>
      </c>
      <c r="L185" s="2">
        <v>125.79</v>
      </c>
      <c r="N185" s="27" t="s">
        <v>157</v>
      </c>
      <c r="R185" s="27" t="s">
        <v>168</v>
      </c>
    </row>
    <row r="186" spans="2:18">
      <c r="B186" s="209" t="s">
        <v>211</v>
      </c>
      <c r="G186" s="257" t="s">
        <v>227</v>
      </c>
      <c r="J186" s="249">
        <v>0</v>
      </c>
      <c r="L186" s="2">
        <v>125.79</v>
      </c>
      <c r="N186" s="27" t="s">
        <v>157</v>
      </c>
      <c r="R186" s="27" t="s">
        <v>168</v>
      </c>
    </row>
    <row r="187" spans="2:18">
      <c r="B187" s="209" t="s">
        <v>212</v>
      </c>
      <c r="G187" s="257" t="s">
        <v>227</v>
      </c>
      <c r="J187" s="249">
        <v>0</v>
      </c>
      <c r="L187" s="2">
        <v>125.79</v>
      </c>
      <c r="N187" s="27" t="s">
        <v>157</v>
      </c>
      <c r="R187" s="27" t="s">
        <v>168</v>
      </c>
    </row>
    <row r="188" spans="2:18">
      <c r="B188" s="209" t="s">
        <v>213</v>
      </c>
      <c r="G188" s="264" t="s">
        <v>221</v>
      </c>
      <c r="J188" s="206"/>
      <c r="L188" s="2">
        <v>125.79</v>
      </c>
      <c r="N188" s="27" t="s">
        <v>157</v>
      </c>
      <c r="R188" s="27" t="s">
        <v>168</v>
      </c>
    </row>
    <row r="189" spans="2:18">
      <c r="B189" s="210"/>
      <c r="G189" s="207"/>
      <c r="J189" s="207"/>
      <c r="L189" s="2"/>
      <c r="N189" s="27" t="s">
        <v>157</v>
      </c>
      <c r="R189" s="27" t="s">
        <v>168</v>
      </c>
    </row>
    <row r="192" spans="2:18" s="211" customFormat="1">
      <c r="B192" s="211" t="s">
        <v>164</v>
      </c>
      <c r="C192" s="212"/>
    </row>
    <row r="195" spans="2:12">
      <c r="B195" s="43" t="s">
        <v>76</v>
      </c>
      <c r="C195" s="31"/>
      <c r="D195" s="31"/>
      <c r="E195" s="31"/>
      <c r="F195" s="31"/>
      <c r="G195" s="31"/>
      <c r="H195" s="31"/>
      <c r="I195" s="44"/>
    </row>
    <row r="196" spans="2:12">
      <c r="B196" s="45"/>
      <c r="C196" s="46"/>
      <c r="D196" s="46"/>
      <c r="E196" s="46"/>
      <c r="F196" s="46"/>
      <c r="G196" s="46"/>
      <c r="H196" s="46"/>
      <c r="I196" s="47"/>
    </row>
    <row r="197" spans="2:12">
      <c r="B197" s="48" t="s">
        <v>77</v>
      </c>
      <c r="C197" s="49"/>
      <c r="D197" s="49"/>
      <c r="E197" s="49"/>
      <c r="F197" s="49"/>
      <c r="G197" s="49" t="s">
        <v>78</v>
      </c>
      <c r="H197" s="225">
        <v>15454276.770114234</v>
      </c>
      <c r="I197" s="52"/>
      <c r="K197" s="229" t="s">
        <v>169</v>
      </c>
      <c r="L197" s="229"/>
    </row>
    <row r="198" spans="2:12">
      <c r="B198" s="51"/>
      <c r="C198" s="49"/>
      <c r="D198" s="49"/>
      <c r="E198" s="49"/>
      <c r="F198" s="49"/>
      <c r="G198" s="49"/>
      <c r="H198" s="49"/>
      <c r="I198" s="52"/>
    </row>
    <row r="199" spans="2:12">
      <c r="B199" s="48" t="s">
        <v>79</v>
      </c>
      <c r="C199" s="49"/>
      <c r="D199" s="49"/>
      <c r="E199" s="49"/>
      <c r="F199" s="49"/>
      <c r="G199" s="49" t="s">
        <v>78</v>
      </c>
      <c r="H199" s="272">
        <f>SUMPRODUCT(J18:J20,L18:L20)+SUMPRODUCT(J23:J25,L23:L25)+SUMPRODUCT(J28:J30,L28:L30)+SUMPRODUCT(J33:J35,L33:L35)+SUMPRODUCT(J38:J40,L38:L40)+SUMPRODUCT(J43:J45,L43:L45)+SUMPRODUCT(J51:J54,L51:L54)+SUMPRODUCT(J57:J60,L57:L60)+SUMPRODUCT(J63:J66,L63:L66)+SUMPRODUCT(J69:J72,L69:L72)+SUMPRODUCT(J78:J81,L78:L81)+SUMPRODUCT(J84:J85,L84:L85)+SUMPRODUCT(J88:J93,L88:L93)+SUMPRODUCT(J99:J100,L99:L100)+(J105*L105)+SUMPRODUCT(J108:J114,L108:L114)+SUMPRODUCT(J117:J132,L117:L132)+SUMPRODUCT(J135:J137,L135:L137)+(J142*L142)+SUMPRODUCT(J145:J151,L145:L151)+SUMPRODUCT(J154:J169,L154:L169)+SUMPRODUCT(J172:J189,L172:L189)</f>
        <v>15454275.965952579</v>
      </c>
      <c r="I199" s="52"/>
    </row>
    <row r="200" spans="2:12">
      <c r="B200" s="53"/>
      <c r="C200" s="54"/>
      <c r="D200" s="54"/>
      <c r="E200" s="54"/>
      <c r="F200" s="54"/>
      <c r="G200" s="49"/>
      <c r="H200" s="49"/>
      <c r="I200" s="222"/>
    </row>
    <row r="201" spans="2:12" ht="25.5">
      <c r="B201" s="55" t="s">
        <v>80</v>
      </c>
      <c r="C201" s="49"/>
      <c r="D201" s="49"/>
      <c r="E201" s="49"/>
      <c r="F201" s="49"/>
      <c r="G201" s="81"/>
      <c r="H201" s="233" t="str">
        <f>IF(H199&gt;H197, "TARIEVENVOORSTEL VOLDOET NIET", "TARIEVENVOORSTEL VOLDOET")</f>
        <v>TARIEVENVOORSTEL VOLDOET</v>
      </c>
      <c r="I201" s="52"/>
    </row>
    <row r="202" spans="2:12">
      <c r="B202" s="57"/>
      <c r="C202" s="58"/>
      <c r="D202" s="58"/>
      <c r="E202" s="58"/>
      <c r="F202" s="58"/>
      <c r="G202" s="58"/>
      <c r="H202" s="58"/>
      <c r="I202" s="59"/>
    </row>
    <row r="203" spans="2:12">
      <c r="B203" s="49"/>
      <c r="C203" s="49"/>
      <c r="D203" s="60"/>
      <c r="E203" s="60"/>
      <c r="F203" s="49"/>
      <c r="G203" s="62"/>
      <c r="H203" s="63"/>
      <c r="I203" s="49"/>
    </row>
    <row r="204" spans="2:12">
      <c r="B204" s="43" t="s">
        <v>81</v>
      </c>
      <c r="C204" s="31"/>
      <c r="D204" s="31"/>
      <c r="E204" s="31"/>
      <c r="F204" s="31"/>
      <c r="G204" s="31"/>
      <c r="H204" s="31"/>
      <c r="I204" s="44"/>
    </row>
    <row r="205" spans="2:12">
      <c r="B205" s="64"/>
      <c r="C205" s="46"/>
      <c r="D205" s="46"/>
      <c r="E205" s="46"/>
      <c r="F205" s="46"/>
      <c r="G205" s="46"/>
      <c r="H205" s="49"/>
      <c r="I205" s="47"/>
    </row>
    <row r="206" spans="2:12">
      <c r="B206" s="65" t="s">
        <v>82</v>
      </c>
      <c r="C206" s="66"/>
      <c r="D206" s="66"/>
      <c r="E206" s="66"/>
      <c r="F206" s="66"/>
      <c r="G206" s="220" t="s">
        <v>170</v>
      </c>
      <c r="H206" s="226">
        <v>264540035.84032136</v>
      </c>
      <c r="I206" s="223"/>
      <c r="K206" s="229" t="s">
        <v>169</v>
      </c>
      <c r="L206" s="229"/>
    </row>
    <row r="207" spans="2:12">
      <c r="B207" s="67"/>
      <c r="C207" s="66"/>
      <c r="D207" s="66"/>
      <c r="E207" s="66"/>
      <c r="F207" s="66"/>
      <c r="G207" s="49"/>
      <c r="H207" s="68"/>
      <c r="I207" s="223"/>
    </row>
    <row r="208" spans="2:12">
      <c r="B208" s="69" t="s">
        <v>83</v>
      </c>
      <c r="C208" s="66"/>
      <c r="D208" s="66"/>
      <c r="E208" s="66"/>
      <c r="F208" s="66"/>
      <c r="G208" s="220" t="s">
        <v>170</v>
      </c>
      <c r="H208" s="270">
        <f>SUM(J18:J100,J105:J137,J142:J189)</f>
        <v>264540035.84032136</v>
      </c>
      <c r="I208" s="223"/>
    </row>
    <row r="209" spans="2:16">
      <c r="B209" s="70"/>
      <c r="C209" s="49"/>
      <c r="D209" s="49"/>
      <c r="E209" s="49"/>
      <c r="F209" s="49"/>
      <c r="G209" s="49"/>
      <c r="H209" s="49"/>
      <c r="I209" s="52"/>
    </row>
    <row r="210" spans="2:16" ht="25.5">
      <c r="B210" s="71" t="s">
        <v>84</v>
      </c>
      <c r="C210" s="66"/>
      <c r="D210" s="66"/>
      <c r="E210" s="66"/>
      <c r="F210" s="66"/>
      <c r="G210" s="204"/>
      <c r="H210" s="233" t="str">
        <f>IF(H208&gt;H206, "REKENVOLUME VOLDOET NIET", "REKENVOLUME VOLDOET")</f>
        <v>REKENVOLUME VOLDOET</v>
      </c>
      <c r="I210" s="223"/>
    </row>
    <row r="211" spans="2:16">
      <c r="B211" s="72"/>
      <c r="C211" s="73"/>
      <c r="D211" s="73"/>
      <c r="E211" s="73"/>
      <c r="F211" s="73"/>
      <c r="G211" s="73"/>
      <c r="H211" s="58"/>
      <c r="I211" s="224"/>
    </row>
    <row r="212" spans="2:16">
      <c r="B212" s="50"/>
      <c r="C212" s="50"/>
      <c r="D212" s="74"/>
      <c r="E212" s="74"/>
      <c r="F212" s="50"/>
      <c r="G212" s="50"/>
      <c r="H212" s="50"/>
      <c r="I212" s="50"/>
      <c r="J212" s="60"/>
    </row>
    <row r="213" spans="2:16" s="213" customFormat="1">
      <c r="H213" s="58"/>
      <c r="I213" s="58"/>
      <c r="J213" s="75"/>
      <c r="K213" s="218"/>
      <c r="L213" s="218"/>
      <c r="M213" s="218"/>
      <c r="N213" s="218"/>
      <c r="O213" s="218"/>
      <c r="P213" s="218"/>
    </row>
    <row r="214" spans="2:16" s="214" customFormat="1">
      <c r="B214" s="214" t="s">
        <v>165</v>
      </c>
      <c r="H214" s="217"/>
      <c r="I214" s="217"/>
      <c r="J214" s="217"/>
      <c r="K214" s="217"/>
      <c r="L214" s="217"/>
      <c r="M214" s="217"/>
      <c r="N214" s="217"/>
      <c r="O214" s="217"/>
      <c r="P214" s="217"/>
    </row>
    <row r="215" spans="2:16" s="215" customFormat="1"/>
    <row r="216" spans="2:16" s="216" customFormat="1"/>
    <row r="217" spans="2:16">
      <c r="B217" s="43" t="s">
        <v>85</v>
      </c>
      <c r="C217" s="31"/>
      <c r="D217" s="31"/>
      <c r="E217" s="31"/>
      <c r="F217" s="31"/>
      <c r="G217" s="31"/>
      <c r="H217" s="31"/>
      <c r="I217" s="31"/>
      <c r="J217" s="235" t="s">
        <v>166</v>
      </c>
      <c r="K217" s="231"/>
    </row>
    <row r="218" spans="2:16">
      <c r="B218" s="70"/>
      <c r="C218" s="49"/>
      <c r="D218" s="49"/>
      <c r="E218" s="49"/>
      <c r="F218" s="49"/>
      <c r="G218" s="49"/>
      <c r="H218" s="49"/>
      <c r="I218" s="49"/>
      <c r="J218" s="49"/>
      <c r="K218" s="52"/>
    </row>
    <row r="219" spans="2:16">
      <c r="B219" s="219" t="s">
        <v>186</v>
      </c>
      <c r="C219" s="76"/>
      <c r="D219" s="77"/>
      <c r="E219" s="77"/>
      <c r="F219" s="77"/>
      <c r="G219" s="49" t="s">
        <v>86</v>
      </c>
      <c r="H219" s="268">
        <v>16412965.982841626</v>
      </c>
      <c r="I219" s="77"/>
      <c r="J219" s="77"/>
      <c r="K219" s="227"/>
      <c r="L219" s="229"/>
      <c r="M219" s="229" t="s">
        <v>184</v>
      </c>
    </row>
    <row r="220" spans="2:16">
      <c r="B220" s="65" t="s">
        <v>87</v>
      </c>
      <c r="C220" s="78"/>
      <c r="D220" s="77"/>
      <c r="E220" s="77"/>
      <c r="F220" s="77"/>
      <c r="G220" s="49" t="s">
        <v>86</v>
      </c>
      <c r="H220" s="269">
        <v>1075388.1276923078</v>
      </c>
      <c r="I220" s="77"/>
      <c r="J220" s="77"/>
      <c r="K220" s="227"/>
      <c r="M220" s="229" t="s">
        <v>185</v>
      </c>
    </row>
    <row r="221" spans="2:16">
      <c r="B221" s="65" t="s">
        <v>88</v>
      </c>
      <c r="C221" s="76"/>
      <c r="D221" s="77"/>
      <c r="E221" s="77"/>
      <c r="F221" s="77"/>
      <c r="G221" s="49" t="s">
        <v>86</v>
      </c>
      <c r="H221" s="270">
        <f>H219-H220</f>
        <v>15337577.855149318</v>
      </c>
      <c r="I221" s="77"/>
      <c r="J221" s="77"/>
      <c r="K221" s="227"/>
    </row>
    <row r="222" spans="2:16">
      <c r="B222" s="70"/>
      <c r="C222" s="49"/>
      <c r="D222" s="49"/>
      <c r="E222" s="49"/>
      <c r="F222" s="49"/>
      <c r="G222" s="49"/>
      <c r="H222" s="79"/>
      <c r="I222" s="49"/>
      <c r="J222" s="49"/>
      <c r="K222" s="52"/>
    </row>
    <row r="223" spans="2:16">
      <c r="B223" s="65" t="s">
        <v>89</v>
      </c>
      <c r="C223" s="76"/>
      <c r="D223" s="77"/>
      <c r="E223" s="77"/>
      <c r="F223" s="77"/>
      <c r="G223" s="49" t="s">
        <v>78</v>
      </c>
      <c r="H223" s="271">
        <v>15454276.770114234</v>
      </c>
      <c r="I223" s="77"/>
      <c r="J223" s="77"/>
      <c r="K223" s="227"/>
      <c r="L223" s="229"/>
      <c r="M223" s="229" t="s">
        <v>169</v>
      </c>
    </row>
    <row r="224" spans="2:16">
      <c r="B224" s="65" t="s">
        <v>87</v>
      </c>
      <c r="C224" s="78"/>
      <c r="D224" s="77"/>
      <c r="E224" s="77"/>
      <c r="F224" s="77"/>
      <c r="G224" s="49" t="s">
        <v>78</v>
      </c>
      <c r="H224" s="250">
        <v>1075388.1276923078</v>
      </c>
      <c r="I224" s="77"/>
      <c r="J224" s="77"/>
      <c r="K224" s="227"/>
      <c r="L224" s="229"/>
      <c r="M224" s="229" t="s">
        <v>171</v>
      </c>
    </row>
    <row r="225" spans="2:11">
      <c r="B225" s="65" t="s">
        <v>90</v>
      </c>
      <c r="C225" s="76"/>
      <c r="D225" s="77"/>
      <c r="E225" s="77"/>
      <c r="F225" s="77"/>
      <c r="G225" s="49" t="s">
        <v>78</v>
      </c>
      <c r="H225" s="270">
        <f xml:space="preserve"> H223 - H224</f>
        <v>14378888.642421925</v>
      </c>
      <c r="I225" s="77"/>
      <c r="J225" s="77"/>
      <c r="K225" s="227"/>
    </row>
    <row r="226" spans="2:11">
      <c r="B226" s="71"/>
      <c r="C226" s="76"/>
      <c r="D226" s="77"/>
      <c r="E226" s="80"/>
      <c r="F226" s="77"/>
      <c r="G226" s="49"/>
      <c r="H226" s="81"/>
      <c r="I226" s="77"/>
      <c r="J226" s="77"/>
      <c r="K226" s="227"/>
    </row>
    <row r="227" spans="2:11">
      <c r="B227" s="82" t="s">
        <v>91</v>
      </c>
      <c r="C227" s="76"/>
      <c r="D227" s="77"/>
      <c r="E227" s="77"/>
      <c r="F227" s="77"/>
      <c r="G227" s="49" t="s">
        <v>92</v>
      </c>
      <c r="H227" s="232">
        <v>0</v>
      </c>
      <c r="I227" s="77"/>
      <c r="J227" s="234" t="s">
        <v>181</v>
      </c>
      <c r="K227" s="228"/>
    </row>
    <row r="228" spans="2:11">
      <c r="B228" s="82" t="s">
        <v>93</v>
      </c>
      <c r="C228" s="76"/>
      <c r="D228" s="77"/>
      <c r="E228" s="77"/>
      <c r="F228" s="77"/>
      <c r="G228" s="49" t="s">
        <v>92</v>
      </c>
      <c r="H228" s="56">
        <f>(( (H225) / H221) - 1)*100%</f>
        <v>-6.2505906850574111E-2</v>
      </c>
      <c r="I228" s="77"/>
      <c r="J228" s="234" t="s">
        <v>182</v>
      </c>
      <c r="K228" s="228"/>
    </row>
    <row r="229" spans="2:11">
      <c r="B229" s="83"/>
      <c r="C229" s="58"/>
      <c r="D229" s="58"/>
      <c r="E229" s="58"/>
      <c r="F229" s="58"/>
      <c r="G229" s="58"/>
      <c r="H229" s="58"/>
      <c r="I229" s="58"/>
      <c r="J229" s="58"/>
      <c r="K229" s="59"/>
    </row>
  </sheetData>
  <conditionalFormatting sqref="H226 H228">
    <cfRule type="cellIs" dxfId="4" priority="7" stopIfTrue="1" operator="equal">
      <formula>"NORMVOLUME VOLDOET NIET"</formula>
    </cfRule>
  </conditionalFormatting>
  <conditionalFormatting sqref="G210">
    <cfRule type="cellIs" dxfId="3" priority="4" stopIfTrue="1" operator="equal">
      <formula>"NORMVOLUME VOLDOET NIET"</formula>
    </cfRule>
  </conditionalFormatting>
  <conditionalFormatting sqref="H210">
    <cfRule type="cellIs" dxfId="2" priority="3" stopIfTrue="1" operator="equal">
      <formula>"NORMVOLUME VOLDOET NIET"</formula>
    </cfRule>
  </conditionalFormatting>
  <conditionalFormatting sqref="H201">
    <cfRule type="cellIs" dxfId="1" priority="2" stopIfTrue="1" operator="equal">
      <formula>"NORMVOLUME VOLDOET NIET"</formula>
    </cfRule>
  </conditionalFormatting>
  <conditionalFormatting sqref="G201">
    <cfRule type="cellIs" dxfId="0" priority="1" stopIfTrue="1" operator="equal">
      <formula>"NORMVOLUME VOLDOET NIET"</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3:M28"/>
  <sheetViews>
    <sheetView showGridLines="0" zoomScale="85" zoomScaleNormal="85" workbookViewId="0"/>
  </sheetViews>
  <sheetFormatPr defaultRowHeight="12.75"/>
  <sheetData>
    <row r="3" spans="2:13" s="4" customFormat="1" ht="18" customHeight="1">
      <c r="B3" s="3" t="str">
        <f>"Deelmarktgrenzen Transporttarieven  "&amp;Contactgegevens!C13&amp;""</f>
        <v>Deelmarktgrenzen Transporttarieven  Cogas Infra en Beheer B.V.</v>
      </c>
      <c r="C3" s="3"/>
      <c r="D3" s="3"/>
      <c r="E3" s="3"/>
    </row>
    <row r="6" spans="2:13">
      <c r="B6" s="43" t="s">
        <v>94</v>
      </c>
      <c r="C6" s="31"/>
      <c r="D6" s="31"/>
      <c r="E6" s="31"/>
      <c r="F6" s="31"/>
      <c r="G6" s="31" t="s">
        <v>95</v>
      </c>
      <c r="H6" s="31"/>
      <c r="I6" s="31"/>
      <c r="J6" s="44"/>
    </row>
    <row r="7" spans="2:13">
      <c r="B7" s="84"/>
      <c r="C7" s="84"/>
      <c r="D7" s="84"/>
      <c r="E7" s="85"/>
      <c r="F7" s="85"/>
      <c r="G7" s="84"/>
      <c r="H7" s="86"/>
      <c r="I7" s="86"/>
      <c r="J7" s="86"/>
    </row>
    <row r="8" spans="2:13">
      <c r="B8" s="87" t="s">
        <v>31</v>
      </c>
      <c r="C8" s="88"/>
      <c r="D8" s="89"/>
      <c r="E8" s="90"/>
      <c r="F8" s="90"/>
      <c r="G8" s="91"/>
      <c r="H8" s="92"/>
      <c r="I8" s="92"/>
      <c r="J8" s="93"/>
    </row>
    <row r="9" spans="2:13">
      <c r="B9" s="94" t="s">
        <v>96</v>
      </c>
      <c r="C9" s="95"/>
      <c r="D9" s="96"/>
      <c r="E9" s="97"/>
      <c r="F9" s="97"/>
      <c r="G9" s="98"/>
      <c r="H9" s="99"/>
      <c r="I9" s="99"/>
      <c r="J9" s="100"/>
    </row>
    <row r="10" spans="2:13">
      <c r="B10" s="94" t="s">
        <v>37</v>
      </c>
      <c r="C10" s="95"/>
      <c r="D10" s="96"/>
      <c r="E10" s="97"/>
      <c r="F10" s="97"/>
      <c r="G10" s="98"/>
      <c r="H10" s="99"/>
      <c r="I10" s="99"/>
      <c r="J10" s="100"/>
    </row>
    <row r="11" spans="2:13">
      <c r="B11" s="94" t="s">
        <v>97</v>
      </c>
      <c r="C11" s="95"/>
      <c r="D11" s="96"/>
      <c r="E11" s="97"/>
      <c r="F11" s="97"/>
      <c r="G11" s="98"/>
      <c r="H11" s="99"/>
      <c r="I11" s="99"/>
      <c r="J11" s="100"/>
    </row>
    <row r="12" spans="2:13">
      <c r="B12" s="94" t="s">
        <v>39</v>
      </c>
      <c r="C12" s="95"/>
      <c r="D12" s="96"/>
      <c r="E12" s="97"/>
      <c r="F12" s="97"/>
      <c r="G12" s="98"/>
      <c r="H12" s="99"/>
      <c r="I12" s="99"/>
      <c r="J12" s="100"/>
    </row>
    <row r="13" spans="2:13">
      <c r="B13" s="101" t="s">
        <v>98</v>
      </c>
      <c r="C13" s="102"/>
      <c r="D13" s="103"/>
      <c r="E13" s="104"/>
      <c r="F13" s="104"/>
      <c r="G13" s="105"/>
      <c r="H13" s="106"/>
      <c r="I13" s="106"/>
      <c r="J13" s="107"/>
    </row>
    <row r="14" spans="2:13">
      <c r="B14" s="108"/>
      <c r="C14" s="89"/>
      <c r="D14" s="109"/>
      <c r="E14" s="90"/>
      <c r="F14" s="90"/>
      <c r="G14" s="108"/>
      <c r="H14" s="110"/>
      <c r="I14" s="110"/>
      <c r="J14" s="110"/>
    </row>
    <row r="15" spans="2:13">
      <c r="B15" s="279" t="s">
        <v>236</v>
      </c>
      <c r="C15" s="276"/>
      <c r="D15" s="276"/>
      <c r="E15" s="90"/>
      <c r="F15" s="90"/>
      <c r="G15" s="280" t="s">
        <v>233</v>
      </c>
      <c r="H15" s="196"/>
      <c r="I15" s="196"/>
      <c r="J15" s="197"/>
    </row>
    <row r="16" spans="2:13">
      <c r="B16" s="94"/>
      <c r="C16" s="86"/>
      <c r="D16" s="86"/>
      <c r="E16" s="86"/>
      <c r="F16" s="86"/>
      <c r="G16" s="98"/>
      <c r="H16" s="99"/>
      <c r="I16" s="99"/>
      <c r="J16" s="100"/>
      <c r="L16" s="278"/>
      <c r="M16" s="158"/>
    </row>
    <row r="17" spans="2:13">
      <c r="B17" s="101" t="s">
        <v>47</v>
      </c>
      <c r="C17" s="111"/>
      <c r="D17" s="111"/>
      <c r="E17" s="111"/>
      <c r="F17" s="111"/>
      <c r="G17" s="105" t="s">
        <v>234</v>
      </c>
      <c r="H17" s="106"/>
      <c r="I17" s="106"/>
      <c r="J17" s="107"/>
      <c r="L17" s="278"/>
      <c r="M17" s="158"/>
    </row>
    <row r="18" spans="2:13">
      <c r="B18" s="110"/>
      <c r="C18" s="110"/>
      <c r="D18" s="110"/>
      <c r="E18" s="110"/>
      <c r="F18" s="110"/>
      <c r="G18" s="110"/>
      <c r="H18" s="110"/>
      <c r="I18" s="110"/>
      <c r="J18" s="110"/>
      <c r="L18" s="158"/>
      <c r="M18" s="158"/>
    </row>
    <row r="19" spans="2:13">
      <c r="B19" s="112" t="s">
        <v>49</v>
      </c>
      <c r="C19" s="113"/>
      <c r="D19" s="113"/>
      <c r="E19" s="113"/>
      <c r="F19" s="113"/>
      <c r="G19" s="277" t="s">
        <v>235</v>
      </c>
      <c r="H19" s="114"/>
      <c r="I19" s="114"/>
      <c r="J19" s="115"/>
      <c r="L19" s="278"/>
      <c r="M19" s="158"/>
    </row>
    <row r="20" spans="2:13">
      <c r="B20" s="110"/>
      <c r="C20" s="110"/>
      <c r="D20" s="110"/>
      <c r="E20" s="110"/>
      <c r="F20" s="110"/>
      <c r="G20" s="110"/>
      <c r="H20" s="110"/>
      <c r="I20" s="110"/>
      <c r="J20" s="110"/>
    </row>
    <row r="21" spans="2:13">
      <c r="B21" s="43" t="s">
        <v>99</v>
      </c>
      <c r="C21" s="31"/>
      <c r="D21" s="31"/>
      <c r="E21" s="31"/>
      <c r="F21" s="31"/>
      <c r="G21" s="31"/>
      <c r="H21" s="31"/>
      <c r="I21" s="31"/>
      <c r="J21" s="44"/>
    </row>
    <row r="22" spans="2:13">
      <c r="B22" s="116" t="s">
        <v>55</v>
      </c>
      <c r="C22" s="86"/>
      <c r="D22" s="86"/>
      <c r="E22" s="86"/>
      <c r="F22" s="86"/>
      <c r="G22" s="117"/>
      <c r="H22" s="86"/>
      <c r="I22" s="86"/>
      <c r="J22" s="118"/>
    </row>
    <row r="23" spans="2:13">
      <c r="B23" s="116" t="s">
        <v>56</v>
      </c>
      <c r="C23" s="86"/>
      <c r="D23" s="86"/>
      <c r="E23" s="86"/>
      <c r="F23" s="86"/>
      <c r="G23" s="117"/>
      <c r="H23" s="86"/>
      <c r="I23" s="86"/>
      <c r="J23" s="118"/>
    </row>
    <row r="24" spans="2:13">
      <c r="B24" s="116" t="s">
        <v>57</v>
      </c>
      <c r="C24" s="86"/>
      <c r="D24" s="86"/>
      <c r="E24" s="86"/>
      <c r="F24" s="86"/>
      <c r="G24" s="117"/>
      <c r="H24" s="86"/>
      <c r="I24" s="86"/>
      <c r="J24" s="118"/>
    </row>
    <row r="25" spans="2:13">
      <c r="B25" s="116" t="s">
        <v>58</v>
      </c>
      <c r="C25" s="86"/>
      <c r="D25" s="86"/>
      <c r="E25" s="86"/>
      <c r="F25" s="86"/>
      <c r="G25" s="117"/>
      <c r="H25" s="86"/>
      <c r="I25" s="86"/>
      <c r="J25" s="118"/>
    </row>
    <row r="26" spans="2:13">
      <c r="B26" s="116" t="s">
        <v>100</v>
      </c>
      <c r="C26" s="86"/>
      <c r="D26" s="86"/>
      <c r="E26" s="86"/>
      <c r="F26" s="86"/>
      <c r="G26" s="117"/>
      <c r="H26" s="86"/>
      <c r="I26" s="86"/>
      <c r="J26" s="118"/>
    </row>
    <row r="27" spans="2:13">
      <c r="B27" s="119" t="s">
        <v>60</v>
      </c>
      <c r="C27" s="111"/>
      <c r="D27" s="111"/>
      <c r="E27" s="111"/>
      <c r="F27" s="111"/>
      <c r="G27" s="120"/>
      <c r="H27" s="111"/>
      <c r="I27" s="111"/>
      <c r="J27" s="121"/>
    </row>
    <row r="28" spans="2:13">
      <c r="B28" s="122" t="s">
        <v>101</v>
      </c>
      <c r="C28" s="86"/>
      <c r="D28" s="86"/>
      <c r="E28" s="86"/>
      <c r="F28" s="86"/>
      <c r="G28" s="86"/>
      <c r="H28" s="123"/>
      <c r="I28" s="123"/>
      <c r="J28" s="12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K56"/>
  <sheetViews>
    <sheetView showGridLines="0" showZeros="0" zoomScale="85" zoomScaleNormal="85" workbookViewId="0"/>
  </sheetViews>
  <sheetFormatPr defaultRowHeight="12.75"/>
  <cols>
    <col min="1" max="1" width="4.42578125" style="125" customWidth="1"/>
    <col min="2" max="2" width="4.42578125" style="126" customWidth="1"/>
    <col min="3" max="3" width="51.140625" style="126" customWidth="1"/>
    <col min="4" max="4" width="16.42578125" style="126" bestFit="1" customWidth="1"/>
    <col min="5" max="7" width="10.7109375" style="126" customWidth="1"/>
    <col min="8" max="8" width="29.85546875" style="126" customWidth="1"/>
    <col min="9" max="9" width="10.7109375" style="126" customWidth="1"/>
    <col min="10" max="10" width="9.140625" style="125"/>
    <col min="11" max="16384" width="9.140625" style="126"/>
  </cols>
  <sheetData>
    <row r="1" spans="2:11" ht="30">
      <c r="B1" s="124"/>
      <c r="C1" s="124"/>
      <c r="D1" s="124"/>
      <c r="E1" s="124"/>
      <c r="F1" s="124"/>
      <c r="G1" s="124"/>
      <c r="H1" s="124"/>
      <c r="I1" s="124"/>
      <c r="K1" s="125"/>
    </row>
    <row r="3" spans="2:11" s="4" customFormat="1" ht="18" customHeight="1">
      <c r="B3" s="3" t="s">
        <v>102</v>
      </c>
      <c r="C3" s="3"/>
      <c r="D3" s="3"/>
    </row>
    <row r="4" spans="2:11">
      <c r="B4" s="127"/>
      <c r="C4" s="125"/>
      <c r="D4" s="125"/>
      <c r="E4" s="125"/>
      <c r="F4" s="125"/>
      <c r="G4" s="125"/>
      <c r="H4" s="125"/>
      <c r="I4" s="125"/>
      <c r="K4" s="125"/>
    </row>
    <row r="5" spans="2:11">
      <c r="B5" s="127"/>
      <c r="C5" s="125"/>
      <c r="D5" s="125"/>
      <c r="E5" s="125"/>
      <c r="F5" s="125"/>
      <c r="G5" s="125"/>
      <c r="H5" s="125"/>
      <c r="I5" s="125"/>
      <c r="K5" s="125"/>
    </row>
    <row r="6" spans="2:11">
      <c r="B6" s="128"/>
      <c r="C6" s="129" t="s">
        <v>103</v>
      </c>
      <c r="D6" s="130" t="s">
        <v>104</v>
      </c>
      <c r="E6" s="131" t="s">
        <v>105</v>
      </c>
      <c r="F6" s="131" t="s">
        <v>106</v>
      </c>
      <c r="G6" s="131" t="s">
        <v>107</v>
      </c>
      <c r="H6" s="131" t="s">
        <v>108</v>
      </c>
      <c r="I6" s="132"/>
    </row>
    <row r="7" spans="2:11">
      <c r="B7" s="128"/>
      <c r="C7" s="199" t="str">
        <f>Tarievenvoorstel!B142</f>
        <v>EAV t/m 1*6A (per aansluiting)</v>
      </c>
      <c r="D7" s="281">
        <f>Tarievenvoorstel!L142</f>
        <v>333.7</v>
      </c>
      <c r="E7" s="282">
        <v>100.11</v>
      </c>
      <c r="F7" s="282">
        <v>66.739999999999995</v>
      </c>
      <c r="G7" s="282">
        <v>166.85</v>
      </c>
      <c r="H7" s="284">
        <f t="shared" ref="H7:H30" si="0">(D7-E7-F7-G7)</f>
        <v>-2.8421709430404007E-14</v>
      </c>
      <c r="I7" s="132"/>
    </row>
    <row r="8" spans="2:11">
      <c r="B8" s="128"/>
      <c r="C8" s="199" t="str">
        <f>Tarievenvoorstel!B145</f>
        <v xml:space="preserve"> &gt; 1*6A  en t/m 3*25A </v>
      </c>
      <c r="D8" s="136">
        <f>Tarievenvoorstel!L145</f>
        <v>507.24</v>
      </c>
      <c r="E8" s="137">
        <v>152.16999999999999</v>
      </c>
      <c r="F8" s="137">
        <v>101.45</v>
      </c>
      <c r="G8" s="137">
        <v>253.62</v>
      </c>
      <c r="H8" s="284">
        <f t="shared" si="0"/>
        <v>5.6843418860808015E-14</v>
      </c>
      <c r="I8" s="135"/>
    </row>
    <row r="9" spans="2:11">
      <c r="B9" s="128"/>
      <c r="C9" s="199" t="str">
        <f>Tarievenvoorstel!B146</f>
        <v xml:space="preserve"> &gt;3*25A en t/m 3*35A </v>
      </c>
      <c r="D9" s="136">
        <f>Tarievenvoorstel!L146</f>
        <v>705.7</v>
      </c>
      <c r="E9" s="137">
        <v>211.71</v>
      </c>
      <c r="F9" s="137">
        <v>141.13999999999999</v>
      </c>
      <c r="G9" s="137">
        <v>352.85</v>
      </c>
      <c r="H9" s="284">
        <f t="shared" si="0"/>
        <v>0</v>
      </c>
      <c r="I9" s="135"/>
    </row>
    <row r="10" spans="2:11">
      <c r="B10" s="128"/>
      <c r="C10" s="199" t="str">
        <f>Tarievenvoorstel!B147</f>
        <v xml:space="preserve"> &gt;3*35A en t/m 3*50A </v>
      </c>
      <c r="D10" s="136">
        <f>Tarievenvoorstel!L147</f>
        <v>705.7</v>
      </c>
      <c r="E10" s="137">
        <v>211.71</v>
      </c>
      <c r="F10" s="137">
        <v>141.13999999999999</v>
      </c>
      <c r="G10" s="137">
        <v>352.85</v>
      </c>
      <c r="H10" s="284">
        <f t="shared" si="0"/>
        <v>0</v>
      </c>
      <c r="I10" s="135"/>
    </row>
    <row r="11" spans="2:11">
      <c r="B11" s="128"/>
      <c r="C11" s="199" t="str">
        <f>Tarievenvoorstel!B148</f>
        <v xml:space="preserve"> &gt;3*50A en t/m 3*63A </v>
      </c>
      <c r="D11" s="136">
        <f>Tarievenvoorstel!L148</f>
        <v>892</v>
      </c>
      <c r="E11" s="137">
        <v>267.60000000000002</v>
      </c>
      <c r="F11" s="137">
        <v>178.4</v>
      </c>
      <c r="G11" s="137">
        <v>446</v>
      </c>
      <c r="H11" s="284">
        <f t="shared" si="0"/>
        <v>0</v>
      </c>
      <c r="I11" s="135"/>
    </row>
    <row r="12" spans="2:11">
      <c r="B12" s="128"/>
      <c r="C12" s="199" t="str">
        <f>Tarievenvoorstel!B149</f>
        <v xml:space="preserve"> &gt;3*63A en t/m 3*80A </v>
      </c>
      <c r="D12" s="136">
        <f>Tarievenvoorstel!L149</f>
        <v>912.91</v>
      </c>
      <c r="E12" s="137">
        <v>273.87</v>
      </c>
      <c r="F12" s="137">
        <v>182.58</v>
      </c>
      <c r="G12" s="137">
        <v>456.46</v>
      </c>
      <c r="H12" s="284">
        <f t="shared" si="0"/>
        <v>-5.6843418860808015E-14</v>
      </c>
      <c r="I12" s="135"/>
    </row>
    <row r="13" spans="2:11">
      <c r="B13" s="128"/>
      <c r="C13" s="199" t="str">
        <f>Tarievenvoorstel!B150</f>
        <v xml:space="preserve">  </v>
      </c>
      <c r="D13" s="136">
        <f>Tarievenvoorstel!L150</f>
        <v>0</v>
      </c>
      <c r="E13" s="137"/>
      <c r="F13" s="137"/>
      <c r="G13" s="137"/>
      <c r="H13" s="284">
        <f t="shared" si="0"/>
        <v>0</v>
      </c>
      <c r="I13" s="135"/>
    </row>
    <row r="14" spans="2:11">
      <c r="B14" s="128"/>
      <c r="C14" s="199" t="str">
        <f>Tarievenvoorstel!B151</f>
        <v xml:space="preserve">  </v>
      </c>
      <c r="D14" s="136">
        <f>Tarievenvoorstel!L151</f>
        <v>0</v>
      </c>
      <c r="E14" s="137"/>
      <c r="F14" s="137"/>
      <c r="G14" s="137"/>
      <c r="H14" s="284">
        <f t="shared" si="0"/>
        <v>0</v>
      </c>
      <c r="I14" s="135"/>
    </row>
    <row r="15" spans="2:11">
      <c r="B15" s="128"/>
      <c r="C15" s="199" t="str">
        <f>Tarievenvoorstel!B154</f>
        <v xml:space="preserve"> &gt;3*80A en t/m 3*100A af sec. zijde LS-transformator </v>
      </c>
      <c r="D15" s="136">
        <f>Tarievenvoorstel!L154</f>
        <v>3244.1</v>
      </c>
      <c r="E15" s="137">
        <v>648.80999999999995</v>
      </c>
      <c r="F15" s="137">
        <v>1135.44</v>
      </c>
      <c r="G15" s="137">
        <v>1459.85</v>
      </c>
      <c r="H15" s="284">
        <f t="shared" si="0"/>
        <v>0</v>
      </c>
      <c r="I15" s="135"/>
    </row>
    <row r="16" spans="2:11">
      <c r="B16" s="128"/>
      <c r="C16" s="199" t="str">
        <f>Tarievenvoorstel!B155</f>
        <v xml:space="preserve"> &gt;3*100A en t/m 3*125A af sec.zijde LS-transformator </v>
      </c>
      <c r="D16" s="136">
        <f>Tarievenvoorstel!L155</f>
        <v>3244.1</v>
      </c>
      <c r="E16" s="137">
        <v>648.80999999999995</v>
      </c>
      <c r="F16" s="137">
        <v>1135.44</v>
      </c>
      <c r="G16" s="137">
        <v>1459.85</v>
      </c>
      <c r="H16" s="284">
        <f t="shared" si="0"/>
        <v>0</v>
      </c>
      <c r="I16" s="135"/>
    </row>
    <row r="17" spans="2:9">
      <c r="B17" s="128"/>
      <c r="C17" s="199" t="str">
        <f>Tarievenvoorstel!B156</f>
        <v xml:space="preserve"> &gt;3*125A en t/m 3*160A af sec.zijde LS-transformator </v>
      </c>
      <c r="D17" s="136">
        <f>Tarievenvoorstel!L156</f>
        <v>3244.1</v>
      </c>
      <c r="E17" s="137">
        <v>648.80999999999995</v>
      </c>
      <c r="F17" s="137">
        <v>1135.44</v>
      </c>
      <c r="G17" s="137">
        <v>1459.85</v>
      </c>
      <c r="H17" s="284">
        <f t="shared" si="0"/>
        <v>0</v>
      </c>
      <c r="I17" s="135"/>
    </row>
    <row r="18" spans="2:9">
      <c r="B18" s="128"/>
      <c r="C18" s="199" t="str">
        <f>Tarievenvoorstel!B157</f>
        <v xml:space="preserve"> &gt;3*160A en t/m 3*200A af sec.zijde LS-transformator </v>
      </c>
      <c r="D18" s="136">
        <f>Tarievenvoorstel!L157</f>
        <v>3430.17</v>
      </c>
      <c r="E18" s="137">
        <v>686.03</v>
      </c>
      <c r="F18" s="137">
        <v>1200.56</v>
      </c>
      <c r="G18" s="137">
        <v>1543.58</v>
      </c>
      <c r="H18" s="284">
        <f t="shared" si="0"/>
        <v>4.5474735088646412E-13</v>
      </c>
      <c r="I18" s="135"/>
    </row>
    <row r="19" spans="2:9">
      <c r="B19" s="128"/>
      <c r="C19" s="199" t="str">
        <f>Tarievenvoorstel!B158</f>
        <v xml:space="preserve"> &gt;3*200A en t/m 3*225A af sec.zijde LS-transformator </v>
      </c>
      <c r="D19" s="136">
        <f>Tarievenvoorstel!L158</f>
        <v>3430.17</v>
      </c>
      <c r="E19" s="137">
        <v>686.03</v>
      </c>
      <c r="F19" s="137">
        <v>1200.56</v>
      </c>
      <c r="G19" s="137">
        <v>1543.58</v>
      </c>
      <c r="H19" s="284">
        <f t="shared" si="0"/>
        <v>4.5474735088646412E-13</v>
      </c>
      <c r="I19" s="135"/>
    </row>
    <row r="20" spans="2:9">
      <c r="B20" s="128"/>
      <c r="C20" s="199" t="str">
        <f>Tarievenvoorstel!B159</f>
        <v xml:space="preserve"> &gt;0,15 MVA en t/m 0,63 MVA MS met  LS meting </v>
      </c>
      <c r="D20" s="136">
        <f>Tarievenvoorstel!L159</f>
        <v>20294.11</v>
      </c>
      <c r="E20" s="137">
        <v>3044.11</v>
      </c>
      <c r="F20" s="137">
        <v>12176.47</v>
      </c>
      <c r="G20" s="137">
        <v>5073.53</v>
      </c>
      <c r="H20" s="284">
        <f t="shared" si="0"/>
        <v>9.0949470177292824E-13</v>
      </c>
      <c r="I20" s="135"/>
    </row>
    <row r="21" spans="2:9">
      <c r="B21" s="128"/>
      <c r="C21" s="199" t="str">
        <f>Tarievenvoorstel!B160</f>
        <v xml:space="preserve"> &gt;0,63 MVA en t/m 1,2 MVA MS met LS meting </v>
      </c>
      <c r="D21" s="136">
        <f>Tarievenvoorstel!L160</f>
        <v>24289.77</v>
      </c>
      <c r="E21" s="137">
        <v>3643.47</v>
      </c>
      <c r="F21" s="137">
        <v>14573.86</v>
      </c>
      <c r="G21" s="137">
        <v>6072.44</v>
      </c>
      <c r="H21" s="284">
        <f t="shared" si="0"/>
        <v>-9.0949470177292824E-13</v>
      </c>
      <c r="I21" s="135"/>
    </row>
    <row r="22" spans="2:9">
      <c r="B22" s="128"/>
      <c r="C22" s="199" t="str">
        <f>Tarievenvoorstel!B161</f>
        <v xml:space="preserve"> &gt;1,2 MVA en t/m 1,8 MVA MS met  MS meting </v>
      </c>
      <c r="D22" s="136">
        <f>Tarievenvoorstel!L161</f>
        <v>48717.279999999999</v>
      </c>
      <c r="E22" s="137">
        <v>6333.25</v>
      </c>
      <c r="F22" s="137">
        <v>33614.92</v>
      </c>
      <c r="G22" s="137">
        <v>8769.11</v>
      </c>
      <c r="H22" s="284">
        <f t="shared" si="0"/>
        <v>0</v>
      </c>
      <c r="I22" s="135"/>
    </row>
    <row r="23" spans="2:9">
      <c r="B23" s="128"/>
      <c r="C23" s="199" t="str">
        <f>Tarievenvoorstel!B162</f>
        <v xml:space="preserve"> &gt;1,8 MVA en t/m 2,4 MVA MS met  MS meting </v>
      </c>
      <c r="D23" s="136">
        <f>Tarievenvoorstel!L162</f>
        <v>49492.93</v>
      </c>
      <c r="E23" s="137">
        <v>6434.08</v>
      </c>
      <c r="F23" s="137">
        <v>34150.120000000003</v>
      </c>
      <c r="G23" s="137">
        <v>8908.73</v>
      </c>
      <c r="H23" s="284">
        <f t="shared" si="0"/>
        <v>-3.637978807091713E-12</v>
      </c>
      <c r="I23" s="135"/>
    </row>
    <row r="24" spans="2:9">
      <c r="B24" s="128"/>
      <c r="C24" s="199" t="str">
        <f>Tarievenvoorstel!B163</f>
        <v xml:space="preserve"> &gt;2,4 MVA en t/m 3,0 MVA MS met  MS meting </v>
      </c>
      <c r="D24" s="136">
        <f>Tarievenvoorstel!L163</f>
        <v>49878.42</v>
      </c>
      <c r="E24" s="137">
        <v>6484.19</v>
      </c>
      <c r="F24" s="137">
        <v>34416.11</v>
      </c>
      <c r="G24" s="137">
        <v>8978.1200000000008</v>
      </c>
      <c r="H24" s="284">
        <f t="shared" si="0"/>
        <v>-5.4569682106375694E-12</v>
      </c>
      <c r="I24" s="135"/>
    </row>
    <row r="25" spans="2:9">
      <c r="B25" s="128"/>
      <c r="C25" s="199" t="str">
        <f>Tarievenvoorstel!B164</f>
        <v xml:space="preserve"> &gt;3,0 MVA en t/m 6,0 MVA MS met  MS meting </v>
      </c>
      <c r="D25" s="136">
        <f>Tarievenvoorstel!L164</f>
        <v>145530.82</v>
      </c>
      <c r="E25" s="137">
        <v>58212.33</v>
      </c>
      <c r="F25" s="137">
        <v>80041.95</v>
      </c>
      <c r="G25" s="137">
        <v>7276.54</v>
      </c>
      <c r="H25" s="284">
        <f t="shared" si="0"/>
        <v>8.1854523159563541E-12</v>
      </c>
      <c r="I25" s="135"/>
    </row>
    <row r="26" spans="2:9">
      <c r="B26" s="128"/>
      <c r="C26" s="199" t="str">
        <f>Tarievenvoorstel!B165</f>
        <v xml:space="preserve">  </v>
      </c>
      <c r="D26" s="136">
        <f>Tarievenvoorstel!L165</f>
        <v>0</v>
      </c>
      <c r="E26" s="137"/>
      <c r="F26" s="137"/>
      <c r="G26" s="137"/>
      <c r="H26" s="283"/>
      <c r="I26" s="135"/>
    </row>
    <row r="27" spans="2:9">
      <c r="B27" s="128"/>
      <c r="C27" s="199" t="str">
        <f>Tarievenvoorstel!B166</f>
        <v xml:space="preserve">  </v>
      </c>
      <c r="D27" s="136">
        <f>Tarievenvoorstel!L166</f>
        <v>0</v>
      </c>
      <c r="E27" s="137"/>
      <c r="F27" s="137"/>
      <c r="G27" s="137"/>
      <c r="H27" s="192"/>
      <c r="I27" s="135"/>
    </row>
    <row r="28" spans="2:9">
      <c r="B28" s="128"/>
      <c r="C28" s="199" t="str">
        <f>Tarievenvoorstel!B167</f>
        <v xml:space="preserve">  </v>
      </c>
      <c r="D28" s="136">
        <f>Tarievenvoorstel!L167</f>
        <v>0</v>
      </c>
      <c r="E28" s="137"/>
      <c r="F28" s="137"/>
      <c r="G28" s="137"/>
      <c r="H28" s="192"/>
      <c r="I28" s="135"/>
    </row>
    <row r="29" spans="2:9">
      <c r="B29" s="128"/>
      <c r="C29" s="199" t="str">
        <f>Tarievenvoorstel!B168</f>
        <v xml:space="preserve">  </v>
      </c>
      <c r="D29" s="136">
        <f>Tarievenvoorstel!L168</f>
        <v>0</v>
      </c>
      <c r="E29" s="137"/>
      <c r="F29" s="137"/>
      <c r="G29" s="137"/>
      <c r="H29" s="192"/>
      <c r="I29" s="135"/>
    </row>
    <row r="30" spans="2:9">
      <c r="B30" s="128"/>
      <c r="C30" s="200" t="str">
        <f>Tarievenvoorstel!B169</f>
        <v xml:space="preserve">  </v>
      </c>
      <c r="D30" s="149">
        <f>Tarievenvoorstel!L169</f>
        <v>0</v>
      </c>
      <c r="E30" s="194"/>
      <c r="F30" s="194"/>
      <c r="G30" s="194"/>
      <c r="H30" s="193">
        <f t="shared" si="0"/>
        <v>0</v>
      </c>
      <c r="I30" s="135"/>
    </row>
    <row r="31" spans="2:9">
      <c r="B31" s="128"/>
      <c r="C31" s="138"/>
      <c r="D31" s="139"/>
      <c r="E31" s="140"/>
      <c r="F31" s="141"/>
      <c r="G31" s="141"/>
      <c r="H31" s="142"/>
      <c r="I31" s="135"/>
    </row>
    <row r="32" spans="2:9">
      <c r="B32" s="128"/>
      <c r="C32" s="138"/>
      <c r="D32" s="139"/>
      <c r="E32" s="140"/>
      <c r="F32" s="141"/>
      <c r="G32" s="141"/>
      <c r="H32" s="142"/>
      <c r="I32" s="143"/>
    </row>
    <row r="33" spans="2:9">
      <c r="B33" s="128"/>
      <c r="C33" s="129" t="s">
        <v>109</v>
      </c>
      <c r="D33" s="130" t="s">
        <v>104</v>
      </c>
      <c r="E33" s="144" t="s">
        <v>105</v>
      </c>
      <c r="F33" s="144" t="s">
        <v>106</v>
      </c>
      <c r="G33" s="144" t="s">
        <v>107</v>
      </c>
      <c r="H33" s="145" t="s">
        <v>108</v>
      </c>
      <c r="I33" s="143"/>
    </row>
    <row r="34" spans="2:9">
      <c r="B34" s="128"/>
      <c r="C34" s="198" t="str">
        <f>Tarievenvoorstel!B172</f>
        <v xml:space="preserve"> 0 t/m 1*6A  (OV) </v>
      </c>
      <c r="D34" s="133">
        <f>Tarievenvoorstel!L172</f>
        <v>14.49</v>
      </c>
      <c r="E34" s="134"/>
      <c r="F34" s="134"/>
      <c r="G34" s="147">
        <v>14.49</v>
      </c>
      <c r="H34" s="191">
        <f t="shared" ref="H34:H51" si="1">(D34-E34-F34-G34)</f>
        <v>0</v>
      </c>
      <c r="I34" s="146"/>
    </row>
    <row r="35" spans="2:9">
      <c r="B35" s="128"/>
      <c r="C35" s="199" t="str">
        <f>Tarievenvoorstel!B173</f>
        <v xml:space="preserve"> &gt; 1*6A  en t/m 3*25A </v>
      </c>
      <c r="D35" s="136">
        <f>Tarievenvoorstel!L173</f>
        <v>14.73</v>
      </c>
      <c r="E35" s="137"/>
      <c r="F35" s="137"/>
      <c r="G35" s="148">
        <v>14.73</v>
      </c>
      <c r="H35" s="192">
        <f t="shared" si="1"/>
        <v>0</v>
      </c>
      <c r="I35" s="135"/>
    </row>
    <row r="36" spans="2:9">
      <c r="B36" s="128"/>
      <c r="C36" s="199" t="str">
        <f>Tarievenvoorstel!B174</f>
        <v xml:space="preserve"> &gt;3*25A en t/m 3*35A </v>
      </c>
      <c r="D36" s="136">
        <f>Tarievenvoorstel!L174</f>
        <v>20.63</v>
      </c>
      <c r="E36" s="137"/>
      <c r="F36" s="137"/>
      <c r="G36" s="148">
        <v>20.63</v>
      </c>
      <c r="H36" s="192">
        <f t="shared" si="1"/>
        <v>0</v>
      </c>
      <c r="I36" s="135"/>
    </row>
    <row r="37" spans="2:9">
      <c r="B37" s="128"/>
      <c r="C37" s="199" t="str">
        <f>Tarievenvoorstel!B175</f>
        <v xml:space="preserve"> &gt;3*35A en t/m 3*50A </v>
      </c>
      <c r="D37" s="136">
        <f>Tarievenvoorstel!L175</f>
        <v>20.63</v>
      </c>
      <c r="E37" s="137"/>
      <c r="F37" s="137"/>
      <c r="G37" s="148">
        <v>20.63</v>
      </c>
      <c r="H37" s="192">
        <f t="shared" si="1"/>
        <v>0</v>
      </c>
      <c r="I37" s="135"/>
    </row>
    <row r="38" spans="2:9">
      <c r="B38" s="128"/>
      <c r="C38" s="199" t="str">
        <f>Tarievenvoorstel!B176</f>
        <v xml:space="preserve"> &gt;3*50A en t/m 3*63A </v>
      </c>
      <c r="D38" s="136">
        <f>Tarievenvoorstel!L176</f>
        <v>20.63</v>
      </c>
      <c r="E38" s="137"/>
      <c r="F38" s="137"/>
      <c r="G38" s="148">
        <v>20.63</v>
      </c>
      <c r="H38" s="192">
        <f t="shared" si="1"/>
        <v>0</v>
      </c>
      <c r="I38" s="135"/>
    </row>
    <row r="39" spans="2:9">
      <c r="B39" s="128"/>
      <c r="C39" s="199" t="str">
        <f>Tarievenvoorstel!B177</f>
        <v xml:space="preserve"> &gt;3*63A en t/m 3*80A </v>
      </c>
      <c r="D39" s="136">
        <f>Tarievenvoorstel!L177</f>
        <v>26.51</v>
      </c>
      <c r="E39" s="137"/>
      <c r="F39" s="137"/>
      <c r="G39" s="148">
        <v>26.51</v>
      </c>
      <c r="H39" s="192">
        <f t="shared" si="1"/>
        <v>0</v>
      </c>
      <c r="I39" s="135"/>
    </row>
    <row r="40" spans="2:9">
      <c r="B40" s="128"/>
      <c r="C40" s="199" t="str">
        <f>Tarievenvoorstel!B178</f>
        <v xml:space="preserve"> &gt;3*80A en t/m 3*100A af sec. zijde LS-transformator </v>
      </c>
      <c r="D40" s="136">
        <f>Tarievenvoorstel!L178</f>
        <v>26.51</v>
      </c>
      <c r="E40" s="137"/>
      <c r="F40" s="137"/>
      <c r="G40" s="148">
        <v>26.51</v>
      </c>
      <c r="H40" s="192">
        <f t="shared" si="1"/>
        <v>0</v>
      </c>
      <c r="I40" s="135"/>
    </row>
    <row r="41" spans="2:9">
      <c r="B41" s="128"/>
      <c r="C41" s="199" t="str">
        <f>Tarievenvoorstel!B179</f>
        <v xml:space="preserve"> &gt;3*100A en t/m 3*125A af sec.zijde LS-transformator </v>
      </c>
      <c r="D41" s="136">
        <f>Tarievenvoorstel!L179</f>
        <v>32.43</v>
      </c>
      <c r="E41" s="137"/>
      <c r="F41" s="137"/>
      <c r="G41" s="148">
        <v>32.43</v>
      </c>
      <c r="H41" s="192">
        <f t="shared" si="1"/>
        <v>0</v>
      </c>
      <c r="I41" s="135"/>
    </row>
    <row r="42" spans="2:9">
      <c r="B42" s="128"/>
      <c r="C42" s="199" t="str">
        <f>Tarievenvoorstel!B180</f>
        <v xml:space="preserve"> &gt;3*125A en t/m 3*160A af sec.zijde LS-transformator </v>
      </c>
      <c r="D42" s="136">
        <f>Tarievenvoorstel!L180</f>
        <v>32.43</v>
      </c>
      <c r="E42" s="137"/>
      <c r="F42" s="137"/>
      <c r="G42" s="148">
        <v>32.43</v>
      </c>
      <c r="H42" s="192">
        <f t="shared" si="1"/>
        <v>0</v>
      </c>
      <c r="I42" s="135"/>
    </row>
    <row r="43" spans="2:9">
      <c r="B43" s="128"/>
      <c r="C43" s="199" t="str">
        <f>Tarievenvoorstel!B181</f>
        <v xml:space="preserve"> &gt;3*160A en t/m 3*200A af sec.zijde LS-transformator </v>
      </c>
      <c r="D43" s="136">
        <f>Tarievenvoorstel!L181</f>
        <v>53.06</v>
      </c>
      <c r="E43" s="137"/>
      <c r="F43" s="137"/>
      <c r="G43" s="148">
        <v>53.06</v>
      </c>
      <c r="H43" s="192">
        <f t="shared" si="1"/>
        <v>0</v>
      </c>
      <c r="I43" s="135"/>
    </row>
    <row r="44" spans="2:9">
      <c r="B44" s="128"/>
      <c r="C44" s="199" t="str">
        <f>Tarievenvoorstel!B182</f>
        <v xml:space="preserve"> &gt;3*200A en t/m 3*225A af sec.zijde LS-transformator </v>
      </c>
      <c r="D44" s="136">
        <f>Tarievenvoorstel!L182</f>
        <v>108.48</v>
      </c>
      <c r="E44" s="137"/>
      <c r="F44" s="137"/>
      <c r="G44" s="148">
        <v>108.48</v>
      </c>
      <c r="H44" s="192">
        <f t="shared" si="1"/>
        <v>0</v>
      </c>
      <c r="I44" s="135"/>
    </row>
    <row r="45" spans="2:9">
      <c r="B45" s="128"/>
      <c r="C45" s="199" t="str">
        <f>Tarievenvoorstel!B183</f>
        <v xml:space="preserve"> &gt;0,15 MVA en t/m 0,63 MVA MS met  LS meting </v>
      </c>
      <c r="D45" s="136">
        <f>Tarievenvoorstel!L183</f>
        <v>125.79</v>
      </c>
      <c r="E45" s="137"/>
      <c r="F45" s="137"/>
      <c r="G45" s="148">
        <v>125.79</v>
      </c>
      <c r="H45" s="192">
        <f t="shared" si="1"/>
        <v>0</v>
      </c>
      <c r="I45" s="135"/>
    </row>
    <row r="46" spans="2:9">
      <c r="B46" s="128"/>
      <c r="C46" s="199" t="str">
        <f>Tarievenvoorstel!B184</f>
        <v xml:space="preserve"> &gt;0,63 MVA en t/m 1,2 MVA MS met LS meting </v>
      </c>
      <c r="D46" s="136">
        <f>Tarievenvoorstel!L184</f>
        <v>125.79</v>
      </c>
      <c r="E46" s="137"/>
      <c r="F46" s="137"/>
      <c r="G46" s="148">
        <v>125.79</v>
      </c>
      <c r="H46" s="192">
        <f t="shared" si="1"/>
        <v>0</v>
      </c>
      <c r="I46" s="135"/>
    </row>
    <row r="47" spans="2:9">
      <c r="B47" s="128"/>
      <c r="C47" s="199" t="str">
        <f>Tarievenvoorstel!B185</f>
        <v xml:space="preserve"> &gt;1,2 MVA en t/m 1,8 MVA MS met  MS meting </v>
      </c>
      <c r="D47" s="136">
        <f>Tarievenvoorstel!L185</f>
        <v>125.79</v>
      </c>
      <c r="E47" s="137"/>
      <c r="F47" s="137"/>
      <c r="G47" s="148">
        <v>125.79</v>
      </c>
      <c r="H47" s="192">
        <f t="shared" si="1"/>
        <v>0</v>
      </c>
      <c r="I47" s="135"/>
    </row>
    <row r="48" spans="2:9">
      <c r="B48" s="128"/>
      <c r="C48" s="199" t="str">
        <f>Tarievenvoorstel!B186</f>
        <v xml:space="preserve"> &gt;1,8 MVA en t/m 2,4 MVA MS met  MS meting </v>
      </c>
      <c r="D48" s="136">
        <f>Tarievenvoorstel!L186</f>
        <v>125.79</v>
      </c>
      <c r="E48" s="137"/>
      <c r="F48" s="137"/>
      <c r="G48" s="148">
        <v>125.79</v>
      </c>
      <c r="H48" s="192">
        <f t="shared" si="1"/>
        <v>0</v>
      </c>
      <c r="I48" s="135"/>
    </row>
    <row r="49" spans="2:9">
      <c r="B49" s="128"/>
      <c r="C49" s="199" t="str">
        <f>Tarievenvoorstel!B187</f>
        <v xml:space="preserve"> &gt;2,4 MVA en t/m 3,0 MVA MS met  MS meting </v>
      </c>
      <c r="D49" s="136">
        <f>Tarievenvoorstel!L187</f>
        <v>125.79</v>
      </c>
      <c r="E49" s="137"/>
      <c r="F49" s="137"/>
      <c r="G49" s="148">
        <v>125.79</v>
      </c>
      <c r="H49" s="192">
        <f t="shared" si="1"/>
        <v>0</v>
      </c>
      <c r="I49" s="135"/>
    </row>
    <row r="50" spans="2:9">
      <c r="B50" s="128"/>
      <c r="C50" s="199" t="str">
        <f>Tarievenvoorstel!B188</f>
        <v xml:space="preserve"> &gt;3,0 MVA en t/m 6,0 MVA MS met  MS meting </v>
      </c>
      <c r="D50" s="136">
        <f>Tarievenvoorstel!L188</f>
        <v>125.79</v>
      </c>
      <c r="E50" s="137"/>
      <c r="F50" s="137"/>
      <c r="G50" s="148">
        <v>125.79</v>
      </c>
      <c r="H50" s="192">
        <f t="shared" si="1"/>
        <v>0</v>
      </c>
      <c r="I50" s="135"/>
    </row>
    <row r="51" spans="2:9">
      <c r="B51" s="128"/>
      <c r="C51" s="200">
        <f>Tarievenvoorstel!B189</f>
        <v>0</v>
      </c>
      <c r="D51" s="149">
        <f>Tarievenvoorstel!L189</f>
        <v>0</v>
      </c>
      <c r="E51" s="194"/>
      <c r="F51" s="194"/>
      <c r="G51" s="195"/>
      <c r="H51" s="193">
        <f t="shared" si="1"/>
        <v>0</v>
      </c>
      <c r="I51" s="135"/>
    </row>
    <row r="52" spans="2:9">
      <c r="B52" s="128"/>
      <c r="I52" s="135"/>
    </row>
    <row r="53" spans="2:9">
      <c r="B53" s="128"/>
      <c r="I53" s="150"/>
    </row>
    <row r="54" spans="2:9">
      <c r="B54" s="128"/>
      <c r="C54" s="125"/>
      <c r="D54" s="125"/>
      <c r="E54" s="125"/>
      <c r="F54" s="125"/>
      <c r="G54" s="125"/>
      <c r="H54" s="125"/>
    </row>
    <row r="55" spans="2:9">
      <c r="B55" s="128"/>
    </row>
    <row r="56" spans="2:9" s="125" customFormat="1">
      <c r="C56" s="126"/>
      <c r="D56" s="126"/>
      <c r="E56" s="126"/>
      <c r="F56" s="126"/>
      <c r="G56" s="126"/>
      <c r="H56" s="126"/>
    </row>
  </sheetData>
  <pageMargins left="0.78740157480314965" right="0.78740157480314965" top="0.98425196850393704" bottom="0.98425196850393704" header="0.51181102362204722" footer="0.51181102362204722"/>
  <pageSetup paperSize="9" scale="76" orientation="landscape" r:id="rId1"/>
  <headerFooter alignWithMargins="0">
    <oddFooter>&amp;L&amp;"ScalaSans,Standaard"&amp;14Energiekamer NMa&amp;C&amp;"Times New Roman,Standaard"&amp;12- &amp;P /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H77"/>
  <sheetViews>
    <sheetView showGridLines="0" showZeros="0" zoomScale="85" zoomScaleNormal="85" zoomScaleSheetLayoutView="55" workbookViewId="0"/>
  </sheetViews>
  <sheetFormatPr defaultRowHeight="12.75"/>
  <cols>
    <col min="1" max="1" width="4.7109375" style="158" customWidth="1"/>
    <col min="2" max="2" width="7.5703125" style="25" customWidth="1"/>
    <col min="3" max="3" width="2.85546875" style="25" customWidth="1"/>
    <col min="4" max="4" width="187.42578125" style="25" customWidth="1"/>
    <col min="5" max="5" width="5.5703125" style="25" customWidth="1"/>
    <col min="6" max="6" width="6.28515625" style="25" customWidth="1"/>
    <col min="7" max="16384" width="9.140625" style="25"/>
  </cols>
  <sheetData>
    <row r="1" spans="1:8" s="61" customFormat="1" ht="30">
      <c r="A1" s="151"/>
      <c r="B1" s="151"/>
      <c r="C1" s="152"/>
      <c r="D1" s="153"/>
      <c r="E1" s="154">
        <v>0</v>
      </c>
    </row>
    <row r="3" spans="1:8" s="4" customFormat="1" ht="18" customHeight="1">
      <c r="A3" s="155"/>
      <c r="B3" s="3" t="s">
        <v>110</v>
      </c>
      <c r="C3" s="3"/>
      <c r="D3" s="3"/>
      <c r="E3" s="3"/>
    </row>
    <row r="4" spans="1:8" s="156" customFormat="1" ht="18" customHeight="1">
      <c r="B4" s="157"/>
      <c r="C4" s="157"/>
      <c r="D4" s="157"/>
      <c r="E4" s="157"/>
    </row>
    <row r="5" spans="1:8" s="156" customFormat="1" ht="18" customHeight="1">
      <c r="B5" s="157"/>
      <c r="C5" s="157"/>
      <c r="D5" s="157"/>
      <c r="E5" s="157"/>
    </row>
    <row r="6" spans="1:8">
      <c r="C6" s="25" t="s">
        <v>111</v>
      </c>
      <c r="H6" s="61"/>
    </row>
    <row r="8" spans="1:8">
      <c r="D8" s="289"/>
      <c r="H8" s="61"/>
    </row>
    <row r="9" spans="1:8">
      <c r="D9" s="289"/>
    </row>
    <row r="10" spans="1:8">
      <c r="D10" s="289"/>
      <c r="H10" s="159"/>
    </row>
    <row r="11" spans="1:8">
      <c r="D11" s="289"/>
      <c r="H11" s="159"/>
    </row>
    <row r="12" spans="1:8">
      <c r="D12" s="289"/>
      <c r="H12" s="159"/>
    </row>
    <row r="13" spans="1:8">
      <c r="D13" s="289"/>
      <c r="H13" s="159"/>
    </row>
    <row r="14" spans="1:8">
      <c r="D14" s="289"/>
      <c r="H14" s="160"/>
    </row>
    <row r="15" spans="1:8">
      <c r="H15" s="160"/>
    </row>
    <row r="16" spans="1:8">
      <c r="C16" s="25" t="s">
        <v>112</v>
      </c>
      <c r="H16" s="160"/>
    </row>
    <row r="17" spans="3:8">
      <c r="H17" s="160"/>
    </row>
    <row r="18" spans="3:8">
      <c r="D18" s="289"/>
      <c r="H18" s="160"/>
    </row>
    <row r="19" spans="3:8">
      <c r="D19" s="289"/>
      <c r="H19" s="160"/>
    </row>
    <row r="20" spans="3:8">
      <c r="D20" s="289"/>
      <c r="H20" s="160"/>
    </row>
    <row r="21" spans="3:8">
      <c r="D21" s="289"/>
      <c r="H21" s="160"/>
    </row>
    <row r="22" spans="3:8">
      <c r="D22" s="289"/>
    </row>
    <row r="23" spans="3:8">
      <c r="D23" s="289"/>
    </row>
    <row r="24" spans="3:8">
      <c r="D24" s="289"/>
    </row>
    <row r="26" spans="3:8">
      <c r="C26" s="25" t="s">
        <v>113</v>
      </c>
    </row>
    <row r="28" spans="3:8">
      <c r="D28" s="289"/>
    </row>
    <row r="29" spans="3:8">
      <c r="D29" s="289"/>
    </row>
    <row r="30" spans="3:8">
      <c r="D30" s="289"/>
    </row>
    <row r="31" spans="3:8">
      <c r="D31" s="289"/>
    </row>
    <row r="32" spans="3:8">
      <c r="D32" s="289"/>
    </row>
    <row r="33" spans="3:4">
      <c r="D33" s="289"/>
    </row>
    <row r="34" spans="3:4">
      <c r="D34" s="289"/>
    </row>
    <row r="36" spans="3:4">
      <c r="C36" s="25" t="s">
        <v>114</v>
      </c>
    </row>
    <row r="38" spans="3:4">
      <c r="D38" s="289"/>
    </row>
    <row r="39" spans="3:4">
      <c r="D39" s="289"/>
    </row>
    <row r="40" spans="3:4">
      <c r="D40" s="289"/>
    </row>
    <row r="41" spans="3:4">
      <c r="D41" s="289"/>
    </row>
    <row r="42" spans="3:4">
      <c r="D42" s="289"/>
    </row>
    <row r="43" spans="3:4">
      <c r="D43" s="289"/>
    </row>
    <row r="44" spans="3:4">
      <c r="D44" s="289"/>
    </row>
    <row r="46" spans="3:4">
      <c r="C46" s="25" t="s">
        <v>115</v>
      </c>
    </row>
    <row r="48" spans="3:4">
      <c r="D48" s="289"/>
    </row>
    <row r="49" spans="3:4">
      <c r="D49" s="289"/>
    </row>
    <row r="50" spans="3:4">
      <c r="D50" s="289"/>
    </row>
    <row r="51" spans="3:4">
      <c r="D51" s="289"/>
    </row>
    <row r="52" spans="3:4">
      <c r="D52" s="289"/>
    </row>
    <row r="53" spans="3:4">
      <c r="D53" s="289"/>
    </row>
    <row r="54" spans="3:4">
      <c r="D54" s="289"/>
    </row>
    <row r="56" spans="3:4">
      <c r="C56" s="25" t="s">
        <v>116</v>
      </c>
    </row>
    <row r="58" spans="3:4">
      <c r="D58" s="289"/>
    </row>
    <row r="59" spans="3:4">
      <c r="D59" s="289"/>
    </row>
    <row r="60" spans="3:4">
      <c r="D60" s="289"/>
    </row>
    <row r="61" spans="3:4">
      <c r="D61" s="289"/>
    </row>
    <row r="62" spans="3:4">
      <c r="D62" s="289"/>
    </row>
    <row r="63" spans="3:4">
      <c r="D63" s="289"/>
    </row>
    <row r="64" spans="3:4">
      <c r="D64" s="289"/>
    </row>
    <row r="66" spans="3:4">
      <c r="C66" s="25" t="s">
        <v>117</v>
      </c>
    </row>
    <row r="68" spans="3:4">
      <c r="D68" s="289"/>
    </row>
    <row r="69" spans="3:4">
      <c r="D69" s="289"/>
    </row>
    <row r="70" spans="3:4">
      <c r="D70" s="289"/>
    </row>
    <row r="71" spans="3:4">
      <c r="D71" s="289"/>
    </row>
    <row r="72" spans="3:4">
      <c r="D72" s="289"/>
    </row>
    <row r="73" spans="3:4">
      <c r="D73" s="289"/>
    </row>
    <row r="74" spans="3:4">
      <c r="D74" s="289"/>
    </row>
    <row r="77" spans="3:4" ht="32.25" customHeight="1"/>
  </sheetData>
  <mergeCells count="7">
    <mergeCell ref="D68:D74"/>
    <mergeCell ref="D8:D14"/>
    <mergeCell ref="D18:D24"/>
    <mergeCell ref="D28:D34"/>
    <mergeCell ref="D38:D44"/>
    <mergeCell ref="D48:D54"/>
    <mergeCell ref="D58:D64"/>
  </mergeCells>
  <pageMargins left="0.78740157480314965" right="0.78740157480314965" top="0.98425196850393704" bottom="0.98425196850393704" header="0.51181102362204722" footer="0.51181102362204722"/>
  <pageSetup paperSize="9" scale="47" orientation="landscape" r:id="rId1"/>
  <headerFooter alignWithMargins="0">
    <oddFooter>&amp;L&amp;"ScalaSans,Standaard"&amp;14Energiekamer NMa&amp;C&amp;"Times New Roman,Standaard"&amp;12- &amp;P /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2:L46"/>
  <sheetViews>
    <sheetView showGridLines="0" zoomScale="85" zoomScaleNormal="85" zoomScaleSheetLayoutView="100" workbookViewId="0"/>
  </sheetViews>
  <sheetFormatPr defaultRowHeight="12.75"/>
  <cols>
    <col min="1" max="1" width="4.28515625" style="1" customWidth="1"/>
    <col min="2" max="2" width="2.140625" style="123" customWidth="1"/>
    <col min="3" max="3" width="9.140625" style="123"/>
    <col min="4" max="4" width="96.7109375" style="123" customWidth="1"/>
    <col min="5" max="5" width="1.7109375" style="123" customWidth="1"/>
    <col min="6" max="6" width="10.42578125" style="123" bestFit="1" customWidth="1"/>
    <col min="7" max="7" width="3.140625" style="123" customWidth="1"/>
    <col min="8" max="8" width="60.140625" style="123" customWidth="1"/>
    <col min="9" max="9" width="3.85546875" style="123" customWidth="1"/>
    <col min="10" max="10" width="3.85546875" style="1" customWidth="1"/>
    <col min="11" max="16384" width="9.140625" style="123"/>
  </cols>
  <sheetData>
    <row r="2" spans="1:10" s="1" customFormat="1" ht="30">
      <c r="A2" s="151"/>
      <c r="B2" s="151"/>
      <c r="C2" s="161"/>
      <c r="D2" s="162"/>
      <c r="E2" s="152"/>
      <c r="F2" s="153"/>
      <c r="G2" s="154"/>
      <c r="H2" s="61"/>
      <c r="I2" s="61"/>
      <c r="J2" s="61"/>
    </row>
    <row r="3" spans="1:10" s="4" customFormat="1" ht="18" customHeight="1">
      <c r="B3" s="3" t="s">
        <v>118</v>
      </c>
      <c r="C3" s="3"/>
      <c r="D3" s="3"/>
      <c r="E3" s="3"/>
    </row>
    <row r="4" spans="1:10">
      <c r="A4" s="151"/>
      <c r="B4" s="163"/>
      <c r="J4" s="61"/>
    </row>
    <row r="5" spans="1:10">
      <c r="A5" s="151"/>
      <c r="B5" s="163"/>
      <c r="J5" s="61"/>
    </row>
    <row r="6" spans="1:10">
      <c r="A6" s="151"/>
      <c r="B6" s="163"/>
      <c r="C6" s="43" t="s">
        <v>119</v>
      </c>
      <c r="D6" s="164" t="s">
        <v>120</v>
      </c>
      <c r="E6" s="86"/>
      <c r="F6" s="43" t="s">
        <v>121</v>
      </c>
      <c r="G6" s="165"/>
      <c r="H6" s="164" t="s">
        <v>110</v>
      </c>
      <c r="I6" s="61"/>
      <c r="J6" s="123"/>
    </row>
    <row r="7" spans="1:10">
      <c r="A7" s="151"/>
      <c r="B7" s="163"/>
      <c r="G7" s="86"/>
      <c r="J7" s="61"/>
    </row>
    <row r="8" spans="1:10" ht="25.5">
      <c r="A8" s="151"/>
      <c r="B8" s="163"/>
      <c r="C8" s="166">
        <v>1</v>
      </c>
      <c r="D8" s="167" t="s">
        <v>122</v>
      </c>
      <c r="F8" s="273" t="s">
        <v>230</v>
      </c>
      <c r="G8" s="169"/>
      <c r="H8" s="170"/>
      <c r="J8" s="61"/>
    </row>
    <row r="9" spans="1:10">
      <c r="A9" s="151"/>
      <c r="B9" s="163"/>
      <c r="C9" s="166">
        <v>2</v>
      </c>
      <c r="D9" s="171" t="s">
        <v>123</v>
      </c>
      <c r="F9" s="273" t="s">
        <v>230</v>
      </c>
      <c r="G9" s="169"/>
      <c r="H9" s="170"/>
      <c r="J9" s="61"/>
    </row>
    <row r="10" spans="1:10">
      <c r="A10" s="151"/>
      <c r="B10" s="163"/>
      <c r="C10" s="166"/>
      <c r="D10" s="172" t="s">
        <v>124</v>
      </c>
      <c r="F10" s="273"/>
      <c r="G10" s="169"/>
      <c r="H10" s="170"/>
      <c r="J10" s="61"/>
    </row>
    <row r="11" spans="1:10">
      <c r="A11" s="151"/>
      <c r="B11" s="163"/>
      <c r="C11" s="166">
        <v>3</v>
      </c>
      <c r="D11" s="171" t="s">
        <v>125</v>
      </c>
      <c r="F11" s="168"/>
      <c r="G11" s="169"/>
      <c r="H11" s="170"/>
      <c r="J11" s="61"/>
    </row>
    <row r="12" spans="1:10" ht="25.5">
      <c r="A12" s="151"/>
      <c r="B12" s="163"/>
      <c r="C12" s="166">
        <v>4</v>
      </c>
      <c r="D12" s="172" t="s">
        <v>126</v>
      </c>
      <c r="F12" s="273" t="s">
        <v>230</v>
      </c>
      <c r="G12" s="169"/>
      <c r="H12" s="170"/>
      <c r="J12" s="61"/>
    </row>
    <row r="13" spans="1:10">
      <c r="A13" s="151"/>
      <c r="B13" s="163"/>
      <c r="C13" s="166"/>
      <c r="D13" s="172"/>
      <c r="F13" s="158"/>
      <c r="G13" s="158"/>
      <c r="H13" s="173"/>
      <c r="J13" s="61"/>
    </row>
    <row r="14" spans="1:10" ht="25.5">
      <c r="A14" s="151"/>
      <c r="B14" s="163"/>
      <c r="C14" s="166">
        <v>5</v>
      </c>
      <c r="D14" s="167" t="s">
        <v>127</v>
      </c>
      <c r="F14" s="273" t="s">
        <v>231</v>
      </c>
      <c r="G14" s="169"/>
      <c r="H14" s="170"/>
      <c r="J14" s="61"/>
    </row>
    <row r="15" spans="1:10">
      <c r="A15" s="151"/>
      <c r="B15" s="163"/>
      <c r="C15" s="166"/>
      <c r="D15" s="172"/>
      <c r="F15" s="158"/>
      <c r="G15" s="158"/>
      <c r="H15" s="173"/>
      <c r="J15" s="61"/>
    </row>
    <row r="16" spans="1:10" ht="25.5">
      <c r="A16" s="151"/>
      <c r="B16" s="163"/>
      <c r="C16" s="166">
        <v>6</v>
      </c>
      <c r="D16" s="172" t="s">
        <v>128</v>
      </c>
      <c r="F16" s="273" t="s">
        <v>231</v>
      </c>
      <c r="G16" s="169"/>
      <c r="H16" s="275"/>
      <c r="J16" s="61"/>
    </row>
    <row r="17" spans="1:10">
      <c r="A17" s="151"/>
      <c r="B17" s="163"/>
      <c r="C17" s="166"/>
      <c r="D17" s="172" t="s">
        <v>129</v>
      </c>
      <c r="F17" s="86"/>
      <c r="G17" s="86"/>
      <c r="H17" s="174"/>
      <c r="J17" s="61"/>
    </row>
    <row r="18" spans="1:10">
      <c r="A18" s="151"/>
      <c r="B18" s="163"/>
      <c r="C18" s="166"/>
      <c r="D18" s="172" t="s">
        <v>130</v>
      </c>
      <c r="F18" s="86"/>
      <c r="G18" s="86"/>
      <c r="H18" s="174"/>
      <c r="J18" s="61"/>
    </row>
    <row r="19" spans="1:10">
      <c r="A19" s="151"/>
      <c r="B19" s="163"/>
      <c r="C19" s="166"/>
      <c r="D19" s="172" t="s">
        <v>131</v>
      </c>
      <c r="F19" s="86"/>
      <c r="G19" s="86"/>
      <c r="H19" s="174"/>
      <c r="J19" s="61"/>
    </row>
    <row r="20" spans="1:10" ht="25.5">
      <c r="A20" s="151"/>
      <c r="B20" s="163"/>
      <c r="C20" s="166"/>
      <c r="D20" s="172" t="s">
        <v>132</v>
      </c>
      <c r="F20" s="86"/>
      <c r="G20" s="86"/>
      <c r="H20" s="174"/>
      <c r="J20" s="61"/>
    </row>
    <row r="21" spans="1:10">
      <c r="A21" s="151"/>
      <c r="B21" s="163"/>
      <c r="C21" s="166"/>
      <c r="D21" s="172" t="s">
        <v>133</v>
      </c>
      <c r="F21" s="158"/>
      <c r="G21" s="158"/>
      <c r="H21" s="173"/>
      <c r="J21" s="61"/>
    </row>
    <row r="22" spans="1:10" ht="25.5">
      <c r="A22" s="151"/>
      <c r="B22" s="163"/>
      <c r="C22" s="166"/>
      <c r="D22" s="172" t="s">
        <v>134</v>
      </c>
      <c r="F22" s="86"/>
      <c r="G22" s="86"/>
      <c r="H22" s="174"/>
      <c r="J22" s="61"/>
    </row>
    <row r="23" spans="1:10" ht="25.5">
      <c r="A23" s="151"/>
      <c r="B23" s="163"/>
      <c r="C23" s="166">
        <v>7</v>
      </c>
      <c r="D23" s="172" t="s">
        <v>135</v>
      </c>
      <c r="F23" s="273" t="s">
        <v>230</v>
      </c>
      <c r="G23" s="169"/>
      <c r="H23" s="170"/>
      <c r="J23" s="61"/>
    </row>
    <row r="24" spans="1:10">
      <c r="A24" s="151"/>
      <c r="B24" s="163"/>
      <c r="C24" s="166">
        <v>8</v>
      </c>
      <c r="D24" s="172" t="s">
        <v>136</v>
      </c>
      <c r="F24" s="273" t="s">
        <v>230</v>
      </c>
      <c r="G24" s="169"/>
      <c r="H24" s="170"/>
      <c r="J24" s="61"/>
    </row>
    <row r="25" spans="1:10">
      <c r="A25" s="151"/>
      <c r="B25" s="163"/>
      <c r="C25" s="166">
        <v>9</v>
      </c>
      <c r="D25" s="172" t="s">
        <v>137</v>
      </c>
      <c r="F25" s="273" t="s">
        <v>232</v>
      </c>
      <c r="G25" s="169"/>
      <c r="H25" s="170"/>
      <c r="J25" s="61"/>
    </row>
    <row r="26" spans="1:10" ht="25.5">
      <c r="A26" s="151"/>
      <c r="B26" s="163"/>
      <c r="C26" s="166"/>
      <c r="D26" s="172" t="s">
        <v>138</v>
      </c>
      <c r="F26" s="175"/>
      <c r="G26" s="86"/>
      <c r="H26" s="176"/>
      <c r="J26" s="61"/>
    </row>
    <row r="27" spans="1:10" ht="25.5">
      <c r="A27" s="151"/>
      <c r="B27" s="163"/>
      <c r="C27" s="166"/>
      <c r="D27" s="172" t="s">
        <v>139</v>
      </c>
      <c r="F27" s="86"/>
      <c r="G27" s="86"/>
      <c r="H27" s="174"/>
      <c r="J27" s="61"/>
    </row>
    <row r="28" spans="1:10">
      <c r="A28" s="151"/>
      <c r="B28" s="163"/>
      <c r="C28" s="166"/>
      <c r="D28" s="177" t="s">
        <v>140</v>
      </c>
      <c r="F28" s="178"/>
      <c r="G28" s="86"/>
      <c r="H28" s="179"/>
      <c r="J28" s="61"/>
    </row>
    <row r="29" spans="1:10" ht="25.5">
      <c r="A29" s="151"/>
      <c r="B29" s="163"/>
      <c r="C29" s="166">
        <v>10</v>
      </c>
      <c r="D29" s="172" t="s">
        <v>141</v>
      </c>
      <c r="F29" s="273" t="s">
        <v>230</v>
      </c>
      <c r="G29" s="169"/>
      <c r="H29" s="170"/>
      <c r="J29" s="61"/>
    </row>
    <row r="30" spans="1:10">
      <c r="A30" s="151"/>
      <c r="B30" s="163"/>
      <c r="C30" s="166"/>
      <c r="D30" s="201" t="s">
        <v>153</v>
      </c>
      <c r="F30" s="86"/>
      <c r="G30" s="86"/>
      <c r="H30" s="174"/>
      <c r="J30" s="61"/>
    </row>
    <row r="31" spans="1:10">
      <c r="A31" s="151"/>
      <c r="B31" s="163"/>
      <c r="C31" s="166"/>
      <c r="D31" s="201" t="s">
        <v>142</v>
      </c>
      <c r="F31" s="86"/>
      <c r="G31" s="86"/>
      <c r="H31" s="174"/>
      <c r="J31" s="61"/>
    </row>
    <row r="32" spans="1:10" ht="25.5">
      <c r="A32" s="151"/>
      <c r="B32" s="163"/>
      <c r="C32" s="166"/>
      <c r="D32" s="172" t="s">
        <v>143</v>
      </c>
      <c r="F32" s="86"/>
      <c r="G32" s="86"/>
      <c r="H32" s="174"/>
      <c r="J32" s="61"/>
    </row>
    <row r="33" spans="1:12" ht="38.25">
      <c r="A33" s="151"/>
      <c r="B33" s="163"/>
      <c r="C33" s="166">
        <v>11</v>
      </c>
      <c r="D33" s="172" t="s">
        <v>144</v>
      </c>
      <c r="F33" s="273" t="s">
        <v>230</v>
      </c>
      <c r="G33" s="169"/>
      <c r="H33" s="170"/>
      <c r="J33" s="61"/>
    </row>
    <row r="34" spans="1:12" ht="25.5">
      <c r="A34" s="151"/>
      <c r="B34" s="163"/>
      <c r="C34" s="166">
        <v>12</v>
      </c>
      <c r="D34" s="172" t="s">
        <v>145</v>
      </c>
      <c r="F34" s="273" t="s">
        <v>230</v>
      </c>
      <c r="G34" s="169"/>
      <c r="H34" s="170"/>
      <c r="J34" s="61"/>
    </row>
    <row r="35" spans="1:12" ht="25.5">
      <c r="A35" s="151"/>
      <c r="B35" s="163"/>
      <c r="C35" s="166">
        <v>13</v>
      </c>
      <c r="D35" s="172" t="s">
        <v>146</v>
      </c>
      <c r="F35" s="273" t="s">
        <v>230</v>
      </c>
      <c r="G35" s="169"/>
      <c r="H35" s="170"/>
      <c r="J35" s="61"/>
    </row>
    <row r="36" spans="1:12" ht="25.5">
      <c r="A36" s="151"/>
      <c r="B36" s="163"/>
      <c r="C36" s="166">
        <v>14</v>
      </c>
      <c r="D36" s="172" t="s">
        <v>147</v>
      </c>
      <c r="F36" s="273" t="s">
        <v>230</v>
      </c>
      <c r="G36" s="169"/>
      <c r="H36" s="170"/>
      <c r="J36" s="61"/>
    </row>
    <row r="37" spans="1:12" ht="13.5" thickBot="1">
      <c r="A37" s="151"/>
      <c r="B37" s="163"/>
      <c r="C37" s="180"/>
      <c r="D37" s="181"/>
      <c r="J37" s="61"/>
    </row>
    <row r="38" spans="1:12" s="183" customFormat="1" ht="12.75" customHeight="1">
      <c r="A38" s="151"/>
      <c r="B38" s="163"/>
      <c r="C38" s="182" t="s">
        <v>148</v>
      </c>
      <c r="D38" s="290" t="s">
        <v>149</v>
      </c>
      <c r="E38" s="123"/>
      <c r="F38" s="123"/>
      <c r="G38" s="123"/>
      <c r="H38" s="123"/>
      <c r="I38" s="123"/>
      <c r="J38" s="61"/>
      <c r="K38" s="123"/>
      <c r="L38" s="123"/>
    </row>
    <row r="39" spans="1:12" s="183" customFormat="1">
      <c r="A39" s="151"/>
      <c r="B39" s="163"/>
      <c r="C39" s="184"/>
      <c r="D39" s="291"/>
      <c r="E39" s="123"/>
      <c r="F39" s="123"/>
      <c r="G39" s="123"/>
      <c r="H39" s="123"/>
      <c r="I39" s="123"/>
      <c r="J39" s="61"/>
      <c r="K39" s="123"/>
      <c r="L39" s="123"/>
    </row>
    <row r="40" spans="1:12" s="183" customFormat="1">
      <c r="A40" s="151"/>
      <c r="B40" s="163"/>
      <c r="C40" s="184"/>
      <c r="D40" s="291"/>
      <c r="E40" s="123"/>
      <c r="F40" s="123"/>
      <c r="G40" s="123"/>
      <c r="H40" s="123"/>
      <c r="I40" s="123"/>
      <c r="J40" s="61"/>
      <c r="K40" s="123"/>
      <c r="L40" s="123"/>
    </row>
    <row r="41" spans="1:12" s="183" customFormat="1">
      <c r="A41" s="151"/>
      <c r="B41" s="163"/>
      <c r="C41" s="184"/>
      <c r="D41" s="291"/>
      <c r="E41" s="123"/>
      <c r="F41" s="123"/>
      <c r="G41" s="123"/>
      <c r="H41" s="123"/>
      <c r="I41" s="123"/>
      <c r="J41" s="61"/>
      <c r="K41" s="123"/>
      <c r="L41" s="123"/>
    </row>
    <row r="42" spans="1:12" s="183" customFormat="1" ht="13.5" thickBot="1">
      <c r="A42" s="151"/>
      <c r="B42" s="163"/>
      <c r="C42" s="185"/>
      <c r="D42" s="292"/>
      <c r="E42" s="123"/>
      <c r="F42" s="123"/>
      <c r="G42" s="123"/>
      <c r="H42" s="123"/>
      <c r="I42" s="123"/>
      <c r="J42" s="61"/>
      <c r="K42" s="123"/>
      <c r="L42" s="123"/>
    </row>
    <row r="43" spans="1:12" s="183" customFormat="1" ht="13.5" thickBot="1">
      <c r="A43" s="151"/>
      <c r="B43" s="163"/>
      <c r="C43" s="186"/>
      <c r="D43" s="187"/>
      <c r="E43" s="123"/>
      <c r="F43" s="123"/>
      <c r="G43" s="123"/>
      <c r="H43" s="123"/>
      <c r="I43" s="123"/>
      <c r="J43" s="61"/>
      <c r="K43" s="123"/>
      <c r="L43" s="123"/>
    </row>
    <row r="44" spans="1:12" s="183" customFormat="1" ht="26.25" thickBot="1">
      <c r="A44" s="151"/>
      <c r="B44" s="163"/>
      <c r="C44" s="188" t="s">
        <v>150</v>
      </c>
      <c r="D44" s="189" t="s">
        <v>151</v>
      </c>
      <c r="E44" s="123"/>
      <c r="F44" s="123"/>
      <c r="G44" s="123"/>
      <c r="H44" s="123"/>
      <c r="I44" s="123"/>
      <c r="J44" s="61"/>
      <c r="K44" s="123"/>
      <c r="L44" s="123"/>
    </row>
    <row r="45" spans="1:12">
      <c r="A45" s="151"/>
      <c r="B45" s="163"/>
      <c r="C45" s="186"/>
      <c r="D45" s="190"/>
      <c r="J45" s="61"/>
    </row>
    <row r="46" spans="1:12" s="1" customFormat="1">
      <c r="A46" s="61"/>
      <c r="B46" s="61"/>
      <c r="C46" s="61"/>
      <c r="D46" s="61"/>
      <c r="E46" s="61"/>
      <c r="F46" s="61"/>
      <c r="G46" s="61"/>
      <c r="H46" s="61"/>
      <c r="I46" s="61"/>
      <c r="J46" s="61"/>
    </row>
  </sheetData>
  <mergeCells count="1">
    <mergeCell ref="D38:D42"/>
  </mergeCells>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Toelichting module</vt:lpstr>
      <vt:lpstr>Contactgegevens</vt:lpstr>
      <vt:lpstr>Tarievenvoorstel</vt:lpstr>
      <vt:lpstr>Deelmarktgrenzen Transport</vt:lpstr>
      <vt:lpstr>Elementen EAV tarieven</vt:lpstr>
      <vt:lpstr>Toelichting bij tarieven</vt:lpstr>
      <vt:lpstr>Richtlijnen Controle Tarieven </vt:lpstr>
      <vt:lpstr>'Elementen EAV tarieven'!Afdrukbereik</vt:lpstr>
      <vt:lpstr>'Richtlijnen Controle Tarieven '!Afdrukbereik</vt:lpstr>
      <vt:lpstr>'Toelichting bij tarieven'!Afdrukbereik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Vaanhold, Jorieke</dc:creator>
  <cp:lastModifiedBy>Tol, Ilona</cp:lastModifiedBy>
  <dcterms:created xsi:type="dcterms:W3CDTF">2016-08-29T11:55:14Z</dcterms:created>
  <dcterms:modified xsi:type="dcterms:W3CDTF">2016-10-21T08:01:22Z</dcterms:modified>
</cp:coreProperties>
</file>