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35" windowWidth="24780" windowHeight="11895" tabRatio="880"/>
  </bookViews>
  <sheets>
    <sheet name="Toelichting" sheetId="1" r:id="rId1"/>
    <sheet name="Stap 1 - IMPORTEREN RD" sheetId="3" r:id="rId2"/>
    <sheet name="Stap 1b - Inv. GasAD 2011-2012" sheetId="9" r:id="rId3"/>
    <sheet name="Stap 2 - AANPASSINGEN DATA" sheetId="4" r:id="rId4"/>
    <sheet name="Stap 3 en 4 - AGGREGEREN DATA" sheetId="6" r:id="rId5"/>
    <sheet name="Stap 5 - EXPORTEREN DATA INV" sheetId="7" r:id="rId6"/>
    <sheet name="Output Investeringen GasAD" sheetId="10" r:id="rId7"/>
  </sheets>
  <definedNames>
    <definedName name="cogas_2014_2A.A.2">'Stap 1 - IMPORTEREN RD'!$L$116</definedName>
    <definedName name="cogas_2014_2A.A.21">'Stap 1 - IMPORTEREN RD'!$L$72</definedName>
    <definedName name="cogas_2014_2A.A.22">'Stap 1 - IMPORTEREN RD'!$L$117</definedName>
    <definedName name="cogas_2014_2A.A.23">'Stap 1 - IMPORTEREN RD'!$L$73</definedName>
    <definedName name="cogas_2014_2A.A.24">'Stap 1 - IMPORTEREN RD'!$L$74</definedName>
    <definedName name="cogas_2014_2A.A.25">'Stap 1 - IMPORTEREN RD'!$L$75</definedName>
    <definedName name="cogas_2014_2A.A.26">'Stap 1 - IMPORTEREN RD'!$L$76</definedName>
    <definedName name="cogas_2014_2A.B.1">'Stap 1 - IMPORTEREN RD'!$L$77</definedName>
    <definedName name="cogas_2014_2A.B.2">'Stap 1 - IMPORTEREN RD'!$L$78</definedName>
    <definedName name="cogas_2014_2A.B.3">'Stap 1 - IMPORTEREN RD'!$L$79</definedName>
    <definedName name="cogas_2014_2A.B.4">'Stap 1 - IMPORTEREN RD'!$L$80</definedName>
    <definedName name="cogas_2014_2A.B.5">'Stap 1 - IMPORTEREN RD'!$L$81</definedName>
    <definedName name="cogas_2014_2A.B.6">'Stap 1 - IMPORTEREN RD'!$L$82</definedName>
    <definedName name="cogas_2014_2A.B.7">'Stap 1 - IMPORTEREN RD'!$L$83</definedName>
    <definedName name="cogas_2014_2A.B.8">'Stap 1 - IMPORTEREN RD'!$L$84</definedName>
    <definedName name="cogas_2014_2A.D.2">'Stap 1 - IMPORTEREN RD'!$L$118</definedName>
    <definedName name="cogas_2014_2A.D.21">'Stap 1 - IMPORTEREN RD'!$L$85</definedName>
    <definedName name="cogas_2014_2A.D.22">'Stap 1 - IMPORTEREN RD'!$L$119</definedName>
    <definedName name="cogas_2014_2A.D.23">'Stap 1 - IMPORTEREN RD'!$L$86</definedName>
    <definedName name="cogas_2014_2A.D.24">'Stap 1 - IMPORTEREN RD'!$L$87</definedName>
    <definedName name="cogas_2014_2A.D.25">'Stap 1 - IMPORTEREN RD'!$L$88</definedName>
    <definedName name="cogas_2014_2A.D.26">'Stap 1 - IMPORTEREN RD'!$L$89</definedName>
    <definedName name="cogas_2014_2A.E.1">'Stap 1 - IMPORTEREN RD'!$L$90</definedName>
    <definedName name="cogas_2014_2A.E.2">'Stap 1 - IMPORTEREN RD'!$L$91</definedName>
    <definedName name="cogas_2014_2A.E.3">'Stap 1 - IMPORTEREN RD'!$L$92</definedName>
    <definedName name="cogas_2014_2A.E.4">'Stap 1 - IMPORTEREN RD'!$L$93</definedName>
    <definedName name="cogas_2014_2A.E.5">'Stap 1 - IMPORTEREN RD'!$L$94</definedName>
    <definedName name="cogas_2014_2A.E.6">'Stap 1 - IMPORTEREN RD'!$L$95</definedName>
    <definedName name="cogas_2014_2A.E.7">'Stap 1 - IMPORTEREN RD'!$L$96</definedName>
    <definedName name="cogas_2014_2A.E.8">'Stap 1 - IMPORTEREN RD'!$L$97</definedName>
    <definedName name="cogas_2014_2C.A.2">'Stap 1 - IMPORTEREN RD'!$L$99</definedName>
    <definedName name="cogas_2014_2C.A.22">'Stap 1 - IMPORTEREN RD'!$L$100</definedName>
    <definedName name="cogas_2014_2C.A.24">'Stap 1 - IMPORTEREN RD'!$L$103</definedName>
    <definedName name="cogas_2014_2C.A.4">'Stap 1 - IMPORTEREN RD'!$L$102</definedName>
    <definedName name="cogas_2014_2C.A.41">'Stap 1 - IMPORTEREN RD'!$L$98</definedName>
    <definedName name="cogas_2014_2C.A.43">'Stap 1 - IMPORTEREN RD'!$L$101</definedName>
    <definedName name="cogas_2014_2C.B.2">'Stap 1 - IMPORTEREN RD'!$L$105</definedName>
    <definedName name="cogas_2014_2C.B.22">'Stap 1 - IMPORTEREN RD'!$L$106</definedName>
    <definedName name="cogas_2014_2C.B.24">'Stap 1 - IMPORTEREN RD'!$L$109</definedName>
    <definedName name="cogas_2014_2C.B.4">'Stap 1 - IMPORTEREN RD'!$L$108</definedName>
    <definedName name="cogas_2014_2C.B.41">'Stap 1 - IMPORTEREN RD'!$L$104</definedName>
    <definedName name="cogas_2014_2C.B.43">'Stap 1 - IMPORTEREN RD'!$L$107</definedName>
    <definedName name="COGAS_2014_INV_LOG">#REF!</definedName>
    <definedName name="COGAS_2014_OO_LOG" localSheetId="6">#REF!</definedName>
    <definedName name="COGAS_2014_OO_LOG">#REF!</definedName>
    <definedName name="COGAS_2014_OPEX_LOG">#REF!</definedName>
    <definedName name="cogas_2015_2A.A.2">'Stap 1 - IMPORTEREN RD'!$L$172</definedName>
    <definedName name="cogas_2015_2A.A.21">'Stap 1 - IMPORTEREN RD'!$L$128</definedName>
    <definedName name="cogas_2015_2A.A.22">'Stap 1 - IMPORTEREN RD'!$L$173</definedName>
    <definedName name="cogas_2015_2A.A.23">'Stap 1 - IMPORTEREN RD'!$L$129</definedName>
    <definedName name="cogas_2015_2A.A.24">'Stap 1 - IMPORTEREN RD'!$L$130</definedName>
    <definedName name="cogas_2015_2A.A.25">'Stap 1 - IMPORTEREN RD'!$L$131</definedName>
    <definedName name="cogas_2015_2A.A.26">'Stap 1 - IMPORTEREN RD'!$L$132</definedName>
    <definedName name="cogas_2015_2A.B.1">'Stap 1 - IMPORTEREN RD'!$L$133</definedName>
    <definedName name="cogas_2015_2A.B.2">'Stap 1 - IMPORTEREN RD'!$L$134</definedName>
    <definedName name="cogas_2015_2A.B.3">'Stap 1 - IMPORTEREN RD'!$L$135</definedName>
    <definedName name="cogas_2015_2A.B.4">'Stap 1 - IMPORTEREN RD'!$L$136</definedName>
    <definedName name="cogas_2015_2A.B.5">'Stap 1 - IMPORTEREN RD'!$L$137</definedName>
    <definedName name="cogas_2015_2A.B.6">'Stap 1 - IMPORTEREN RD'!$L$138</definedName>
    <definedName name="cogas_2015_2A.B.7">'Stap 1 - IMPORTEREN RD'!$L$139</definedName>
    <definedName name="cogas_2015_2A.B.8">'Stap 1 - IMPORTEREN RD'!$L$140</definedName>
    <definedName name="cogas_2015_2A.D.2">'Stap 1 - IMPORTEREN RD'!$L$174</definedName>
    <definedName name="cogas_2015_2A.D.21">'Stap 1 - IMPORTEREN RD'!$L$141</definedName>
    <definedName name="cogas_2015_2A.D.22">'Stap 1 - IMPORTEREN RD'!$L$175</definedName>
    <definedName name="cogas_2015_2A.D.23">'Stap 1 - IMPORTEREN RD'!$L$142</definedName>
    <definedName name="cogas_2015_2A.D.24">'Stap 1 - IMPORTEREN RD'!$L$143</definedName>
    <definedName name="cogas_2015_2A.D.25">'Stap 1 - IMPORTEREN RD'!$L$144</definedName>
    <definedName name="cogas_2015_2A.D.26">'Stap 1 - IMPORTEREN RD'!$L$145</definedName>
    <definedName name="cogas_2015_2A.E.1">'Stap 1 - IMPORTEREN RD'!$L$146</definedName>
    <definedName name="cogas_2015_2A.E.2">'Stap 1 - IMPORTEREN RD'!$L$147</definedName>
    <definedName name="cogas_2015_2A.E.3">'Stap 1 - IMPORTEREN RD'!$L$148</definedName>
    <definedName name="cogas_2015_2A.E.4">'Stap 1 - IMPORTEREN RD'!$L$149</definedName>
    <definedName name="cogas_2015_2A.E.5">'Stap 1 - IMPORTEREN RD'!$L$150</definedName>
    <definedName name="cogas_2015_2A.E.6">'Stap 1 - IMPORTEREN RD'!$L$151</definedName>
    <definedName name="cogas_2015_2A.E.7">'Stap 1 - IMPORTEREN RD'!$L$152</definedName>
    <definedName name="cogas_2015_2A.E.8">'Stap 1 - IMPORTEREN RD'!$L$153</definedName>
    <definedName name="cogas_2015_2C.A.2">'Stap 1 - IMPORTEREN RD'!$L$155</definedName>
    <definedName name="cogas_2015_2C.A.22">'Stap 1 - IMPORTEREN RD'!$L$156</definedName>
    <definedName name="cogas_2015_2C.A.24">'Stap 1 - IMPORTEREN RD'!$L$159</definedName>
    <definedName name="cogas_2015_2C.A.4">'Stap 1 - IMPORTEREN RD'!$L$158</definedName>
    <definedName name="cogas_2015_2C.A.41">'Stap 1 - IMPORTEREN RD'!$L$154</definedName>
    <definedName name="cogas_2015_2C.A.43">'Stap 1 - IMPORTEREN RD'!$L$157</definedName>
    <definedName name="cogas_2015_2C.B.2">'Stap 1 - IMPORTEREN RD'!$L$161</definedName>
    <definedName name="cogas_2015_2C.B.22">'Stap 1 - IMPORTEREN RD'!$L$162</definedName>
    <definedName name="cogas_2015_2C.B.24">'Stap 1 - IMPORTEREN RD'!$L$165</definedName>
    <definedName name="cogas_2015_2C.B.4">'Stap 1 - IMPORTEREN RD'!$L$164</definedName>
    <definedName name="cogas_2015_2C.B.41">'Stap 1 - IMPORTEREN RD'!$L$160</definedName>
    <definedName name="cogas_2015_2C.B.43">'Stap 1 - IMPORTEREN RD'!$L$163</definedName>
    <definedName name="COGAS_2015_INV_LOG">#REF!</definedName>
    <definedName name="COGAS_2015_OO_LOG" localSheetId="6">#REF!</definedName>
    <definedName name="COGAS_2015_OO_LOG">#REF!</definedName>
    <definedName name="COGAS_2015_OPEX_LOG" localSheetId="6">#REF!</definedName>
    <definedName name="COGAS_2015_OPEX_LOG">#REF!</definedName>
    <definedName name="COGAS_OPEX_2014_LOG" localSheetId="6">#REF!</definedName>
    <definedName name="DATUMIMPORT_INV_2014_LOG">#REF!</definedName>
    <definedName name="DATUMIMPORT_INV_2015_LOG">#REF!</definedName>
    <definedName name="DATUMIMPORT_OO_2014_LOG" localSheetId="6">#REF!</definedName>
    <definedName name="DATUMIMPORT_OO_2014_LOG">#REF!</definedName>
    <definedName name="DATUMIMPORT_OO_2015_LOG" localSheetId="6">#REF!</definedName>
    <definedName name="DATUMIMPORT_OO_2015_LOG">#REF!</definedName>
    <definedName name="DATUMIMPORT_OPEX_2014_LOG" localSheetId="6">#REF!</definedName>
    <definedName name="DATUMIMPORT_OPEX_2014_LOG">#REF!</definedName>
    <definedName name="DATUMIMPORT_OPEX_2015_LOG" localSheetId="6">#REF!</definedName>
    <definedName name="DATUMIMPORT_OPEX_2015_LOG">#REF!</definedName>
    <definedName name="endinet_2014_2A.A.2">'Stap 1 - IMPORTEREN RD'!$T$116</definedName>
    <definedName name="endinet_2014_2A.A.21">'Stap 1 - IMPORTEREN RD'!$T$72</definedName>
    <definedName name="endinet_2014_2A.A.22">'Stap 1 - IMPORTEREN RD'!$T$117</definedName>
    <definedName name="endinet_2014_2A.A.23">'Stap 1 - IMPORTEREN RD'!$T$73</definedName>
    <definedName name="endinet_2014_2A.A.24">'Stap 1 - IMPORTEREN RD'!$T$74</definedName>
    <definedName name="endinet_2014_2A.A.25">'Stap 1 - IMPORTEREN RD'!$T$75</definedName>
    <definedName name="endinet_2014_2A.A.26">'Stap 1 - IMPORTEREN RD'!$T$76</definedName>
    <definedName name="endinet_2014_2A.B.1">'Stap 1 - IMPORTEREN RD'!$T$77</definedName>
    <definedName name="endinet_2014_2A.B.2">'Stap 1 - IMPORTEREN RD'!$T$78</definedName>
    <definedName name="endinet_2014_2A.B.3">'Stap 1 - IMPORTEREN RD'!$T$79</definedName>
    <definedName name="endinet_2014_2A.B.4">'Stap 1 - IMPORTEREN RD'!$T$80</definedName>
    <definedName name="endinet_2014_2A.B.5">'Stap 1 - IMPORTEREN RD'!$T$81</definedName>
    <definedName name="endinet_2014_2A.B.6">'Stap 1 - IMPORTEREN RD'!$T$82</definedName>
    <definedName name="endinet_2014_2A.B.7">'Stap 1 - IMPORTEREN RD'!$T$83</definedName>
    <definedName name="endinet_2014_2A.B.8">'Stap 1 - IMPORTEREN RD'!$T$84</definedName>
    <definedName name="endinet_2014_2A.D.2">'Stap 1 - IMPORTEREN RD'!$T$118</definedName>
    <definedName name="endinet_2014_2A.D.21">'Stap 1 - IMPORTEREN RD'!$T$85</definedName>
    <definedName name="endinet_2014_2A.D.22">'Stap 1 - IMPORTEREN RD'!$T$119</definedName>
    <definedName name="endinet_2014_2A.D.23">'Stap 1 - IMPORTEREN RD'!$T$86</definedName>
    <definedName name="endinet_2014_2A.D.24">'Stap 1 - IMPORTEREN RD'!$T$87</definedName>
    <definedName name="endinet_2014_2A.D.25">'Stap 1 - IMPORTEREN RD'!$T$88</definedName>
    <definedName name="endinet_2014_2A.D.26">'Stap 1 - IMPORTEREN RD'!$T$89</definedName>
    <definedName name="endinet_2014_2A.E.1">'Stap 1 - IMPORTEREN RD'!$T$90</definedName>
    <definedName name="endinet_2014_2A.E.2">'Stap 1 - IMPORTEREN RD'!$T$91</definedName>
    <definedName name="endinet_2014_2A.E.3">'Stap 1 - IMPORTEREN RD'!$T$92</definedName>
    <definedName name="endinet_2014_2A.E.4">'Stap 1 - IMPORTEREN RD'!$T$93</definedName>
    <definedName name="endinet_2014_2A.E.5">'Stap 1 - IMPORTEREN RD'!$T$94</definedName>
    <definedName name="endinet_2014_2A.E.6">'Stap 1 - IMPORTEREN RD'!$T$95</definedName>
    <definedName name="endinet_2014_2A.E.7">'Stap 1 - IMPORTEREN RD'!$T$96</definedName>
    <definedName name="endinet_2014_2A.E.8">'Stap 1 - IMPORTEREN RD'!$T$97</definedName>
    <definedName name="endinet_2014_2C.A.2">'Stap 1 - IMPORTEREN RD'!$T$99</definedName>
    <definedName name="endinet_2014_2C.A.22">'Stap 1 - IMPORTEREN RD'!$T$100</definedName>
    <definedName name="endinet_2014_2C.A.24">'Stap 1 - IMPORTEREN RD'!$T$103</definedName>
    <definedName name="endinet_2014_2C.A.4">'Stap 1 - IMPORTEREN RD'!$T$102</definedName>
    <definedName name="endinet_2014_2C.A.41">'Stap 1 - IMPORTEREN RD'!$T$98</definedName>
    <definedName name="endinet_2014_2C.A.43">'Stap 1 - IMPORTEREN RD'!$T$101</definedName>
    <definedName name="endinet_2014_2C.B.2">'Stap 1 - IMPORTEREN RD'!$T$105</definedName>
    <definedName name="endinet_2014_2C.B.22">'Stap 1 - IMPORTEREN RD'!$T$106</definedName>
    <definedName name="endinet_2014_2C.B.24">'Stap 1 - IMPORTEREN RD'!$T$109</definedName>
    <definedName name="endinet_2014_2C.B.4">'Stap 1 - IMPORTEREN RD'!$T$108</definedName>
    <definedName name="endinet_2014_2C.B.41">'Stap 1 - IMPORTEREN RD'!$T$104</definedName>
    <definedName name="endinet_2014_2C.B.43">'Stap 1 - IMPORTEREN RD'!$T$107</definedName>
    <definedName name="ENDINET_2014_INV_LOG">#REF!</definedName>
    <definedName name="ENDINET_2014_OO_LOG" localSheetId="6">#REF!</definedName>
    <definedName name="ENDINET_2014_OO_LOG">#REF!</definedName>
    <definedName name="ENDINET_2014_OPEX_LOG" localSheetId="6">#REF!</definedName>
    <definedName name="ENDINET_2014_OPEX_LOG">#REF!</definedName>
    <definedName name="endinet_2015_2A.A.2">'Stap 1 - IMPORTEREN RD'!$T$172</definedName>
    <definedName name="endinet_2015_2A.A.21">'Stap 1 - IMPORTEREN RD'!$T$128</definedName>
    <definedName name="endinet_2015_2A.A.22">'Stap 1 - IMPORTEREN RD'!$T$173</definedName>
    <definedName name="endinet_2015_2A.A.23">'Stap 1 - IMPORTEREN RD'!$T$129</definedName>
    <definedName name="endinet_2015_2A.A.24">'Stap 1 - IMPORTEREN RD'!$T$130</definedName>
    <definedName name="endinet_2015_2A.A.25">'Stap 1 - IMPORTEREN RD'!$T$131</definedName>
    <definedName name="endinet_2015_2A.A.26">'Stap 1 - IMPORTEREN RD'!$T$132</definedName>
    <definedName name="endinet_2015_2A.B.1">'Stap 1 - IMPORTEREN RD'!$T$133</definedName>
    <definedName name="endinet_2015_2A.B.2">'Stap 1 - IMPORTEREN RD'!$T$134</definedName>
    <definedName name="endinet_2015_2A.B.3">'Stap 1 - IMPORTEREN RD'!$T$135</definedName>
    <definedName name="endinet_2015_2A.B.4">'Stap 1 - IMPORTEREN RD'!$T$136</definedName>
    <definedName name="endinet_2015_2A.B.5">'Stap 1 - IMPORTEREN RD'!$T$137</definedName>
    <definedName name="endinet_2015_2A.B.6">'Stap 1 - IMPORTEREN RD'!$T$138</definedName>
    <definedName name="endinet_2015_2A.B.7">'Stap 1 - IMPORTEREN RD'!$T$139</definedName>
    <definedName name="endinet_2015_2A.B.8">'Stap 1 - IMPORTEREN RD'!$T$140</definedName>
    <definedName name="endinet_2015_2A.D.2">'Stap 1 - IMPORTEREN RD'!$T$174</definedName>
    <definedName name="endinet_2015_2A.D.21">'Stap 1 - IMPORTEREN RD'!$T$141</definedName>
    <definedName name="endinet_2015_2A.D.22">'Stap 1 - IMPORTEREN RD'!$T$175</definedName>
    <definedName name="endinet_2015_2A.D.23">'Stap 1 - IMPORTEREN RD'!$T$142</definedName>
    <definedName name="endinet_2015_2A.D.24">'Stap 1 - IMPORTEREN RD'!$T$143</definedName>
    <definedName name="endinet_2015_2A.D.25">'Stap 1 - IMPORTEREN RD'!$T$144</definedName>
    <definedName name="endinet_2015_2A.D.26">'Stap 1 - IMPORTEREN RD'!$T$145</definedName>
    <definedName name="endinet_2015_2A.E.1">'Stap 1 - IMPORTEREN RD'!$T$146</definedName>
    <definedName name="endinet_2015_2A.E.2">'Stap 1 - IMPORTEREN RD'!$T$147</definedName>
    <definedName name="endinet_2015_2A.E.3">'Stap 1 - IMPORTEREN RD'!$T$148</definedName>
    <definedName name="endinet_2015_2A.E.4">'Stap 1 - IMPORTEREN RD'!$T$149</definedName>
    <definedName name="endinet_2015_2A.E.5">'Stap 1 - IMPORTEREN RD'!$T$150</definedName>
    <definedName name="endinet_2015_2A.E.6">'Stap 1 - IMPORTEREN RD'!$T$151</definedName>
    <definedName name="endinet_2015_2A.E.7">'Stap 1 - IMPORTEREN RD'!$T$152</definedName>
    <definedName name="endinet_2015_2A.E.8">'Stap 1 - IMPORTEREN RD'!$T$153</definedName>
    <definedName name="endinet_2015_2C.A.2">'Stap 1 - IMPORTEREN RD'!$T$155</definedName>
    <definedName name="endinet_2015_2C.A.22">'Stap 1 - IMPORTEREN RD'!$T$156</definedName>
    <definedName name="endinet_2015_2C.A.24">'Stap 1 - IMPORTEREN RD'!$T$159</definedName>
    <definedName name="endinet_2015_2C.A.4">'Stap 1 - IMPORTEREN RD'!$T$158</definedName>
    <definedName name="endinet_2015_2C.A.41">'Stap 1 - IMPORTEREN RD'!$T$154</definedName>
    <definedName name="endinet_2015_2C.A.43">'Stap 1 - IMPORTEREN RD'!$T$157</definedName>
    <definedName name="endinet_2015_2C.B.2">'Stap 1 - IMPORTEREN RD'!$T$161</definedName>
    <definedName name="endinet_2015_2C.B.22">'Stap 1 - IMPORTEREN RD'!$T$162</definedName>
    <definedName name="endinet_2015_2C.B.24">'Stap 1 - IMPORTEREN RD'!$T$165</definedName>
    <definedName name="endinet_2015_2C.B.4">'Stap 1 - IMPORTEREN RD'!$T$164</definedName>
    <definedName name="endinet_2015_2C.B.41">'Stap 1 - IMPORTEREN RD'!$T$160</definedName>
    <definedName name="endinet_2015_2C.B.43">'Stap 1 - IMPORTEREN RD'!$T$163</definedName>
    <definedName name="ENDINET_2015_INV_LOG">#REF!</definedName>
    <definedName name="ENDINET_2015_OO_LOG" localSheetId="6">#REF!</definedName>
    <definedName name="ENDINET_2015_OO_LOG">#REF!</definedName>
    <definedName name="ENDINET_2015_OPEX_LOG" localSheetId="6">#REF!</definedName>
    <definedName name="ENDINET_2015_OPEX_LOG">#REF!</definedName>
    <definedName name="enduris_2014_2A.A.2">'Stap 1 - IMPORTEREN RD'!$M$116</definedName>
    <definedName name="enduris_2014_2A.A.21">'Stap 1 - IMPORTEREN RD'!$M$72</definedName>
    <definedName name="enduris_2014_2A.A.22">'Stap 1 - IMPORTEREN RD'!$M$117</definedName>
    <definedName name="enduris_2014_2A.A.23">'Stap 1 - IMPORTEREN RD'!$M$73</definedName>
    <definedName name="enduris_2014_2A.A.24">'Stap 1 - IMPORTEREN RD'!$M$74</definedName>
    <definedName name="enduris_2014_2A.A.25">'Stap 1 - IMPORTEREN RD'!$M$75</definedName>
    <definedName name="enduris_2014_2A.A.26">'Stap 1 - IMPORTEREN RD'!$M$76</definedName>
    <definedName name="enduris_2014_2A.B.1">'Stap 1 - IMPORTEREN RD'!$M$77</definedName>
    <definedName name="enduris_2014_2A.B.2">'Stap 1 - IMPORTEREN RD'!$M$78</definedName>
    <definedName name="enduris_2014_2A.B.3">'Stap 1 - IMPORTEREN RD'!$M$79</definedName>
    <definedName name="enduris_2014_2A.B.4">'Stap 1 - IMPORTEREN RD'!$M$80</definedName>
    <definedName name="enduris_2014_2A.B.5">'Stap 1 - IMPORTEREN RD'!$M$81</definedName>
    <definedName name="enduris_2014_2A.B.6">'Stap 1 - IMPORTEREN RD'!$M$82</definedName>
    <definedName name="enduris_2014_2A.B.7">'Stap 1 - IMPORTEREN RD'!$M$83</definedName>
    <definedName name="enduris_2014_2A.B.8">'Stap 1 - IMPORTEREN RD'!$M$84</definedName>
    <definedName name="enduris_2014_2A.D.2">'Stap 1 - IMPORTEREN RD'!$M$118</definedName>
    <definedName name="enduris_2014_2A.D.21">'Stap 1 - IMPORTEREN RD'!$M$85</definedName>
    <definedName name="enduris_2014_2A.D.22">'Stap 1 - IMPORTEREN RD'!$M$119</definedName>
    <definedName name="enduris_2014_2A.D.23">'Stap 1 - IMPORTEREN RD'!$M$86</definedName>
    <definedName name="enduris_2014_2A.D.24">'Stap 1 - IMPORTEREN RD'!$M$87</definedName>
    <definedName name="enduris_2014_2A.D.25">'Stap 1 - IMPORTEREN RD'!$M$88</definedName>
    <definedName name="enduris_2014_2A.D.26">'Stap 1 - IMPORTEREN RD'!$M$89</definedName>
    <definedName name="enduris_2014_2A.E.1">'Stap 1 - IMPORTEREN RD'!$M$90</definedName>
    <definedName name="enduris_2014_2A.E.2">'Stap 1 - IMPORTEREN RD'!$M$91</definedName>
    <definedName name="enduris_2014_2A.E.3">'Stap 1 - IMPORTEREN RD'!$M$92</definedName>
    <definedName name="enduris_2014_2A.E.4">'Stap 1 - IMPORTEREN RD'!$M$93</definedName>
    <definedName name="enduris_2014_2A.E.5">'Stap 1 - IMPORTEREN RD'!$M$94</definedName>
    <definedName name="enduris_2014_2A.E.6">'Stap 1 - IMPORTEREN RD'!$M$95</definedName>
    <definedName name="enduris_2014_2A.E.7">'Stap 1 - IMPORTEREN RD'!$M$96</definedName>
    <definedName name="enduris_2014_2A.E.8">'Stap 1 - IMPORTEREN RD'!$M$97</definedName>
    <definedName name="enduris_2014_2C.A.2">'Stap 1 - IMPORTEREN RD'!$M$99</definedName>
    <definedName name="enduris_2014_2C.A.22">'Stap 1 - IMPORTEREN RD'!$M$100</definedName>
    <definedName name="enduris_2014_2C.A.24">'Stap 1 - IMPORTEREN RD'!$M$103</definedName>
    <definedName name="enduris_2014_2C.A.4">'Stap 1 - IMPORTEREN RD'!$M$102</definedName>
    <definedName name="enduris_2014_2C.A.41">'Stap 1 - IMPORTEREN RD'!$M$98</definedName>
    <definedName name="enduris_2014_2C.A.43">'Stap 1 - IMPORTEREN RD'!$M$101</definedName>
    <definedName name="enduris_2014_2C.B.2">'Stap 1 - IMPORTEREN RD'!$M$105</definedName>
    <definedName name="enduris_2014_2C.B.22">'Stap 1 - IMPORTEREN RD'!$M$106</definedName>
    <definedName name="enduris_2014_2C.B.24">'Stap 1 - IMPORTEREN RD'!$M$109</definedName>
    <definedName name="enduris_2014_2C.B.4">'Stap 1 - IMPORTEREN RD'!$M$108</definedName>
    <definedName name="enduris_2014_2C.B.41">'Stap 1 - IMPORTEREN RD'!$M$104</definedName>
    <definedName name="enduris_2014_2C.B.43">'Stap 1 - IMPORTEREN RD'!$M$107</definedName>
    <definedName name="ENDURIS_2014_INV_LOG">#REF!</definedName>
    <definedName name="ENDURIS_2014_OO_LOG" localSheetId="6">#REF!</definedName>
    <definedName name="ENDURIS_2014_OO_LOG">#REF!</definedName>
    <definedName name="ENDURIS_2014_OPEX_LOG">#REF!</definedName>
    <definedName name="enduris_2015_2A.A.2">'Stap 1 - IMPORTEREN RD'!$M$172</definedName>
    <definedName name="enduris_2015_2A.A.21">'Stap 1 - IMPORTEREN RD'!$M$128</definedName>
    <definedName name="enduris_2015_2A.A.22">'Stap 1 - IMPORTEREN RD'!$M$173</definedName>
    <definedName name="enduris_2015_2A.A.23">'Stap 1 - IMPORTEREN RD'!$M$129</definedName>
    <definedName name="enduris_2015_2A.A.24">'Stap 1 - IMPORTEREN RD'!$M$130</definedName>
    <definedName name="enduris_2015_2A.A.25">'Stap 1 - IMPORTEREN RD'!$M$131</definedName>
    <definedName name="enduris_2015_2A.A.26">'Stap 1 - IMPORTEREN RD'!$M$132</definedName>
    <definedName name="enduris_2015_2A.B.1">'Stap 1 - IMPORTEREN RD'!$M$133</definedName>
    <definedName name="enduris_2015_2A.B.2">'Stap 1 - IMPORTEREN RD'!$M$134</definedName>
    <definedName name="enduris_2015_2A.B.3">'Stap 1 - IMPORTEREN RD'!$M$135</definedName>
    <definedName name="enduris_2015_2A.B.4">'Stap 1 - IMPORTEREN RD'!$M$136</definedName>
    <definedName name="enduris_2015_2A.B.5">'Stap 1 - IMPORTEREN RD'!$M$137</definedName>
    <definedName name="enduris_2015_2A.B.6">'Stap 1 - IMPORTEREN RD'!$M$138</definedName>
    <definedName name="enduris_2015_2A.B.7">'Stap 1 - IMPORTEREN RD'!$M$139</definedName>
    <definedName name="enduris_2015_2A.B.8">'Stap 1 - IMPORTEREN RD'!$M$140</definedName>
    <definedName name="enduris_2015_2A.D.2">'Stap 1 - IMPORTEREN RD'!$M$174</definedName>
    <definedName name="enduris_2015_2A.D.21">'Stap 1 - IMPORTEREN RD'!$M$141</definedName>
    <definedName name="enduris_2015_2A.D.22">'Stap 1 - IMPORTEREN RD'!$M$175</definedName>
    <definedName name="enduris_2015_2A.D.23">'Stap 1 - IMPORTEREN RD'!$M$142</definedName>
    <definedName name="enduris_2015_2A.D.24">'Stap 1 - IMPORTEREN RD'!$M$143</definedName>
    <definedName name="enduris_2015_2A.D.25">'Stap 1 - IMPORTEREN RD'!$M$144</definedName>
    <definedName name="enduris_2015_2A.D.26">'Stap 1 - IMPORTEREN RD'!$M$145</definedName>
    <definedName name="enduris_2015_2A.E.1">'Stap 1 - IMPORTEREN RD'!$M$146</definedName>
    <definedName name="enduris_2015_2A.E.2">'Stap 1 - IMPORTEREN RD'!$M$147</definedName>
    <definedName name="enduris_2015_2A.E.3">'Stap 1 - IMPORTEREN RD'!$M$148</definedName>
    <definedName name="enduris_2015_2A.E.4">'Stap 1 - IMPORTEREN RD'!$M$149</definedName>
    <definedName name="enduris_2015_2A.E.5">'Stap 1 - IMPORTEREN RD'!$M$150</definedName>
    <definedName name="enduris_2015_2A.E.6">'Stap 1 - IMPORTEREN RD'!$M$151</definedName>
    <definedName name="enduris_2015_2A.E.7">'Stap 1 - IMPORTEREN RD'!$M$152</definedName>
    <definedName name="enduris_2015_2A.E.8">'Stap 1 - IMPORTEREN RD'!$M$153</definedName>
    <definedName name="enduris_2015_2C.A.2">'Stap 1 - IMPORTEREN RD'!$M$155</definedName>
    <definedName name="enduris_2015_2C.A.22">'Stap 1 - IMPORTEREN RD'!$M$156</definedName>
    <definedName name="enduris_2015_2C.A.24">'Stap 1 - IMPORTEREN RD'!$M$159</definedName>
    <definedName name="enduris_2015_2C.A.4">'Stap 1 - IMPORTEREN RD'!$M$158</definedName>
    <definedName name="enduris_2015_2C.A.41">'Stap 1 - IMPORTEREN RD'!$M$154</definedName>
    <definedName name="enduris_2015_2C.A.43">'Stap 1 - IMPORTEREN RD'!$M$157</definedName>
    <definedName name="enduris_2015_2C.B.2">'Stap 1 - IMPORTEREN RD'!$M$161</definedName>
    <definedName name="enduris_2015_2C.B.22">'Stap 1 - IMPORTEREN RD'!$M$162</definedName>
    <definedName name="enduris_2015_2C.B.24">'Stap 1 - IMPORTEREN RD'!$M$165</definedName>
    <definedName name="enduris_2015_2C.B.4">'Stap 1 - IMPORTEREN RD'!$M$164</definedName>
    <definedName name="enduris_2015_2C.B.41">'Stap 1 - IMPORTEREN RD'!$M$160</definedName>
    <definedName name="enduris_2015_2C.B.43">'Stap 1 - IMPORTEREN RD'!$M$163</definedName>
    <definedName name="ENDURIS_2015_INV_LOG">#REF!</definedName>
    <definedName name="ENDURIS_2015_OO_LOG" localSheetId="6">#REF!</definedName>
    <definedName name="ENDURIS_2015_OO_LOG">#REF!</definedName>
    <definedName name="ENDURIS_2015_OPEX_LOG" localSheetId="6">#REF!</definedName>
    <definedName name="ENDURIS_2015_OPEX_LOG">#REF!</definedName>
    <definedName name="ENDURIS_OPEX_2014_LOG" localSheetId="6">#REF!</definedName>
    <definedName name="ENDURIS_OPEX_2014_LOG">#REF!</definedName>
    <definedName name="enexis_2014_2A.A.2">'Stap 1 - IMPORTEREN RD'!$N$116</definedName>
    <definedName name="enexis_2014_2A.A.21">'Stap 1 - IMPORTEREN RD'!$N$72</definedName>
    <definedName name="enexis_2014_2A.A.22">'Stap 1 - IMPORTEREN RD'!$N$117</definedName>
    <definedName name="enexis_2014_2A.A.23">'Stap 1 - IMPORTEREN RD'!$N$73</definedName>
    <definedName name="enexis_2014_2A.A.24">'Stap 1 - IMPORTEREN RD'!$N$74</definedName>
    <definedName name="enexis_2014_2A.A.25">'Stap 1 - IMPORTEREN RD'!$N$75</definedName>
    <definedName name="enexis_2014_2A.A.26">'Stap 1 - IMPORTEREN RD'!$N$76</definedName>
    <definedName name="enexis_2014_2A.B.1">'Stap 1 - IMPORTEREN RD'!$N$77</definedName>
    <definedName name="enexis_2014_2A.B.2">'Stap 1 - IMPORTEREN RD'!$N$78</definedName>
    <definedName name="enexis_2014_2A.B.3">'Stap 1 - IMPORTEREN RD'!$N$79</definedName>
    <definedName name="enexis_2014_2A.B.4">'Stap 1 - IMPORTEREN RD'!$N$80</definedName>
    <definedName name="enexis_2014_2A.B.5">'Stap 1 - IMPORTEREN RD'!$N$81</definedName>
    <definedName name="enexis_2014_2A.B.6">'Stap 1 - IMPORTEREN RD'!$N$82</definedName>
    <definedName name="enexis_2014_2A.B.7">'Stap 1 - IMPORTEREN RD'!$N$83</definedName>
    <definedName name="enexis_2014_2A.B.8">'Stap 1 - IMPORTEREN RD'!$N$84</definedName>
    <definedName name="enexis_2014_2A.D.2">'Stap 1 - IMPORTEREN RD'!$N$118</definedName>
    <definedName name="enexis_2014_2A.D.21">'Stap 1 - IMPORTEREN RD'!$N$85</definedName>
    <definedName name="enexis_2014_2A.D.22">'Stap 1 - IMPORTEREN RD'!$N$119</definedName>
    <definedName name="enexis_2014_2A.D.23">'Stap 1 - IMPORTEREN RD'!$N$86</definedName>
    <definedName name="enexis_2014_2A.D.24">'Stap 1 - IMPORTEREN RD'!$N$87</definedName>
    <definedName name="enexis_2014_2A.D.25">'Stap 1 - IMPORTEREN RD'!$N$88</definedName>
    <definedName name="enexis_2014_2A.D.26">'Stap 1 - IMPORTEREN RD'!$N$89</definedName>
    <definedName name="enexis_2014_2A.E.1">'Stap 1 - IMPORTEREN RD'!$N$90</definedName>
    <definedName name="enexis_2014_2A.E.2">'Stap 1 - IMPORTEREN RD'!$N$91</definedName>
    <definedName name="enexis_2014_2A.E.3">'Stap 1 - IMPORTEREN RD'!$N$92</definedName>
    <definedName name="enexis_2014_2A.E.4">'Stap 1 - IMPORTEREN RD'!$N$93</definedName>
    <definedName name="enexis_2014_2A.E.5">'Stap 1 - IMPORTEREN RD'!$N$94</definedName>
    <definedName name="enexis_2014_2A.E.6">'Stap 1 - IMPORTEREN RD'!$N$95</definedName>
    <definedName name="enexis_2014_2A.E.7">'Stap 1 - IMPORTEREN RD'!$N$96</definedName>
    <definedName name="enexis_2014_2A.E.8">'Stap 1 - IMPORTEREN RD'!$N$97</definedName>
    <definedName name="enexis_2014_2C.A.2">'Stap 1 - IMPORTEREN RD'!$N$99</definedName>
    <definedName name="enexis_2014_2C.A.22">'Stap 1 - IMPORTEREN RD'!$N$100</definedName>
    <definedName name="enexis_2014_2C.A.24">'Stap 1 - IMPORTEREN RD'!$N$103</definedName>
    <definedName name="enexis_2014_2C.A.4">'Stap 1 - IMPORTEREN RD'!$N$102</definedName>
    <definedName name="enexis_2014_2C.A.41">'Stap 1 - IMPORTEREN RD'!$N$98</definedName>
    <definedName name="enexis_2014_2C.A.43">'Stap 1 - IMPORTEREN RD'!$N$101</definedName>
    <definedName name="enexis_2014_2C.B.2">'Stap 1 - IMPORTEREN RD'!$N$105</definedName>
    <definedName name="enexis_2014_2C.B.22">'Stap 1 - IMPORTEREN RD'!$N$106</definedName>
    <definedName name="enexis_2014_2C.B.24">'Stap 1 - IMPORTEREN RD'!$N$109</definedName>
    <definedName name="enexis_2014_2C.B.4">'Stap 1 - IMPORTEREN RD'!$N$108</definedName>
    <definedName name="enexis_2014_2C.B.41">'Stap 1 - IMPORTEREN RD'!$N$104</definedName>
    <definedName name="enexis_2014_2C.B.43">'Stap 1 - IMPORTEREN RD'!$N$107</definedName>
    <definedName name="ENEXIS_2014_INV_LOG">#REF!</definedName>
    <definedName name="ENEXIS_2014_OO_LOG" localSheetId="6">#REF!</definedName>
    <definedName name="ENEXIS_2014_OO_LOG">#REF!</definedName>
    <definedName name="ENEXIS_2014_OPEX_LOG" localSheetId="6">#REF!</definedName>
    <definedName name="ENEXIS_2014_OPEX_LOG">#REF!</definedName>
    <definedName name="enexis_2015_2A.A.2">'Stap 1 - IMPORTEREN RD'!$N$172</definedName>
    <definedName name="enexis_2015_2A.A.21">'Stap 1 - IMPORTEREN RD'!$N$128</definedName>
    <definedName name="enexis_2015_2A.A.22">'Stap 1 - IMPORTEREN RD'!$N$173</definedName>
    <definedName name="enexis_2015_2A.A.23">'Stap 1 - IMPORTEREN RD'!$N$129</definedName>
    <definedName name="enexis_2015_2A.A.24">'Stap 1 - IMPORTEREN RD'!$N$130</definedName>
    <definedName name="enexis_2015_2A.A.25">'Stap 1 - IMPORTEREN RD'!$N$131</definedName>
    <definedName name="enexis_2015_2A.A.26">'Stap 1 - IMPORTEREN RD'!$N$132</definedName>
    <definedName name="enexis_2015_2A.B.1">'Stap 1 - IMPORTEREN RD'!$N$133</definedName>
    <definedName name="enexis_2015_2A.B.2">'Stap 1 - IMPORTEREN RD'!$N$134</definedName>
    <definedName name="enexis_2015_2A.B.3">'Stap 1 - IMPORTEREN RD'!$N$135</definedName>
    <definedName name="enexis_2015_2A.B.4">'Stap 1 - IMPORTEREN RD'!$N$136</definedName>
    <definedName name="enexis_2015_2A.B.5">'Stap 1 - IMPORTEREN RD'!$N$137</definedName>
    <definedName name="enexis_2015_2A.B.6">'Stap 1 - IMPORTEREN RD'!$N$138</definedName>
    <definedName name="enexis_2015_2A.B.7">'Stap 1 - IMPORTEREN RD'!$N$139</definedName>
    <definedName name="enexis_2015_2A.B.8">'Stap 1 - IMPORTEREN RD'!$N$140</definedName>
    <definedName name="enexis_2015_2A.D.2">'Stap 1 - IMPORTEREN RD'!$N$174</definedName>
    <definedName name="enexis_2015_2A.D.21">'Stap 1 - IMPORTEREN RD'!$N$141</definedName>
    <definedName name="enexis_2015_2A.D.22">'Stap 1 - IMPORTEREN RD'!$N$175</definedName>
    <definedName name="enexis_2015_2A.D.23">'Stap 1 - IMPORTEREN RD'!$N$142</definedName>
    <definedName name="enexis_2015_2A.D.24">'Stap 1 - IMPORTEREN RD'!$N$143</definedName>
    <definedName name="enexis_2015_2A.D.25">'Stap 1 - IMPORTEREN RD'!$N$144</definedName>
    <definedName name="enexis_2015_2A.D.26">'Stap 1 - IMPORTEREN RD'!$N$145</definedName>
    <definedName name="enexis_2015_2A.E.1">'Stap 1 - IMPORTEREN RD'!$N$146</definedName>
    <definedName name="enexis_2015_2A.E.2">'Stap 1 - IMPORTEREN RD'!$N$147</definedName>
    <definedName name="enexis_2015_2A.E.3">'Stap 1 - IMPORTEREN RD'!$N$148</definedName>
    <definedName name="enexis_2015_2A.E.4">'Stap 1 - IMPORTEREN RD'!$N$149</definedName>
    <definedName name="enexis_2015_2A.E.5">'Stap 1 - IMPORTEREN RD'!$N$150</definedName>
    <definedName name="enexis_2015_2A.E.6">'Stap 1 - IMPORTEREN RD'!$N$151</definedName>
    <definedName name="enexis_2015_2A.E.7">'Stap 1 - IMPORTEREN RD'!$N$152</definedName>
    <definedName name="enexis_2015_2A.E.8">'Stap 1 - IMPORTEREN RD'!$N$153</definedName>
    <definedName name="enexis_2015_2C.A.2">'Stap 1 - IMPORTEREN RD'!$N$155</definedName>
    <definedName name="enexis_2015_2C.A.22">'Stap 1 - IMPORTEREN RD'!$N$156</definedName>
    <definedName name="enexis_2015_2C.A.24">'Stap 1 - IMPORTEREN RD'!$N$159</definedName>
    <definedName name="enexis_2015_2C.A.4">'Stap 1 - IMPORTEREN RD'!$N$158</definedName>
    <definedName name="enexis_2015_2C.A.41">'Stap 1 - IMPORTEREN RD'!$N$154</definedName>
    <definedName name="enexis_2015_2C.A.43">'Stap 1 - IMPORTEREN RD'!$N$157</definedName>
    <definedName name="enexis_2015_2C.B.2">'Stap 1 - IMPORTEREN RD'!$N$161</definedName>
    <definedName name="enexis_2015_2C.B.22">'Stap 1 - IMPORTEREN RD'!$N$162</definedName>
    <definedName name="enexis_2015_2C.B.24">'Stap 1 - IMPORTEREN RD'!$N$165</definedName>
    <definedName name="enexis_2015_2C.B.4">'Stap 1 - IMPORTEREN RD'!$N$164</definedName>
    <definedName name="enexis_2015_2C.B.41">'Stap 1 - IMPORTEREN RD'!$N$160</definedName>
    <definedName name="enexis_2015_2C.B.43">'Stap 1 - IMPORTEREN RD'!$N$163</definedName>
    <definedName name="ENEXIS_2015_INV_LOG">#REF!</definedName>
    <definedName name="ENEXIS_2015_OO_LOG" localSheetId="6">#REF!</definedName>
    <definedName name="ENEXIS_2015_OO_LOG">#REF!</definedName>
    <definedName name="ENEXIS_2015_OPEX_LOG" localSheetId="6">#REF!</definedName>
    <definedName name="ENEXIS_2015_OPEX_LOG">#REF!</definedName>
    <definedName name="liander_2014_2A.A.2">'Stap 1 - IMPORTEREN RD'!$O$116</definedName>
    <definedName name="liander_2014_2A.A.21">'Stap 1 - IMPORTEREN RD'!$O$72</definedName>
    <definedName name="liander_2014_2A.A.22">'Stap 1 - IMPORTEREN RD'!$O$117</definedName>
    <definedName name="liander_2014_2A.A.23">'Stap 1 - IMPORTEREN RD'!$O$73</definedName>
    <definedName name="liander_2014_2A.A.24">'Stap 1 - IMPORTEREN RD'!$O$74</definedName>
    <definedName name="liander_2014_2A.A.25">'Stap 1 - IMPORTEREN RD'!$O$75</definedName>
    <definedName name="liander_2014_2A.A.26">'Stap 1 - IMPORTEREN RD'!$O$76</definedName>
    <definedName name="liander_2014_2A.B.1">'Stap 1 - IMPORTEREN RD'!$O$77</definedName>
    <definedName name="liander_2014_2A.B.2">'Stap 1 - IMPORTEREN RD'!$O$78</definedName>
    <definedName name="liander_2014_2A.B.3">'Stap 1 - IMPORTEREN RD'!$O$79</definedName>
    <definedName name="liander_2014_2A.B.4">'Stap 1 - IMPORTEREN RD'!$O$80</definedName>
    <definedName name="liander_2014_2A.B.5">'Stap 1 - IMPORTEREN RD'!$O$81</definedName>
    <definedName name="liander_2014_2A.B.6">'Stap 1 - IMPORTEREN RD'!$O$82</definedName>
    <definedName name="liander_2014_2A.B.7">'Stap 1 - IMPORTEREN RD'!$O$83</definedName>
    <definedName name="liander_2014_2A.B.8">'Stap 1 - IMPORTEREN RD'!$O$84</definedName>
    <definedName name="liander_2014_2A.D.2">'Stap 1 - IMPORTEREN RD'!$O$118</definedName>
    <definedName name="liander_2014_2A.D.21">'Stap 1 - IMPORTEREN RD'!$O$85</definedName>
    <definedName name="liander_2014_2A.D.22">'Stap 1 - IMPORTEREN RD'!$O$119</definedName>
    <definedName name="liander_2014_2A.D.23">'Stap 1 - IMPORTEREN RD'!$O$86</definedName>
    <definedName name="liander_2014_2A.D.24">'Stap 1 - IMPORTEREN RD'!$O$87</definedName>
    <definedName name="liander_2014_2A.D.25">'Stap 1 - IMPORTEREN RD'!$O$88</definedName>
    <definedName name="liander_2014_2A.D.26">'Stap 1 - IMPORTEREN RD'!$O$89</definedName>
    <definedName name="liander_2014_2A.E.1">'Stap 1 - IMPORTEREN RD'!$O$90</definedName>
    <definedName name="liander_2014_2A.E.2">'Stap 1 - IMPORTEREN RD'!$O$91</definedName>
    <definedName name="liander_2014_2A.E.3">'Stap 1 - IMPORTEREN RD'!$O$92</definedName>
    <definedName name="liander_2014_2A.E.4">'Stap 1 - IMPORTEREN RD'!$O$93</definedName>
    <definedName name="liander_2014_2A.E.5">'Stap 1 - IMPORTEREN RD'!$O$94</definedName>
    <definedName name="liander_2014_2A.E.6">'Stap 1 - IMPORTEREN RD'!$O$95</definedName>
    <definedName name="liander_2014_2A.E.7">'Stap 1 - IMPORTEREN RD'!$O$96</definedName>
    <definedName name="liander_2014_2A.E.8">'Stap 1 - IMPORTEREN RD'!$O$97</definedName>
    <definedName name="liander_2014_2C.A.2">'Stap 1 - IMPORTEREN RD'!$O$99</definedName>
    <definedName name="liander_2014_2C.A.22">'Stap 1 - IMPORTEREN RD'!$O$100</definedName>
    <definedName name="liander_2014_2C.A.24">'Stap 1 - IMPORTEREN RD'!$O$103</definedName>
    <definedName name="liander_2014_2C.A.4">'Stap 1 - IMPORTEREN RD'!$O$102</definedName>
    <definedName name="liander_2014_2C.A.41">'Stap 1 - IMPORTEREN RD'!$O$98</definedName>
    <definedName name="liander_2014_2C.A.43">'Stap 1 - IMPORTEREN RD'!$O$101</definedName>
    <definedName name="liander_2014_2C.B.2">'Stap 1 - IMPORTEREN RD'!$O$105</definedName>
    <definedName name="liander_2014_2C.B.22">'Stap 1 - IMPORTEREN RD'!$O$106</definedName>
    <definedName name="liander_2014_2C.B.24">'Stap 1 - IMPORTEREN RD'!$O$109</definedName>
    <definedName name="liander_2014_2C.B.4">'Stap 1 - IMPORTEREN RD'!$O$108</definedName>
    <definedName name="liander_2014_2C.B.41">'Stap 1 - IMPORTEREN RD'!$O$104</definedName>
    <definedName name="liander_2014_2C.B.43">'Stap 1 - IMPORTEREN RD'!$O$107</definedName>
    <definedName name="LIANDER_2014_INV_LOG">#REF!</definedName>
    <definedName name="LIANDER_2014_OO_LOG" localSheetId="6">#REF!</definedName>
    <definedName name="LIANDER_2014_OO_LOG">#REF!</definedName>
    <definedName name="LIANDER_2014_OPEX_LOG" localSheetId="6">#REF!</definedName>
    <definedName name="LIANDER_2014_OPEX_LOG">#REF!</definedName>
    <definedName name="liander_2015_2A.A.2">'Stap 1 - IMPORTEREN RD'!$O$172</definedName>
    <definedName name="liander_2015_2A.A.21">'Stap 1 - IMPORTEREN RD'!$O$128</definedName>
    <definedName name="liander_2015_2A.A.22">'Stap 1 - IMPORTEREN RD'!$O$173</definedName>
    <definedName name="liander_2015_2A.A.23">'Stap 1 - IMPORTEREN RD'!$O$129</definedName>
    <definedName name="liander_2015_2A.A.24">'Stap 1 - IMPORTEREN RD'!$O$130</definedName>
    <definedName name="liander_2015_2A.A.25">'Stap 1 - IMPORTEREN RD'!$O$131</definedName>
    <definedName name="liander_2015_2A.A.26">'Stap 1 - IMPORTEREN RD'!$O$132</definedName>
    <definedName name="liander_2015_2A.B.1">'Stap 1 - IMPORTEREN RD'!$O$133</definedName>
    <definedName name="liander_2015_2A.B.2">'Stap 1 - IMPORTEREN RD'!$O$134</definedName>
    <definedName name="liander_2015_2A.B.3">'Stap 1 - IMPORTEREN RD'!$O$135</definedName>
    <definedName name="liander_2015_2A.B.4">'Stap 1 - IMPORTEREN RD'!$O$136</definedName>
    <definedName name="liander_2015_2A.B.5">'Stap 1 - IMPORTEREN RD'!$O$137</definedName>
    <definedName name="liander_2015_2A.B.6">'Stap 1 - IMPORTEREN RD'!$O$138</definedName>
    <definedName name="liander_2015_2A.B.7">'Stap 1 - IMPORTEREN RD'!$O$139</definedName>
    <definedName name="liander_2015_2A.B.8">'Stap 1 - IMPORTEREN RD'!$O$140</definedName>
    <definedName name="liander_2015_2A.D.2">'Stap 1 - IMPORTEREN RD'!$O$174</definedName>
    <definedName name="liander_2015_2A.D.21">'Stap 1 - IMPORTEREN RD'!$O$141</definedName>
    <definedName name="liander_2015_2A.D.22">'Stap 1 - IMPORTEREN RD'!$O$175</definedName>
    <definedName name="liander_2015_2A.D.23">'Stap 1 - IMPORTEREN RD'!$O$142</definedName>
    <definedName name="liander_2015_2A.D.24">'Stap 1 - IMPORTEREN RD'!$O$143</definedName>
    <definedName name="liander_2015_2A.D.25">'Stap 1 - IMPORTEREN RD'!$O$144</definedName>
    <definedName name="liander_2015_2A.D.26">'Stap 1 - IMPORTEREN RD'!$O$145</definedName>
    <definedName name="liander_2015_2A.E.1">'Stap 1 - IMPORTEREN RD'!$O$146</definedName>
    <definedName name="liander_2015_2A.E.2">'Stap 1 - IMPORTEREN RD'!$O$147</definedName>
    <definedName name="liander_2015_2A.E.3">'Stap 1 - IMPORTEREN RD'!$O$148</definedName>
    <definedName name="liander_2015_2A.E.4">'Stap 1 - IMPORTEREN RD'!$O$149</definedName>
    <definedName name="liander_2015_2A.E.5">'Stap 1 - IMPORTEREN RD'!$O$150</definedName>
    <definedName name="liander_2015_2A.E.6">'Stap 1 - IMPORTEREN RD'!$O$151</definedName>
    <definedName name="liander_2015_2A.E.7">'Stap 1 - IMPORTEREN RD'!$O$152</definedName>
    <definedName name="liander_2015_2A.E.8">'Stap 1 - IMPORTEREN RD'!$O$153</definedName>
    <definedName name="liander_2015_2C.A.2">'Stap 1 - IMPORTEREN RD'!$O$155</definedName>
    <definedName name="liander_2015_2C.A.22">'Stap 1 - IMPORTEREN RD'!$O$156</definedName>
    <definedName name="liander_2015_2C.A.24">'Stap 1 - IMPORTEREN RD'!$O$159</definedName>
    <definedName name="liander_2015_2C.A.4">'Stap 1 - IMPORTEREN RD'!$O$158</definedName>
    <definedName name="liander_2015_2C.A.41">'Stap 1 - IMPORTEREN RD'!$O$154</definedName>
    <definedName name="liander_2015_2C.A.43">'Stap 1 - IMPORTEREN RD'!$O$157</definedName>
    <definedName name="liander_2015_2C.B.2">'Stap 1 - IMPORTEREN RD'!$O$161</definedName>
    <definedName name="liander_2015_2C.B.22">'Stap 1 - IMPORTEREN RD'!$O$162</definedName>
    <definedName name="liander_2015_2C.B.24">'Stap 1 - IMPORTEREN RD'!$O$165</definedName>
    <definedName name="liander_2015_2C.B.4">'Stap 1 - IMPORTEREN RD'!$O$164</definedName>
    <definedName name="liander_2015_2C.B.41">'Stap 1 - IMPORTEREN RD'!$O$160</definedName>
    <definedName name="liander_2015_2C.B.43">'Stap 1 - IMPORTEREN RD'!$O$163</definedName>
    <definedName name="LIANDER_2015_INV_LOG">#REF!</definedName>
    <definedName name="LIANDER_2015_OO_LOG" localSheetId="6">#REF!</definedName>
    <definedName name="LIANDER_2015_OO_LOG">#REF!</definedName>
    <definedName name="LIANDER_2015_OPEX_LOG" localSheetId="6">#REF!</definedName>
    <definedName name="LIANDER_2015_OPEX_LOG">#REF!</definedName>
    <definedName name="rendo_2014_2A.A.2">'Stap 1 - IMPORTEREN RD'!$P$116</definedName>
    <definedName name="rendo_2014_2A.A.21">'Stap 1 - IMPORTEREN RD'!$P$72</definedName>
    <definedName name="rendo_2014_2A.A.22">'Stap 1 - IMPORTEREN RD'!$P$117</definedName>
    <definedName name="rendo_2014_2A.A.23">'Stap 1 - IMPORTEREN RD'!$P$73</definedName>
    <definedName name="rendo_2014_2A.A.24">'Stap 1 - IMPORTEREN RD'!$P$74</definedName>
    <definedName name="rendo_2014_2A.A.25">'Stap 1 - IMPORTEREN RD'!$P$75</definedName>
    <definedName name="rendo_2014_2A.A.26">'Stap 1 - IMPORTEREN RD'!$P$76</definedName>
    <definedName name="rendo_2014_2A.B.1">'Stap 1 - IMPORTEREN RD'!$P$77</definedName>
    <definedName name="rendo_2014_2A.B.2">'Stap 1 - IMPORTEREN RD'!$P$78</definedName>
    <definedName name="rendo_2014_2A.B.3">'Stap 1 - IMPORTEREN RD'!$P$79</definedName>
    <definedName name="rendo_2014_2A.B.4">'Stap 1 - IMPORTEREN RD'!$P$80</definedName>
    <definedName name="rendo_2014_2A.B.5">'Stap 1 - IMPORTEREN RD'!$P$81</definedName>
    <definedName name="rendo_2014_2A.B.6">'Stap 1 - IMPORTEREN RD'!$P$82</definedName>
    <definedName name="rendo_2014_2A.B.7">'Stap 1 - IMPORTEREN RD'!$P$83</definedName>
    <definedName name="rendo_2014_2A.B.8">'Stap 1 - IMPORTEREN RD'!$P$84</definedName>
    <definedName name="rendo_2014_2A.D.2">'Stap 1 - IMPORTEREN RD'!$P$118</definedName>
    <definedName name="rendo_2014_2A.D.21">'Stap 1 - IMPORTEREN RD'!$P$85</definedName>
    <definedName name="rendo_2014_2A.D.22">'Stap 1 - IMPORTEREN RD'!$P$119</definedName>
    <definedName name="rendo_2014_2A.D.23">'Stap 1 - IMPORTEREN RD'!$P$86</definedName>
    <definedName name="rendo_2014_2A.D.24">'Stap 1 - IMPORTEREN RD'!$P$87</definedName>
    <definedName name="rendo_2014_2A.D.25">'Stap 1 - IMPORTEREN RD'!$P$88</definedName>
    <definedName name="rendo_2014_2A.D.26">'Stap 1 - IMPORTEREN RD'!$P$89</definedName>
    <definedName name="rendo_2014_2A.E.1">'Stap 1 - IMPORTEREN RD'!$P$90</definedName>
    <definedName name="rendo_2014_2A.E.2">'Stap 1 - IMPORTEREN RD'!$P$91</definedName>
    <definedName name="rendo_2014_2A.E.3">'Stap 1 - IMPORTEREN RD'!$P$92</definedName>
    <definedName name="rendo_2014_2A.E.4">'Stap 1 - IMPORTEREN RD'!$P$93</definedName>
    <definedName name="rendo_2014_2A.E.5">'Stap 1 - IMPORTEREN RD'!$P$94</definedName>
    <definedName name="rendo_2014_2A.E.6">'Stap 1 - IMPORTEREN RD'!$P$95</definedName>
    <definedName name="rendo_2014_2A.E.7">'Stap 1 - IMPORTEREN RD'!$P$96</definedName>
    <definedName name="rendo_2014_2A.E.8">'Stap 1 - IMPORTEREN RD'!$P$97</definedName>
    <definedName name="rendo_2014_2C.A.2">'Stap 1 - IMPORTEREN RD'!$P$99</definedName>
    <definedName name="rendo_2014_2C.A.22">'Stap 1 - IMPORTEREN RD'!$P$100</definedName>
    <definedName name="rendo_2014_2C.A.24">'Stap 1 - IMPORTEREN RD'!$P$103</definedName>
    <definedName name="rendo_2014_2C.A.4">'Stap 1 - IMPORTEREN RD'!$P$102</definedName>
    <definedName name="rendo_2014_2C.A.41">'Stap 1 - IMPORTEREN RD'!$P$98</definedName>
    <definedName name="rendo_2014_2C.A.43">'Stap 1 - IMPORTEREN RD'!$P$101</definedName>
    <definedName name="rendo_2014_2C.B.2">'Stap 1 - IMPORTEREN RD'!$P$105</definedName>
    <definedName name="rendo_2014_2C.B.22">'Stap 1 - IMPORTEREN RD'!$P$106</definedName>
    <definedName name="rendo_2014_2C.B.24">'Stap 1 - IMPORTEREN RD'!$P$109</definedName>
    <definedName name="rendo_2014_2C.B.4">'Stap 1 - IMPORTEREN RD'!$P$108</definedName>
    <definedName name="rendo_2014_2C.B.41">'Stap 1 - IMPORTEREN RD'!$P$104</definedName>
    <definedName name="rendo_2014_2C.B.43">'Stap 1 - IMPORTEREN RD'!$P$107</definedName>
    <definedName name="RENDO_2014_INV_LOG">#REF!</definedName>
    <definedName name="RENDO_2014_OO_LOG" localSheetId="6">#REF!</definedName>
    <definedName name="RENDO_2014_OO_LOG">#REF!</definedName>
    <definedName name="RENDO_2014_OPEX_LOG" localSheetId="6">#REF!</definedName>
    <definedName name="RENDO_2014_OPEX_LOG">#REF!</definedName>
    <definedName name="rendo_2015_2A.A.2">'Stap 1 - IMPORTEREN RD'!$P$172</definedName>
    <definedName name="rendo_2015_2A.A.21">'Stap 1 - IMPORTEREN RD'!$P$128</definedName>
    <definedName name="rendo_2015_2A.A.22">'Stap 1 - IMPORTEREN RD'!$P$173</definedName>
    <definedName name="rendo_2015_2A.A.23">'Stap 1 - IMPORTEREN RD'!$P$129</definedName>
    <definedName name="rendo_2015_2A.A.24">'Stap 1 - IMPORTEREN RD'!$P$130</definedName>
    <definedName name="rendo_2015_2A.A.25">'Stap 1 - IMPORTEREN RD'!$P$131</definedName>
    <definedName name="rendo_2015_2A.A.26">'Stap 1 - IMPORTEREN RD'!$P$132</definedName>
    <definedName name="rendo_2015_2A.B.1">'Stap 1 - IMPORTEREN RD'!$P$133</definedName>
    <definedName name="rendo_2015_2A.B.2">'Stap 1 - IMPORTEREN RD'!$P$134</definedName>
    <definedName name="rendo_2015_2A.B.3">'Stap 1 - IMPORTEREN RD'!$P$135</definedName>
    <definedName name="rendo_2015_2A.B.4">'Stap 1 - IMPORTEREN RD'!$P$136</definedName>
    <definedName name="rendo_2015_2A.B.5">'Stap 1 - IMPORTEREN RD'!$P$137</definedName>
    <definedName name="rendo_2015_2A.B.6">'Stap 1 - IMPORTEREN RD'!$P$138</definedName>
    <definedName name="rendo_2015_2A.B.7">'Stap 1 - IMPORTEREN RD'!$P$139</definedName>
    <definedName name="rendo_2015_2A.B.8">'Stap 1 - IMPORTEREN RD'!$P$140</definedName>
    <definedName name="rendo_2015_2A.D.2">'Stap 1 - IMPORTEREN RD'!$P$174</definedName>
    <definedName name="rendo_2015_2A.D.21">'Stap 1 - IMPORTEREN RD'!$P$141</definedName>
    <definedName name="rendo_2015_2A.D.22">'Stap 1 - IMPORTEREN RD'!$P$175</definedName>
    <definedName name="rendo_2015_2A.D.23">'Stap 1 - IMPORTEREN RD'!$P$142</definedName>
    <definedName name="rendo_2015_2A.D.24">'Stap 1 - IMPORTEREN RD'!$P$143</definedName>
    <definedName name="rendo_2015_2A.D.25">'Stap 1 - IMPORTEREN RD'!$P$144</definedName>
    <definedName name="rendo_2015_2A.D.26">'Stap 1 - IMPORTEREN RD'!$P$145</definedName>
    <definedName name="rendo_2015_2A.E.1">'Stap 1 - IMPORTEREN RD'!$P$146</definedName>
    <definedName name="rendo_2015_2A.E.2">'Stap 1 - IMPORTEREN RD'!$P$147</definedName>
    <definedName name="rendo_2015_2A.E.3">'Stap 1 - IMPORTEREN RD'!$P$148</definedName>
    <definedName name="rendo_2015_2A.E.4">'Stap 1 - IMPORTEREN RD'!$P$149</definedName>
    <definedName name="rendo_2015_2A.E.5">'Stap 1 - IMPORTEREN RD'!$P$150</definedName>
    <definedName name="rendo_2015_2A.E.6">'Stap 1 - IMPORTEREN RD'!$P$151</definedName>
    <definedName name="rendo_2015_2A.E.7">'Stap 1 - IMPORTEREN RD'!$P$152</definedName>
    <definedName name="rendo_2015_2A.E.8">'Stap 1 - IMPORTEREN RD'!$P$153</definedName>
    <definedName name="rendo_2015_2C.A.2">'Stap 1 - IMPORTEREN RD'!$P$155</definedName>
    <definedName name="rendo_2015_2C.A.22">'Stap 1 - IMPORTEREN RD'!$P$156</definedName>
    <definedName name="rendo_2015_2C.A.24">'Stap 1 - IMPORTEREN RD'!$P$159</definedName>
    <definedName name="rendo_2015_2C.A.4">'Stap 1 - IMPORTEREN RD'!$P$158</definedName>
    <definedName name="rendo_2015_2C.A.41">'Stap 1 - IMPORTEREN RD'!$P$154</definedName>
    <definedName name="rendo_2015_2C.A.43">'Stap 1 - IMPORTEREN RD'!$P$157</definedName>
    <definedName name="rendo_2015_2C.B.2">'Stap 1 - IMPORTEREN RD'!$P$161</definedName>
    <definedName name="rendo_2015_2C.B.22">'Stap 1 - IMPORTEREN RD'!$P$162</definedName>
    <definedName name="rendo_2015_2C.B.24">'Stap 1 - IMPORTEREN RD'!$P$165</definedName>
    <definedName name="rendo_2015_2C.B.4">'Stap 1 - IMPORTEREN RD'!$P$164</definedName>
    <definedName name="rendo_2015_2C.B.41">'Stap 1 - IMPORTEREN RD'!$P$160</definedName>
    <definedName name="rendo_2015_2C.B.43">'Stap 1 - IMPORTEREN RD'!$P$163</definedName>
    <definedName name="RENDO_2015_INV_LOG">#REF!</definedName>
    <definedName name="RENDO_2015_OO_LOG" localSheetId="6">#REF!</definedName>
    <definedName name="RENDO_2015_OO_LOG">#REF!</definedName>
    <definedName name="RENDO_2015_OPEX_LOG" localSheetId="6">#REF!</definedName>
    <definedName name="RENDO_2015_OPEX_LOG">#REF!</definedName>
    <definedName name="stedin_2014_2A.A.2">'Stap 1 - IMPORTEREN RD'!$Q$116</definedName>
    <definedName name="stedin_2014_2A.A.21">'Stap 1 - IMPORTEREN RD'!$Q$72</definedName>
    <definedName name="stedin_2014_2A.A.22">'Stap 1 - IMPORTEREN RD'!$Q$117</definedName>
    <definedName name="stedin_2014_2A.A.23">'Stap 1 - IMPORTEREN RD'!$Q$73</definedName>
    <definedName name="stedin_2014_2A.A.24">'Stap 1 - IMPORTEREN RD'!$Q$74</definedName>
    <definedName name="stedin_2014_2A.A.25">'Stap 1 - IMPORTEREN RD'!$Q$75</definedName>
    <definedName name="stedin_2014_2A.A.26">'Stap 1 - IMPORTEREN RD'!$Q$76</definedName>
    <definedName name="stedin_2014_2A.B.1">'Stap 1 - IMPORTEREN RD'!$Q$77</definedName>
    <definedName name="stedin_2014_2A.B.2">'Stap 1 - IMPORTEREN RD'!$Q$78</definedName>
    <definedName name="stedin_2014_2A.B.3">'Stap 1 - IMPORTEREN RD'!$Q$79</definedName>
    <definedName name="stedin_2014_2A.B.4">'Stap 1 - IMPORTEREN RD'!$Q$80</definedName>
    <definedName name="stedin_2014_2A.B.5">'Stap 1 - IMPORTEREN RD'!$Q$81</definedName>
    <definedName name="stedin_2014_2A.B.6">'Stap 1 - IMPORTEREN RD'!$Q$82</definedName>
    <definedName name="stedin_2014_2A.B.7">'Stap 1 - IMPORTEREN RD'!$Q$83</definedName>
    <definedName name="stedin_2014_2A.B.8">'Stap 1 - IMPORTEREN RD'!$Q$84</definedName>
    <definedName name="stedin_2014_2A.D.2">'Stap 1 - IMPORTEREN RD'!$Q$118</definedName>
    <definedName name="stedin_2014_2A.D.21">'Stap 1 - IMPORTEREN RD'!$Q$85</definedName>
    <definedName name="stedin_2014_2A.D.22">'Stap 1 - IMPORTEREN RD'!$Q$119</definedName>
    <definedName name="stedin_2014_2A.D.23">'Stap 1 - IMPORTEREN RD'!$Q$86</definedName>
    <definedName name="stedin_2014_2A.D.24">'Stap 1 - IMPORTEREN RD'!$Q$87</definedName>
    <definedName name="stedin_2014_2A.D.25">'Stap 1 - IMPORTEREN RD'!$Q$88</definedName>
    <definedName name="stedin_2014_2A.D.26">'Stap 1 - IMPORTEREN RD'!$Q$89</definedName>
    <definedName name="stedin_2014_2A.E.1">'Stap 1 - IMPORTEREN RD'!$Q$90</definedName>
    <definedName name="stedin_2014_2A.E.2">'Stap 1 - IMPORTEREN RD'!$Q$91</definedName>
    <definedName name="stedin_2014_2A.E.3">'Stap 1 - IMPORTEREN RD'!$Q$92</definedName>
    <definedName name="stedin_2014_2A.E.4">'Stap 1 - IMPORTEREN RD'!$Q$93</definedName>
    <definedName name="stedin_2014_2A.E.5">'Stap 1 - IMPORTEREN RD'!$Q$94</definedName>
    <definedName name="stedin_2014_2A.E.6">'Stap 1 - IMPORTEREN RD'!$Q$95</definedName>
    <definedName name="stedin_2014_2A.E.7">'Stap 1 - IMPORTEREN RD'!$Q$96</definedName>
    <definedName name="stedin_2014_2A.E.8">'Stap 1 - IMPORTEREN RD'!$Q$97</definedName>
    <definedName name="stedin_2014_2C.A.2">'Stap 1 - IMPORTEREN RD'!$Q$99</definedName>
    <definedName name="stedin_2014_2C.A.22">'Stap 1 - IMPORTEREN RD'!$Q$100</definedName>
    <definedName name="stedin_2014_2C.A.24">'Stap 1 - IMPORTEREN RD'!$Q$103</definedName>
    <definedName name="stedin_2014_2C.A.4">'Stap 1 - IMPORTEREN RD'!$Q$102</definedName>
    <definedName name="stedin_2014_2C.A.41">'Stap 1 - IMPORTEREN RD'!$Q$98</definedName>
    <definedName name="stedin_2014_2C.A.43">'Stap 1 - IMPORTEREN RD'!$Q$101</definedName>
    <definedName name="stedin_2014_2C.B.2">'Stap 1 - IMPORTEREN RD'!$Q$105</definedName>
    <definedName name="stedin_2014_2C.B.22">'Stap 1 - IMPORTEREN RD'!$Q$106</definedName>
    <definedName name="stedin_2014_2C.B.24">'Stap 1 - IMPORTEREN RD'!$Q$109</definedName>
    <definedName name="stedin_2014_2C.B.4">'Stap 1 - IMPORTEREN RD'!$Q$108</definedName>
    <definedName name="stedin_2014_2C.B.41">'Stap 1 - IMPORTEREN RD'!$Q$104</definedName>
    <definedName name="stedin_2014_2C.B.43">'Stap 1 - IMPORTEREN RD'!$Q$107</definedName>
    <definedName name="STEDIN_2014_INV_LOG">#REF!</definedName>
    <definedName name="STEDIN_2014_OO_LOG" localSheetId="6">#REF!</definedName>
    <definedName name="STEDIN_2014_OO_LOG">#REF!</definedName>
    <definedName name="STEDIN_2014_OPEX_LOG" localSheetId="6">#REF!</definedName>
    <definedName name="STEDIN_2014_OPEX_LOG">#REF!</definedName>
    <definedName name="stedin_2015_2A.A.2">'Stap 1 - IMPORTEREN RD'!$Q$172</definedName>
    <definedName name="stedin_2015_2A.A.21">'Stap 1 - IMPORTEREN RD'!$Q$128</definedName>
    <definedName name="stedin_2015_2A.A.22">'Stap 1 - IMPORTEREN RD'!$Q$173</definedName>
    <definedName name="stedin_2015_2A.A.23">'Stap 1 - IMPORTEREN RD'!$Q$129</definedName>
    <definedName name="stedin_2015_2A.A.24">'Stap 1 - IMPORTEREN RD'!$Q$130</definedName>
    <definedName name="stedin_2015_2A.A.25">'Stap 1 - IMPORTEREN RD'!$Q$131</definedName>
    <definedName name="stedin_2015_2A.A.26">'Stap 1 - IMPORTEREN RD'!$Q$132</definedName>
    <definedName name="stedin_2015_2A.B.1">'Stap 1 - IMPORTEREN RD'!$Q$133</definedName>
    <definedName name="stedin_2015_2A.B.2">'Stap 1 - IMPORTEREN RD'!$Q$134</definedName>
    <definedName name="stedin_2015_2A.B.3">'Stap 1 - IMPORTEREN RD'!$Q$135</definedName>
    <definedName name="stedin_2015_2A.B.4">'Stap 1 - IMPORTEREN RD'!$Q$136</definedName>
    <definedName name="stedin_2015_2A.B.5">'Stap 1 - IMPORTEREN RD'!$Q$137</definedName>
    <definedName name="stedin_2015_2A.B.6">'Stap 1 - IMPORTEREN RD'!$Q$138</definedName>
    <definedName name="stedin_2015_2A.B.7">'Stap 1 - IMPORTEREN RD'!$Q$139</definedName>
    <definedName name="stedin_2015_2A.B.8">'Stap 1 - IMPORTEREN RD'!$Q$140</definedName>
    <definedName name="stedin_2015_2A.D.2">'Stap 1 - IMPORTEREN RD'!$Q$174</definedName>
    <definedName name="stedin_2015_2A.D.21">'Stap 1 - IMPORTEREN RD'!$Q$141</definedName>
    <definedName name="stedin_2015_2A.D.22">'Stap 1 - IMPORTEREN RD'!$Q$175</definedName>
    <definedName name="stedin_2015_2A.D.23">'Stap 1 - IMPORTEREN RD'!$Q$142</definedName>
    <definedName name="stedin_2015_2A.D.24">'Stap 1 - IMPORTEREN RD'!$Q$143</definedName>
    <definedName name="stedin_2015_2A.D.25">'Stap 1 - IMPORTEREN RD'!$Q$144</definedName>
    <definedName name="stedin_2015_2A.D.26">'Stap 1 - IMPORTEREN RD'!$Q$145</definedName>
    <definedName name="stedin_2015_2A.E.1">'Stap 1 - IMPORTEREN RD'!$Q$146</definedName>
    <definedName name="stedin_2015_2A.E.2">'Stap 1 - IMPORTEREN RD'!$Q$147</definedName>
    <definedName name="stedin_2015_2A.E.3">'Stap 1 - IMPORTEREN RD'!$Q$148</definedName>
    <definedName name="stedin_2015_2A.E.4">'Stap 1 - IMPORTEREN RD'!$Q$149</definedName>
    <definedName name="stedin_2015_2A.E.5">'Stap 1 - IMPORTEREN RD'!$Q$150</definedName>
    <definedName name="stedin_2015_2A.E.6">'Stap 1 - IMPORTEREN RD'!$Q$151</definedName>
    <definedName name="stedin_2015_2A.E.7">'Stap 1 - IMPORTEREN RD'!$Q$152</definedName>
    <definedName name="stedin_2015_2A.E.8">'Stap 1 - IMPORTEREN RD'!$Q$153</definedName>
    <definedName name="stedin_2015_2C.A.2">'Stap 1 - IMPORTEREN RD'!$Q$155</definedName>
    <definedName name="stedin_2015_2C.A.22">'Stap 1 - IMPORTEREN RD'!$Q$156</definedName>
    <definedName name="stedin_2015_2C.A.24">'Stap 1 - IMPORTEREN RD'!$Q$159</definedName>
    <definedName name="stedin_2015_2C.A.4">'Stap 1 - IMPORTEREN RD'!$Q$158</definedName>
    <definedName name="stedin_2015_2C.A.41">'Stap 1 - IMPORTEREN RD'!$Q$154</definedName>
    <definedName name="stedin_2015_2C.A.43">'Stap 1 - IMPORTEREN RD'!$Q$157</definedName>
    <definedName name="stedin_2015_2C.B.2">'Stap 1 - IMPORTEREN RD'!$Q$161</definedName>
    <definedName name="stedin_2015_2C.B.22">'Stap 1 - IMPORTEREN RD'!$Q$162</definedName>
    <definedName name="stedin_2015_2C.B.24">'Stap 1 - IMPORTEREN RD'!$Q$165</definedName>
    <definedName name="stedin_2015_2C.B.4">'Stap 1 - IMPORTEREN RD'!$Q$164</definedName>
    <definedName name="stedin_2015_2C.B.41">'Stap 1 - IMPORTEREN RD'!$Q$160</definedName>
    <definedName name="stedin_2015_2C.B.43">'Stap 1 - IMPORTEREN RD'!$Q$163</definedName>
    <definedName name="STEDIN_2015_INV_LOG">#REF!</definedName>
    <definedName name="STEDIN_2015_OO_LOG" localSheetId="6">#REF!</definedName>
    <definedName name="STEDIN_2015_OO_LOG">#REF!</definedName>
    <definedName name="STEDIN_2015_OPEX_LOG" localSheetId="6">#REF!</definedName>
    <definedName name="STEDIN_2015_OPEX_LOG">#REF!</definedName>
    <definedName name="westland_2014_2A.A.2">'Stap 1 - IMPORTEREN RD'!$R$116</definedName>
    <definedName name="westland_2014_2A.A.21">'Stap 1 - IMPORTEREN RD'!$R$72</definedName>
    <definedName name="westland_2014_2A.A.22">'Stap 1 - IMPORTEREN RD'!$R$117</definedName>
    <definedName name="westland_2014_2A.A.23">'Stap 1 - IMPORTEREN RD'!$R$73</definedName>
    <definedName name="westland_2014_2A.A.24">'Stap 1 - IMPORTEREN RD'!$R$74</definedName>
    <definedName name="westland_2014_2A.A.25">'Stap 1 - IMPORTEREN RD'!$R$75</definedName>
    <definedName name="westland_2014_2A.A.26">'Stap 1 - IMPORTEREN RD'!$R$76</definedName>
    <definedName name="westland_2014_2A.B.1">'Stap 1 - IMPORTEREN RD'!$R$77</definedName>
    <definedName name="westland_2014_2A.B.2">'Stap 1 - IMPORTEREN RD'!$R$78</definedName>
    <definedName name="westland_2014_2A.B.3">'Stap 1 - IMPORTEREN RD'!$R$79</definedName>
    <definedName name="westland_2014_2A.B.4">'Stap 1 - IMPORTEREN RD'!$R$80</definedName>
    <definedName name="westland_2014_2A.B.5">'Stap 1 - IMPORTEREN RD'!$R$81</definedName>
    <definedName name="westland_2014_2A.B.6">'Stap 1 - IMPORTEREN RD'!$R$82</definedName>
    <definedName name="westland_2014_2A.B.7">'Stap 1 - IMPORTEREN RD'!$R$83</definedName>
    <definedName name="westland_2014_2A.B.8">'Stap 1 - IMPORTEREN RD'!$R$84</definedName>
    <definedName name="westland_2014_2A.D.2">'Stap 1 - IMPORTEREN RD'!$R$118</definedName>
    <definedName name="westland_2014_2A.D.21">'Stap 1 - IMPORTEREN RD'!$R$85</definedName>
    <definedName name="westland_2014_2A.D.22">'Stap 1 - IMPORTEREN RD'!$R$119</definedName>
    <definedName name="westland_2014_2A.D.23">'Stap 1 - IMPORTEREN RD'!$R$86</definedName>
    <definedName name="westland_2014_2A.D.24">'Stap 1 - IMPORTEREN RD'!$R$87</definedName>
    <definedName name="westland_2014_2A.D.25">'Stap 1 - IMPORTEREN RD'!$R$88</definedName>
    <definedName name="westland_2014_2A.D.26">'Stap 1 - IMPORTEREN RD'!$R$89</definedName>
    <definedName name="westland_2014_2A.E.1">'Stap 1 - IMPORTEREN RD'!$R$90</definedName>
    <definedName name="westland_2014_2A.E.2">'Stap 1 - IMPORTEREN RD'!$R$91</definedName>
    <definedName name="westland_2014_2A.E.3">'Stap 1 - IMPORTEREN RD'!$R$92</definedName>
    <definedName name="westland_2014_2A.E.4">'Stap 1 - IMPORTEREN RD'!$R$93</definedName>
    <definedName name="westland_2014_2A.E.5">'Stap 1 - IMPORTEREN RD'!$R$94</definedName>
    <definedName name="westland_2014_2A.E.6">'Stap 1 - IMPORTEREN RD'!$R$95</definedName>
    <definedName name="westland_2014_2A.E.7">'Stap 1 - IMPORTEREN RD'!$R$96</definedName>
    <definedName name="westland_2014_2A.E.8">'Stap 1 - IMPORTEREN RD'!$R$97</definedName>
    <definedName name="westland_2014_2C.A.2">'Stap 1 - IMPORTEREN RD'!$R$99</definedName>
    <definedName name="westland_2014_2C.A.22">'Stap 1 - IMPORTEREN RD'!$R$100</definedName>
    <definedName name="westland_2014_2C.A.24">'Stap 1 - IMPORTEREN RD'!$R$103</definedName>
    <definedName name="westland_2014_2C.A.4">'Stap 1 - IMPORTEREN RD'!$R$102</definedName>
    <definedName name="westland_2014_2C.A.41">'Stap 1 - IMPORTEREN RD'!$R$98</definedName>
    <definedName name="westland_2014_2C.A.43">'Stap 1 - IMPORTEREN RD'!$R$101</definedName>
    <definedName name="westland_2014_2C.B.2">'Stap 1 - IMPORTEREN RD'!$R$105</definedName>
    <definedName name="westland_2014_2C.B.22">'Stap 1 - IMPORTEREN RD'!$R$106</definedName>
    <definedName name="westland_2014_2C.B.24">'Stap 1 - IMPORTEREN RD'!$R$109</definedName>
    <definedName name="westland_2014_2C.B.4">'Stap 1 - IMPORTEREN RD'!$R$108</definedName>
    <definedName name="westland_2014_2C.B.41">'Stap 1 - IMPORTEREN RD'!$R$104</definedName>
    <definedName name="westland_2014_2C.B.43">'Stap 1 - IMPORTEREN RD'!$R$107</definedName>
    <definedName name="WESTLAND_2014_INV_LOG">#REF!</definedName>
    <definedName name="WESTLAND_2014_OO_LOG" localSheetId="6">#REF!</definedName>
    <definedName name="WESTLAND_2014_OO_LOG">#REF!</definedName>
    <definedName name="WESTLAND_2014_OPEX_LOG" localSheetId="6">#REF!</definedName>
    <definedName name="WESTLAND_2014_OPEX_LOG">#REF!</definedName>
    <definedName name="westland_2015_2A.A.2">'Stap 1 - IMPORTEREN RD'!$R$172</definedName>
    <definedName name="westland_2015_2A.A.21">'Stap 1 - IMPORTEREN RD'!$R$128</definedName>
    <definedName name="westland_2015_2A.A.22">'Stap 1 - IMPORTEREN RD'!$R$173</definedName>
    <definedName name="westland_2015_2A.A.23">'Stap 1 - IMPORTEREN RD'!$R$129</definedName>
    <definedName name="westland_2015_2A.A.24">'Stap 1 - IMPORTEREN RD'!$R$130</definedName>
    <definedName name="westland_2015_2A.A.25">'Stap 1 - IMPORTEREN RD'!$R$131</definedName>
    <definedName name="westland_2015_2A.A.26">'Stap 1 - IMPORTEREN RD'!$R$132</definedName>
    <definedName name="westland_2015_2A.B.1">'Stap 1 - IMPORTEREN RD'!$R$133</definedName>
    <definedName name="westland_2015_2A.B.2">'Stap 1 - IMPORTEREN RD'!$R$134</definedName>
    <definedName name="westland_2015_2A.B.3">'Stap 1 - IMPORTEREN RD'!$R$135</definedName>
    <definedName name="westland_2015_2A.B.4">'Stap 1 - IMPORTEREN RD'!$R$136</definedName>
    <definedName name="westland_2015_2A.B.5">'Stap 1 - IMPORTEREN RD'!$R$137</definedName>
    <definedName name="westland_2015_2A.B.6">'Stap 1 - IMPORTEREN RD'!$R$138</definedName>
    <definedName name="westland_2015_2A.B.7">'Stap 1 - IMPORTEREN RD'!$R$139</definedName>
    <definedName name="westland_2015_2A.B.8">'Stap 1 - IMPORTEREN RD'!$R$140</definedName>
    <definedName name="westland_2015_2A.D.2">'Stap 1 - IMPORTEREN RD'!$R$174</definedName>
    <definedName name="westland_2015_2A.D.21">'Stap 1 - IMPORTEREN RD'!$R$141</definedName>
    <definedName name="westland_2015_2A.D.22">'Stap 1 - IMPORTEREN RD'!$R$175</definedName>
    <definedName name="westland_2015_2A.D.23">'Stap 1 - IMPORTEREN RD'!$R$142</definedName>
    <definedName name="westland_2015_2A.D.24">'Stap 1 - IMPORTEREN RD'!$R$143</definedName>
    <definedName name="westland_2015_2A.D.25">'Stap 1 - IMPORTEREN RD'!$R$144</definedName>
    <definedName name="westland_2015_2A.D.26">'Stap 1 - IMPORTEREN RD'!$R$145</definedName>
    <definedName name="westland_2015_2A.E.1">'Stap 1 - IMPORTEREN RD'!$R$146</definedName>
    <definedName name="westland_2015_2A.E.2">'Stap 1 - IMPORTEREN RD'!$R$147</definedName>
    <definedName name="westland_2015_2A.E.3">'Stap 1 - IMPORTEREN RD'!$R$148</definedName>
    <definedName name="westland_2015_2A.E.4">'Stap 1 - IMPORTEREN RD'!$R$149</definedName>
    <definedName name="westland_2015_2A.E.5">'Stap 1 - IMPORTEREN RD'!$R$150</definedName>
    <definedName name="westland_2015_2A.E.6">'Stap 1 - IMPORTEREN RD'!$R$151</definedName>
    <definedName name="westland_2015_2A.E.7">'Stap 1 - IMPORTEREN RD'!$R$152</definedName>
    <definedName name="westland_2015_2A.E.8">'Stap 1 - IMPORTEREN RD'!$R$153</definedName>
    <definedName name="westland_2015_2C.A.2">'Stap 1 - IMPORTEREN RD'!$R$155</definedName>
    <definedName name="westland_2015_2C.A.22">'Stap 1 - IMPORTEREN RD'!$R$156</definedName>
    <definedName name="westland_2015_2C.A.24">'Stap 1 - IMPORTEREN RD'!$R$159</definedName>
    <definedName name="westland_2015_2C.A.4">'Stap 1 - IMPORTEREN RD'!$R$158</definedName>
    <definedName name="westland_2015_2C.A.41">'Stap 1 - IMPORTEREN RD'!$R$154</definedName>
    <definedName name="westland_2015_2C.A.43">'Stap 1 - IMPORTEREN RD'!$R$157</definedName>
    <definedName name="westland_2015_2C.B.2">'Stap 1 - IMPORTEREN RD'!$R$161</definedName>
    <definedName name="westland_2015_2C.B.22">'Stap 1 - IMPORTEREN RD'!$R$162</definedName>
    <definedName name="westland_2015_2C.B.24">'Stap 1 - IMPORTEREN RD'!$R$165</definedName>
    <definedName name="westland_2015_2C.B.4">'Stap 1 - IMPORTEREN RD'!$R$164</definedName>
    <definedName name="westland_2015_2C.B.41">'Stap 1 - IMPORTEREN RD'!$R$160</definedName>
    <definedName name="westland_2015_2C.B.43">'Stap 1 - IMPORTEREN RD'!$R$163</definedName>
    <definedName name="WESTLAND_2015_INV_LOG">#REF!</definedName>
    <definedName name="WESTLAND_2015_OO_LOG" localSheetId="6">#REF!</definedName>
    <definedName name="WESTLAND_2015_OO_LOG">#REF!</definedName>
    <definedName name="WESTLAND_2015_OPEX_LOG" localSheetId="6">#REF!</definedName>
    <definedName name="WESTLAND_2015_OPEX_LOG">#REF!</definedName>
    <definedName name="zebra_2014_2A.A.2">'Stap 1 - IMPORTEREN RD'!$S$116</definedName>
    <definedName name="zebra_2014_2A.A.21">'Stap 1 - IMPORTEREN RD'!$S$72</definedName>
    <definedName name="zebra_2014_2A.A.22">'Stap 1 - IMPORTEREN RD'!$S$117</definedName>
    <definedName name="zebra_2014_2A.A.23">'Stap 1 - IMPORTEREN RD'!$S$73</definedName>
    <definedName name="zebra_2014_2A.A.24">'Stap 1 - IMPORTEREN RD'!$S$74</definedName>
    <definedName name="zebra_2014_2A.A.25">'Stap 1 - IMPORTEREN RD'!$S$75</definedName>
    <definedName name="zebra_2014_2A.A.26">'Stap 1 - IMPORTEREN RD'!$S$76</definedName>
    <definedName name="zebra_2014_2A.B.1">'Stap 1 - IMPORTEREN RD'!$S$77</definedName>
    <definedName name="zebra_2014_2A.B.2">'Stap 1 - IMPORTEREN RD'!$S$78</definedName>
    <definedName name="zebra_2014_2A.B.3">'Stap 1 - IMPORTEREN RD'!$S$79</definedName>
    <definedName name="zebra_2014_2A.B.4">'Stap 1 - IMPORTEREN RD'!$S$80</definedName>
    <definedName name="zebra_2014_2A.B.5">'Stap 1 - IMPORTEREN RD'!$S$81</definedName>
    <definedName name="zebra_2014_2A.B.6">'Stap 1 - IMPORTEREN RD'!$S$82</definedName>
    <definedName name="zebra_2014_2A.B.7">'Stap 1 - IMPORTEREN RD'!$S$83</definedName>
    <definedName name="zebra_2014_2A.B.8">'Stap 1 - IMPORTEREN RD'!$S$84</definedName>
    <definedName name="zebra_2014_2A.D.2">'Stap 1 - IMPORTEREN RD'!$S$118</definedName>
    <definedName name="zebra_2014_2A.D.21">'Stap 1 - IMPORTEREN RD'!$S$85</definedName>
    <definedName name="zebra_2014_2A.D.22">'Stap 1 - IMPORTEREN RD'!$S$119</definedName>
    <definedName name="zebra_2014_2A.D.23">'Stap 1 - IMPORTEREN RD'!$S$86</definedName>
    <definedName name="zebra_2014_2A.D.24">'Stap 1 - IMPORTEREN RD'!$S$87</definedName>
    <definedName name="zebra_2014_2A.D.25">'Stap 1 - IMPORTEREN RD'!$S$88</definedName>
    <definedName name="zebra_2014_2A.D.26">'Stap 1 - IMPORTEREN RD'!$S$89</definedName>
    <definedName name="zebra_2014_2A.E.1">'Stap 1 - IMPORTEREN RD'!$S$90</definedName>
    <definedName name="zebra_2014_2A.E.2">'Stap 1 - IMPORTEREN RD'!$S$91</definedName>
    <definedName name="zebra_2014_2A.E.3">'Stap 1 - IMPORTEREN RD'!$S$92</definedName>
    <definedName name="zebra_2014_2A.E.4">'Stap 1 - IMPORTEREN RD'!$S$93</definedName>
    <definedName name="zebra_2014_2A.E.5">'Stap 1 - IMPORTEREN RD'!$S$94</definedName>
    <definedName name="zebra_2014_2A.E.6">'Stap 1 - IMPORTEREN RD'!$S$95</definedName>
    <definedName name="zebra_2014_2A.E.7">'Stap 1 - IMPORTEREN RD'!$S$96</definedName>
    <definedName name="zebra_2014_2A.E.8">'Stap 1 - IMPORTEREN RD'!$S$97</definedName>
    <definedName name="zebra_2014_2C.A.2">'Stap 1 - IMPORTEREN RD'!$S$99</definedName>
    <definedName name="zebra_2014_2C.A.22">'Stap 1 - IMPORTEREN RD'!$S$100</definedName>
    <definedName name="zebra_2014_2C.A.24">'Stap 1 - IMPORTEREN RD'!$S$103</definedName>
    <definedName name="zebra_2014_2C.A.4">'Stap 1 - IMPORTEREN RD'!$S$102</definedName>
    <definedName name="zebra_2014_2C.A.41">'Stap 1 - IMPORTEREN RD'!$S$98</definedName>
    <definedName name="zebra_2014_2C.A.43">'Stap 1 - IMPORTEREN RD'!$S$101</definedName>
    <definedName name="zebra_2014_2C.B.2">'Stap 1 - IMPORTEREN RD'!$S$105</definedName>
    <definedName name="zebra_2014_2C.B.22">'Stap 1 - IMPORTEREN RD'!$S$106</definedName>
    <definedName name="zebra_2014_2C.B.24">'Stap 1 - IMPORTEREN RD'!$S$109</definedName>
    <definedName name="zebra_2014_2C.B.4">'Stap 1 - IMPORTEREN RD'!$S$108</definedName>
    <definedName name="zebra_2014_2C.B.41">'Stap 1 - IMPORTEREN RD'!$S$104</definedName>
    <definedName name="zebra_2014_2C.B.43">'Stap 1 - IMPORTEREN RD'!$S$107</definedName>
    <definedName name="zebra_2015_2A.A.2">'Stap 1 - IMPORTEREN RD'!$S$172</definedName>
    <definedName name="zebra_2015_2A.A.21">'Stap 1 - IMPORTEREN RD'!$S$128</definedName>
    <definedName name="zebra_2015_2A.A.22">'Stap 1 - IMPORTEREN RD'!$S$173</definedName>
    <definedName name="zebra_2015_2A.A.23">'Stap 1 - IMPORTEREN RD'!$S$129</definedName>
    <definedName name="zebra_2015_2A.A.24">'Stap 1 - IMPORTEREN RD'!$S$130</definedName>
    <definedName name="zebra_2015_2A.A.25">'Stap 1 - IMPORTEREN RD'!$S$131</definedName>
    <definedName name="zebra_2015_2A.A.26">'Stap 1 - IMPORTEREN RD'!$S$132</definedName>
    <definedName name="zebra_2015_2A.B.1">'Stap 1 - IMPORTEREN RD'!$S$133</definedName>
    <definedName name="zebra_2015_2A.B.2">'Stap 1 - IMPORTEREN RD'!$S$134</definedName>
    <definedName name="zebra_2015_2A.B.3">'Stap 1 - IMPORTEREN RD'!$S$135</definedName>
    <definedName name="zebra_2015_2A.B.4">'Stap 1 - IMPORTEREN RD'!$S$136</definedName>
    <definedName name="zebra_2015_2A.B.5">'Stap 1 - IMPORTEREN RD'!$S$137</definedName>
    <definedName name="zebra_2015_2A.B.6">'Stap 1 - IMPORTEREN RD'!$S$138</definedName>
    <definedName name="zebra_2015_2A.B.7">'Stap 1 - IMPORTEREN RD'!$S$139</definedName>
    <definedName name="zebra_2015_2A.B.8">'Stap 1 - IMPORTEREN RD'!$S$140</definedName>
    <definedName name="zebra_2015_2A.D.2">'Stap 1 - IMPORTEREN RD'!$S$174</definedName>
    <definedName name="zebra_2015_2A.D.21">'Stap 1 - IMPORTEREN RD'!$S$141</definedName>
    <definedName name="zebra_2015_2A.D.22">'Stap 1 - IMPORTEREN RD'!$S$175</definedName>
    <definedName name="zebra_2015_2A.D.23">'Stap 1 - IMPORTEREN RD'!$S$142</definedName>
    <definedName name="zebra_2015_2A.D.24">'Stap 1 - IMPORTEREN RD'!$S$143</definedName>
    <definedName name="zebra_2015_2A.D.25">'Stap 1 - IMPORTEREN RD'!$S$144</definedName>
    <definedName name="zebra_2015_2A.D.26">'Stap 1 - IMPORTEREN RD'!$S$145</definedName>
    <definedName name="zebra_2015_2A.E.1">'Stap 1 - IMPORTEREN RD'!$S$146</definedName>
    <definedName name="zebra_2015_2A.E.2">'Stap 1 - IMPORTEREN RD'!$S$147</definedName>
    <definedName name="zebra_2015_2A.E.3">'Stap 1 - IMPORTEREN RD'!$S$148</definedName>
    <definedName name="zebra_2015_2A.E.4">'Stap 1 - IMPORTEREN RD'!$S$149</definedName>
    <definedName name="zebra_2015_2A.E.5">'Stap 1 - IMPORTEREN RD'!$S$150</definedName>
    <definedName name="zebra_2015_2A.E.6">'Stap 1 - IMPORTEREN RD'!$S$151</definedName>
    <definedName name="zebra_2015_2A.E.7">'Stap 1 - IMPORTEREN RD'!$S$152</definedName>
    <definedName name="zebra_2015_2A.E.8">'Stap 1 - IMPORTEREN RD'!$S$153</definedName>
    <definedName name="zebra_2015_2C.A.2">'Stap 1 - IMPORTEREN RD'!$S$155</definedName>
    <definedName name="zebra_2015_2C.A.22">'Stap 1 - IMPORTEREN RD'!$S$156</definedName>
    <definedName name="zebra_2015_2C.A.24">'Stap 1 - IMPORTEREN RD'!$S$159</definedName>
    <definedName name="zebra_2015_2C.A.4">'Stap 1 - IMPORTEREN RD'!$S$158</definedName>
    <definedName name="zebra_2015_2C.A.41">'Stap 1 - IMPORTEREN RD'!$S$154</definedName>
    <definedName name="zebra_2015_2C.A.43">'Stap 1 - IMPORTEREN RD'!$S$157</definedName>
    <definedName name="zebra_2015_2C.B.2">'Stap 1 - IMPORTEREN RD'!$S$161</definedName>
    <definedName name="zebra_2015_2C.B.22">'Stap 1 - IMPORTEREN RD'!$S$162</definedName>
    <definedName name="zebra_2015_2C.B.24">'Stap 1 - IMPORTEREN RD'!$S$165</definedName>
    <definedName name="zebra_2015_2C.B.4">'Stap 1 - IMPORTEREN RD'!$S$164</definedName>
    <definedName name="zebra_2015_2C.B.41">'Stap 1 - IMPORTEREN RD'!$S$160</definedName>
    <definedName name="zebra_2015_2C.B.43">'Stap 1 - IMPORTEREN RD'!$S$163</definedName>
  </definedNames>
  <calcPr calcId="145621"/>
</workbook>
</file>

<file path=xl/calcChain.xml><?xml version="1.0" encoding="utf-8"?>
<calcChain xmlns="http://schemas.openxmlformats.org/spreadsheetml/2006/main">
  <c r="L54" i="6" l="1"/>
  <c r="J10" i="10" l="1"/>
  <c r="J9" i="10"/>
  <c r="J11" i="9"/>
  <c r="R53" i="6"/>
  <c r="S53" i="6"/>
  <c r="W53" i="6"/>
  <c r="V53" i="6"/>
  <c r="U53" i="6"/>
  <c r="J25" i="9"/>
  <c r="J26" i="9"/>
  <c r="J29" i="9"/>
  <c r="J26" i="10"/>
  <c r="J14" i="9"/>
  <c r="J15" i="9"/>
  <c r="J18" i="9"/>
  <c r="J25" i="10" s="1"/>
  <c r="J27" i="9"/>
  <c r="J24" i="9"/>
  <c r="J23" i="9"/>
  <c r="J22" i="9"/>
  <c r="J16" i="9"/>
  <c r="J13" i="9"/>
  <c r="J12" i="9"/>
  <c r="V148" i="6"/>
  <c r="V41" i="7" s="1"/>
  <c r="W148" i="6"/>
  <c r="W41" i="7" s="1"/>
  <c r="V151" i="6"/>
  <c r="V44" i="7" s="1"/>
  <c r="W151" i="6"/>
  <c r="W44" i="7" s="1"/>
  <c r="U148" i="6"/>
  <c r="U41" i="7" s="1"/>
  <c r="U151" i="6"/>
  <c r="U44" i="7" s="1"/>
  <c r="M148" i="6"/>
  <c r="M41" i="7" s="1"/>
  <c r="S148" i="6"/>
  <c r="S41" i="7" s="1"/>
  <c r="O148" i="6"/>
  <c r="O41" i="7" s="1"/>
  <c r="N148" i="6"/>
  <c r="N41" i="7" s="1"/>
  <c r="P148" i="6"/>
  <c r="P41" i="7" s="1"/>
  <c r="R148" i="6"/>
  <c r="R41" i="7" s="1"/>
  <c r="M151" i="6"/>
  <c r="M44" i="7" s="1"/>
  <c r="S151" i="6"/>
  <c r="S44" i="7" s="1"/>
  <c r="O151" i="6"/>
  <c r="O44" i="7" s="1"/>
  <c r="N151" i="6"/>
  <c r="N44" i="7" s="1"/>
  <c r="P151" i="6"/>
  <c r="P44" i="7" s="1"/>
  <c r="Q151" i="6"/>
  <c r="Q44" i="7" s="1"/>
  <c r="R151" i="6"/>
  <c r="R44" i="7" s="1"/>
  <c r="L148" i="6"/>
  <c r="L41" i="7" s="1"/>
  <c r="L151" i="6"/>
  <c r="L44" i="7" s="1"/>
  <c r="W99" i="6"/>
  <c r="W33" i="7" s="1"/>
  <c r="V99" i="6"/>
  <c r="V33" i="7" s="1"/>
  <c r="U99" i="6"/>
  <c r="U33" i="7" s="1"/>
  <c r="R99" i="6"/>
  <c r="R33" i="7" s="1"/>
  <c r="Q99" i="6"/>
  <c r="Q33" i="7" s="1"/>
  <c r="P99" i="6"/>
  <c r="P33" i="7" s="1"/>
  <c r="N99" i="6"/>
  <c r="N33" i="7" s="1"/>
  <c r="O99" i="6"/>
  <c r="O33" i="7" s="1"/>
  <c r="S99" i="6"/>
  <c r="S33" i="7" s="1"/>
  <c r="M99" i="6"/>
  <c r="M33" i="7" s="1"/>
  <c r="L99" i="6"/>
  <c r="L33" i="7" s="1"/>
  <c r="W96" i="6"/>
  <c r="W30" i="7" s="1"/>
  <c r="V96" i="6"/>
  <c r="V30" i="7" s="1"/>
  <c r="U96" i="6"/>
  <c r="U30" i="7" s="1"/>
  <c r="R96" i="6"/>
  <c r="R30" i="7" s="1"/>
  <c r="P96" i="6"/>
  <c r="P30" i="7" s="1"/>
  <c r="N96" i="6"/>
  <c r="N30" i="7" s="1"/>
  <c r="O96" i="6"/>
  <c r="O30" i="7" s="1"/>
  <c r="S96" i="6"/>
  <c r="S30" i="7" s="1"/>
  <c r="M96" i="6"/>
  <c r="M30" i="7" s="1"/>
  <c r="L96" i="6"/>
  <c r="L30" i="7" s="1"/>
  <c r="W47" i="6"/>
  <c r="W22" i="7"/>
  <c r="V47" i="6"/>
  <c r="V22" i="7"/>
  <c r="U47" i="6"/>
  <c r="U22" i="7"/>
  <c r="R47" i="6"/>
  <c r="R22" i="7"/>
  <c r="Q47" i="6"/>
  <c r="Q22" i="7"/>
  <c r="P47" i="6"/>
  <c r="P22" i="7"/>
  <c r="N47" i="6"/>
  <c r="N22" i="7"/>
  <c r="O47" i="6"/>
  <c r="O22" i="7"/>
  <c r="S47" i="6"/>
  <c r="S22" i="7"/>
  <c r="M47" i="6"/>
  <c r="M22" i="7"/>
  <c r="L47" i="6"/>
  <c r="L22" i="7"/>
  <c r="W44" i="6"/>
  <c r="W19" i="7"/>
  <c r="V44" i="6"/>
  <c r="V19" i="7"/>
  <c r="U44" i="6"/>
  <c r="U19" i="7"/>
  <c r="R44" i="6"/>
  <c r="R19" i="7"/>
  <c r="P44" i="6"/>
  <c r="P19" i="7"/>
  <c r="N44" i="6"/>
  <c r="N19" i="7"/>
  <c r="O44" i="6"/>
  <c r="O19" i="7"/>
  <c r="S44" i="6"/>
  <c r="S19" i="7"/>
  <c r="M44" i="6"/>
  <c r="M19" i="7"/>
  <c r="L44" i="6"/>
  <c r="L19" i="7"/>
  <c r="R233" i="4"/>
  <c r="R345" i="4" s="1"/>
  <c r="S233" i="4"/>
  <c r="S345" i="4"/>
  <c r="R234" i="4"/>
  <c r="R346" i="4"/>
  <c r="S234" i="4"/>
  <c r="S346" i="4"/>
  <c r="R235" i="4"/>
  <c r="R347" i="4"/>
  <c r="S235" i="4"/>
  <c r="S347" i="4"/>
  <c r="R236" i="4"/>
  <c r="R348" i="4"/>
  <c r="S236" i="4"/>
  <c r="S348" i="4"/>
  <c r="L233" i="4"/>
  <c r="L345" i="4"/>
  <c r="M233" i="4"/>
  <c r="M345" i="4"/>
  <c r="T233" i="4"/>
  <c r="T345" i="4"/>
  <c r="O233" i="4"/>
  <c r="O345" i="4"/>
  <c r="N233" i="4"/>
  <c r="N345" i="4"/>
  <c r="P233" i="4"/>
  <c r="P345" i="4"/>
  <c r="L234" i="4"/>
  <c r="L346" i="4"/>
  <c r="M234" i="4"/>
  <c r="T234" i="4"/>
  <c r="T346" i="4" s="1"/>
  <c r="O234" i="4"/>
  <c r="O346" i="4"/>
  <c r="N234" i="4"/>
  <c r="N346" i="4"/>
  <c r="P234" i="4"/>
  <c r="P346" i="4"/>
  <c r="L235" i="4"/>
  <c r="L347" i="4"/>
  <c r="M235" i="4"/>
  <c r="M347" i="4"/>
  <c r="T235" i="4"/>
  <c r="T347" i="4"/>
  <c r="O235" i="4"/>
  <c r="O347" i="4"/>
  <c r="N235" i="4"/>
  <c r="N347" i="4"/>
  <c r="P235" i="4"/>
  <c r="P347" i="4"/>
  <c r="L236" i="4"/>
  <c r="L348" i="4" s="1"/>
  <c r="M236" i="4"/>
  <c r="M348" i="4" s="1"/>
  <c r="T236" i="4"/>
  <c r="T348" i="4" s="1"/>
  <c r="O236" i="4"/>
  <c r="O348" i="4" s="1"/>
  <c r="N236" i="4"/>
  <c r="N348" i="4" s="1"/>
  <c r="P236" i="4"/>
  <c r="P348" i="4" s="1"/>
  <c r="Q234" i="4"/>
  <c r="Q346" i="4"/>
  <c r="Q96" i="6" s="1"/>
  <c r="Q30" i="7" s="1"/>
  <c r="Q235" i="4"/>
  <c r="Q347" i="4" s="1"/>
  <c r="Q236" i="4"/>
  <c r="Q348" i="4"/>
  <c r="M346" i="4"/>
  <c r="Q233" i="4"/>
  <c r="Q345" i="4" s="1"/>
  <c r="M403" i="4"/>
  <c r="M515" i="4" s="1"/>
  <c r="T403" i="4"/>
  <c r="T515" i="4"/>
  <c r="O403" i="4"/>
  <c r="O515" i="4"/>
  <c r="N403" i="4"/>
  <c r="N515" i="4" s="1"/>
  <c r="P403" i="4"/>
  <c r="P515" i="4" s="1"/>
  <c r="Q403" i="4"/>
  <c r="Q515" i="4" s="1"/>
  <c r="R403" i="4"/>
  <c r="R515" i="4"/>
  <c r="S403" i="4"/>
  <c r="S515" i="4"/>
  <c r="M404" i="4"/>
  <c r="M516" i="4"/>
  <c r="T404" i="4"/>
  <c r="T516" i="4" s="1"/>
  <c r="O404" i="4"/>
  <c r="O516" i="4"/>
  <c r="N404" i="4"/>
  <c r="N516" i="4"/>
  <c r="P404" i="4"/>
  <c r="P516" i="4" s="1"/>
  <c r="Q404" i="4"/>
  <c r="Q516" i="4"/>
  <c r="Q148" i="6"/>
  <c r="Q41" i="7" s="1"/>
  <c r="R404" i="4"/>
  <c r="R516" i="4" s="1"/>
  <c r="S404" i="4"/>
  <c r="S516" i="4"/>
  <c r="M405" i="4"/>
  <c r="M517" i="4" s="1"/>
  <c r="T405" i="4"/>
  <c r="T517" i="4"/>
  <c r="O405" i="4"/>
  <c r="O517" i="4" s="1"/>
  <c r="N405" i="4"/>
  <c r="N517" i="4" s="1"/>
  <c r="P405" i="4"/>
  <c r="P517" i="4" s="1"/>
  <c r="Q405" i="4"/>
  <c r="Q517" i="4"/>
  <c r="R405" i="4"/>
  <c r="R517" i="4"/>
  <c r="S405" i="4"/>
  <c r="S517" i="4"/>
  <c r="M406" i="4"/>
  <c r="M518" i="4"/>
  <c r="T406" i="4"/>
  <c r="T518" i="4"/>
  <c r="O406" i="4"/>
  <c r="O518" i="4" s="1"/>
  <c r="N406" i="4"/>
  <c r="N518" i="4"/>
  <c r="P406" i="4"/>
  <c r="P518" i="4" s="1"/>
  <c r="Q406" i="4"/>
  <c r="Q518" i="4" s="1"/>
  <c r="R406" i="4"/>
  <c r="R518" i="4" s="1"/>
  <c r="S406" i="4"/>
  <c r="S518" i="4"/>
  <c r="L404" i="4"/>
  <c r="L516" i="4" s="1"/>
  <c r="L405" i="4"/>
  <c r="L517" i="4" s="1"/>
  <c r="L406" i="4"/>
  <c r="L518" i="4" s="1"/>
  <c r="L403" i="4"/>
  <c r="L515" i="4" s="1"/>
  <c r="M359" i="4"/>
  <c r="M471" i="4"/>
  <c r="T359" i="4"/>
  <c r="T471" i="4"/>
  <c r="S121" i="6" s="1"/>
  <c r="O359" i="4"/>
  <c r="O471" i="4"/>
  <c r="N359" i="4"/>
  <c r="N471" i="4" s="1"/>
  <c r="P359" i="4"/>
  <c r="Q359" i="4"/>
  <c r="Q471" i="4" s="1"/>
  <c r="R359" i="4"/>
  <c r="R471" i="4" s="1"/>
  <c r="S359" i="4"/>
  <c r="S471" i="4"/>
  <c r="M360" i="4"/>
  <c r="M472" i="4" s="1"/>
  <c r="T360" i="4"/>
  <c r="T472" i="4"/>
  <c r="S122" i="6" s="1"/>
  <c r="O360" i="4"/>
  <c r="O472" i="4"/>
  <c r="O122" i="6" s="1"/>
  <c r="N360" i="4"/>
  <c r="N472" i="4"/>
  <c r="N122" i="6" s="1"/>
  <c r="P360" i="4"/>
  <c r="P472" i="4" s="1"/>
  <c r="Q360" i="4"/>
  <c r="Q472" i="4" s="1"/>
  <c r="Q122" i="6" s="1"/>
  <c r="R360" i="4"/>
  <c r="R472" i="4"/>
  <c r="R122" i="6" s="1"/>
  <c r="S360" i="4"/>
  <c r="S472" i="4"/>
  <c r="M361" i="4"/>
  <c r="M473" i="4"/>
  <c r="M123" i="6" s="1"/>
  <c r="T361" i="4"/>
  <c r="T473" i="4"/>
  <c r="S123" i="6" s="1"/>
  <c r="O361" i="4"/>
  <c r="O473" i="4" s="1"/>
  <c r="O123" i="6" s="1"/>
  <c r="N361" i="4"/>
  <c r="N473" i="4" s="1"/>
  <c r="N123" i="6" s="1"/>
  <c r="P361" i="4"/>
  <c r="P473" i="4"/>
  <c r="P123" i="6" s="1"/>
  <c r="Q361" i="4"/>
  <c r="Q473" i="4" s="1"/>
  <c r="Q123" i="6" s="1"/>
  <c r="R361" i="4"/>
  <c r="R473" i="4"/>
  <c r="R123" i="6" s="1"/>
  <c r="S361" i="4"/>
  <c r="S473" i="4"/>
  <c r="M362" i="4"/>
  <c r="M474" i="4"/>
  <c r="M124" i="6" s="1"/>
  <c r="T362" i="4"/>
  <c r="T474" i="4"/>
  <c r="S124" i="6" s="1"/>
  <c r="O362" i="4"/>
  <c r="N362" i="4"/>
  <c r="N474" i="4" s="1"/>
  <c r="N124" i="6" s="1"/>
  <c r="P362" i="4"/>
  <c r="Q362" i="4"/>
  <c r="Q474" i="4"/>
  <c r="Q124" i="6" s="1"/>
  <c r="R362" i="4"/>
  <c r="S362" i="4"/>
  <c r="S474" i="4"/>
  <c r="M363" i="4"/>
  <c r="M475" i="4"/>
  <c r="M125" i="6" s="1"/>
  <c r="M149" i="6" s="1"/>
  <c r="M42" i="7" s="1"/>
  <c r="T363" i="4"/>
  <c r="T475" i="4" s="1"/>
  <c r="S125" i="6" s="1"/>
  <c r="S149" i="6" s="1"/>
  <c r="S42" i="7" s="1"/>
  <c r="O363" i="4"/>
  <c r="O475" i="4" s="1"/>
  <c r="O125" i="6" s="1"/>
  <c r="O149" i="6" s="1"/>
  <c r="O42" i="7" s="1"/>
  <c r="N363" i="4"/>
  <c r="N475" i="4"/>
  <c r="N125" i="6" s="1"/>
  <c r="N149" i="6" s="1"/>
  <c r="N42" i="7" s="1"/>
  <c r="P363" i="4"/>
  <c r="P475" i="4" s="1"/>
  <c r="P125" i="6" s="1"/>
  <c r="P149" i="6" s="1"/>
  <c r="P42" i="7" s="1"/>
  <c r="Q363" i="4"/>
  <c r="Q475" i="4"/>
  <c r="Q125" i="6" s="1"/>
  <c r="Q149" i="6" s="1"/>
  <c r="Q42" i="7" s="1"/>
  <c r="R363" i="4"/>
  <c r="R475" i="4" s="1"/>
  <c r="R125" i="6" s="1"/>
  <c r="R149" i="6" s="1"/>
  <c r="R42" i="7" s="1"/>
  <c r="S363" i="4"/>
  <c r="S475" i="4"/>
  <c r="M364" i="4"/>
  <c r="M476" i="4"/>
  <c r="M126" i="6" s="1"/>
  <c r="T364" i="4"/>
  <c r="T476" i="4"/>
  <c r="S126" i="6" s="1"/>
  <c r="O364" i="4"/>
  <c r="O476" i="4"/>
  <c r="O126" i="6" s="1"/>
  <c r="N364" i="4"/>
  <c r="N476" i="4"/>
  <c r="N126" i="6" s="1"/>
  <c r="P364" i="4"/>
  <c r="P476" i="4"/>
  <c r="P126" i="6" s="1"/>
  <c r="Q364" i="4"/>
  <c r="Q476" i="4" s="1"/>
  <c r="Q126" i="6" s="1"/>
  <c r="R364" i="4"/>
  <c r="R476" i="4" s="1"/>
  <c r="R126" i="6" s="1"/>
  <c r="S364" i="4"/>
  <c r="S476" i="4"/>
  <c r="M365" i="4"/>
  <c r="M477" i="4" s="1"/>
  <c r="M127" i="6" s="1"/>
  <c r="M144" i="6" s="1"/>
  <c r="M37" i="7" s="1"/>
  <c r="T365" i="4"/>
  <c r="T477" i="4"/>
  <c r="S127" i="6" s="1"/>
  <c r="S144" i="6" s="1"/>
  <c r="S37" i="7" s="1"/>
  <c r="O365" i="4"/>
  <c r="O477" i="4" s="1"/>
  <c r="O127" i="6" s="1"/>
  <c r="O144" i="6" s="1"/>
  <c r="O37" i="7" s="1"/>
  <c r="N365" i="4"/>
  <c r="N477" i="4" s="1"/>
  <c r="N127" i="6" s="1"/>
  <c r="N144" i="6" s="1"/>
  <c r="N37" i="7" s="1"/>
  <c r="P365" i="4"/>
  <c r="P477" i="4" s="1"/>
  <c r="P127" i="6" s="1"/>
  <c r="P144" i="6" s="1"/>
  <c r="P37" i="7" s="1"/>
  <c r="Q365" i="4"/>
  <c r="Q477" i="4" s="1"/>
  <c r="Q127" i="6" s="1"/>
  <c r="Q144" i="6" s="1"/>
  <c r="Q37" i="7" s="1"/>
  <c r="R365" i="4"/>
  <c r="S365" i="4"/>
  <c r="S477" i="4"/>
  <c r="M366" i="4"/>
  <c r="M478" i="4" s="1"/>
  <c r="M128" i="6" s="1"/>
  <c r="T366" i="4"/>
  <c r="T478" i="4"/>
  <c r="S128" i="6" s="1"/>
  <c r="O366" i="4"/>
  <c r="O478" i="4" s="1"/>
  <c r="O128" i="6" s="1"/>
  <c r="N366" i="4"/>
  <c r="N478" i="4" s="1"/>
  <c r="N128" i="6" s="1"/>
  <c r="P366" i="4"/>
  <c r="P478" i="4" s="1"/>
  <c r="P128" i="6" s="1"/>
  <c r="Q366" i="4"/>
  <c r="Q478" i="4" s="1"/>
  <c r="Q128" i="6" s="1"/>
  <c r="Q370" i="4"/>
  <c r="Q482" i="4"/>
  <c r="Q132" i="6" s="1"/>
  <c r="R366" i="4"/>
  <c r="R478" i="4" s="1"/>
  <c r="R128" i="6" s="1"/>
  <c r="S366" i="4"/>
  <c r="S478" i="4"/>
  <c r="M367" i="4"/>
  <c r="M479" i="4"/>
  <c r="M129" i="6" s="1"/>
  <c r="M145" i="6" s="1"/>
  <c r="M38" i="7" s="1"/>
  <c r="T367" i="4"/>
  <c r="T479" i="4" s="1"/>
  <c r="S129" i="6" s="1"/>
  <c r="S145" i="6" s="1"/>
  <c r="S38" i="7" s="1"/>
  <c r="O367" i="4"/>
  <c r="O479" i="4" s="1"/>
  <c r="O129" i="6" s="1"/>
  <c r="O145" i="6" s="1"/>
  <c r="O38" i="7" s="1"/>
  <c r="N367" i="4"/>
  <c r="N479" i="4"/>
  <c r="N129" i="6" s="1"/>
  <c r="N145" i="6" s="1"/>
  <c r="N38" i="7" s="1"/>
  <c r="P367" i="4"/>
  <c r="P479" i="4" s="1"/>
  <c r="P129" i="6" s="1"/>
  <c r="P145" i="6" s="1"/>
  <c r="P38" i="7" s="1"/>
  <c r="Q367" i="4"/>
  <c r="Q479" i="4" s="1"/>
  <c r="Q129" i="6" s="1"/>
  <c r="Q145" i="6" s="1"/>
  <c r="Q38" i="7" s="1"/>
  <c r="R367" i="4"/>
  <c r="R479" i="4"/>
  <c r="R129" i="6" s="1"/>
  <c r="R145" i="6" s="1"/>
  <c r="R38" i="7" s="1"/>
  <c r="S367" i="4"/>
  <c r="S479" i="4"/>
  <c r="M368" i="4"/>
  <c r="M480" i="4"/>
  <c r="M130" i="6" s="1"/>
  <c r="T368" i="4"/>
  <c r="T480" i="4" s="1"/>
  <c r="S130" i="6" s="1"/>
  <c r="O368" i="4"/>
  <c r="O480" i="4" s="1"/>
  <c r="O130" i="6" s="1"/>
  <c r="N368" i="4"/>
  <c r="N480" i="4"/>
  <c r="N130" i="6" s="1"/>
  <c r="P368" i="4"/>
  <c r="P480" i="4" s="1"/>
  <c r="P130" i="6" s="1"/>
  <c r="Q368" i="4"/>
  <c r="Q480" i="4"/>
  <c r="Q130" i="6" s="1"/>
  <c r="R368" i="4"/>
  <c r="R480" i="4" s="1"/>
  <c r="R130" i="6" s="1"/>
  <c r="S368" i="4"/>
  <c r="S480" i="4"/>
  <c r="M369" i="4"/>
  <c r="M481" i="4"/>
  <c r="M131" i="6" s="1"/>
  <c r="M147" i="6" s="1"/>
  <c r="M40" i="7" s="1"/>
  <c r="T369" i="4"/>
  <c r="T481" i="4" s="1"/>
  <c r="S131" i="6" s="1"/>
  <c r="S147" i="6" s="1"/>
  <c r="S40" i="7" s="1"/>
  <c r="O369" i="4"/>
  <c r="O481" i="4"/>
  <c r="O131" i="6" s="1"/>
  <c r="O147" i="6" s="1"/>
  <c r="O40" i="7" s="1"/>
  <c r="N369" i="4"/>
  <c r="N481" i="4"/>
  <c r="N131" i="6" s="1"/>
  <c r="N147" i="6" s="1"/>
  <c r="N40" i="7" s="1"/>
  <c r="P369" i="4"/>
  <c r="P481" i="4"/>
  <c r="P131" i="6" s="1"/>
  <c r="P147" i="6" s="1"/>
  <c r="P40" i="7" s="1"/>
  <c r="Q369" i="4"/>
  <c r="Q481" i="4"/>
  <c r="Q131" i="6" s="1"/>
  <c r="Q147" i="6" s="1"/>
  <c r="Q40" i="7" s="1"/>
  <c r="R369" i="4"/>
  <c r="R481" i="4" s="1"/>
  <c r="R131" i="6" s="1"/>
  <c r="R147" i="6" s="1"/>
  <c r="R40" i="7" s="1"/>
  <c r="S369" i="4"/>
  <c r="S481" i="4"/>
  <c r="M370" i="4"/>
  <c r="M482" i="4"/>
  <c r="M132" i="6" s="1"/>
  <c r="T370" i="4"/>
  <c r="T482" i="4"/>
  <c r="S132" i="6" s="1"/>
  <c r="O370" i="4"/>
  <c r="O482" i="4"/>
  <c r="O132" i="6" s="1"/>
  <c r="N370" i="4"/>
  <c r="N482" i="4"/>
  <c r="N132" i="6" s="1"/>
  <c r="P370" i="4"/>
  <c r="P482" i="4"/>
  <c r="P132" i="6" s="1"/>
  <c r="R370" i="4"/>
  <c r="R482" i="4"/>
  <c r="R132" i="6" s="1"/>
  <c r="S370" i="4"/>
  <c r="S482" i="4"/>
  <c r="M371" i="4"/>
  <c r="M483" i="4"/>
  <c r="M133" i="6" s="1"/>
  <c r="T371" i="4"/>
  <c r="T483" i="4" s="1"/>
  <c r="S133" i="6" s="1"/>
  <c r="O371" i="4"/>
  <c r="O483" i="4"/>
  <c r="O133" i="6" s="1"/>
  <c r="N371" i="4"/>
  <c r="N483" i="4"/>
  <c r="N133" i="6" s="1"/>
  <c r="P371" i="4"/>
  <c r="P483" i="4" s="1"/>
  <c r="P133" i="6" s="1"/>
  <c r="Q371" i="4"/>
  <c r="Q483" i="4" s="1"/>
  <c r="Q133" i="6" s="1"/>
  <c r="R371" i="4"/>
  <c r="R483" i="4" s="1"/>
  <c r="R133" i="6" s="1"/>
  <c r="S371" i="4"/>
  <c r="S483" i="4"/>
  <c r="M372" i="4"/>
  <c r="M484" i="4" s="1"/>
  <c r="T372" i="4"/>
  <c r="T484" i="4"/>
  <c r="O372" i="4"/>
  <c r="O484" i="4" s="1"/>
  <c r="N372" i="4"/>
  <c r="N484" i="4" s="1"/>
  <c r="P372" i="4"/>
  <c r="P484" i="4"/>
  <c r="Q372" i="4"/>
  <c r="R372" i="4"/>
  <c r="R484" i="4"/>
  <c r="S372" i="4"/>
  <c r="S484" i="4" s="1"/>
  <c r="M373" i="4"/>
  <c r="M485" i="4" s="1"/>
  <c r="U122" i="6" s="1"/>
  <c r="T373" i="4"/>
  <c r="T485" i="4"/>
  <c r="O373" i="4"/>
  <c r="O485" i="4" s="1"/>
  <c r="N373" i="4"/>
  <c r="N485" i="4"/>
  <c r="V122" i="6" s="1"/>
  <c r="P373" i="4"/>
  <c r="P485" i="4"/>
  <c r="Q373" i="4"/>
  <c r="Q485" i="4" s="1"/>
  <c r="R373" i="4"/>
  <c r="R485" i="4"/>
  <c r="S373" i="4"/>
  <c r="S485" i="4"/>
  <c r="W122" i="6"/>
  <c r="M374" i="4"/>
  <c r="M486" i="4" s="1"/>
  <c r="U123" i="6" s="1"/>
  <c r="T374" i="4"/>
  <c r="T486" i="4" s="1"/>
  <c r="O374" i="4"/>
  <c r="O486" i="4" s="1"/>
  <c r="N374" i="4"/>
  <c r="N486" i="4" s="1"/>
  <c r="V123" i="6" s="1"/>
  <c r="P374" i="4"/>
  <c r="P486" i="4" s="1"/>
  <c r="Q374" i="4"/>
  <c r="Q486" i="4" s="1"/>
  <c r="R374" i="4"/>
  <c r="R486" i="4" s="1"/>
  <c r="S374" i="4"/>
  <c r="S486" i="4"/>
  <c r="W123" i="6"/>
  <c r="M375" i="4"/>
  <c r="M487" i="4"/>
  <c r="U124" i="6" s="1"/>
  <c r="T375" i="4"/>
  <c r="T487" i="4" s="1"/>
  <c r="O375" i="4"/>
  <c r="O487" i="4" s="1"/>
  <c r="N375" i="4"/>
  <c r="N487" i="4"/>
  <c r="V124" i="6" s="1"/>
  <c r="P375" i="4"/>
  <c r="P487" i="4" s="1"/>
  <c r="Q375" i="4"/>
  <c r="Q487" i="4" s="1"/>
  <c r="R375" i="4"/>
  <c r="R487" i="4" s="1"/>
  <c r="S375" i="4"/>
  <c r="S487" i="4" s="1"/>
  <c r="W124" i="6" s="1"/>
  <c r="M376" i="4"/>
  <c r="M488" i="4"/>
  <c r="U125" i="6" s="1"/>
  <c r="U149" i="6" s="1"/>
  <c r="U42" i="7" s="1"/>
  <c r="T376" i="4"/>
  <c r="T488" i="4" s="1"/>
  <c r="O376" i="4"/>
  <c r="O488" i="4"/>
  <c r="N376" i="4"/>
  <c r="N488" i="4"/>
  <c r="V125" i="6" s="1"/>
  <c r="V149" i="6" s="1"/>
  <c r="V42" i="7" s="1"/>
  <c r="P376" i="4"/>
  <c r="P488" i="4"/>
  <c r="Q376" i="4"/>
  <c r="Q488" i="4" s="1"/>
  <c r="R376" i="4"/>
  <c r="R488" i="4" s="1"/>
  <c r="S376" i="4"/>
  <c r="S488" i="4"/>
  <c r="W125" i="6"/>
  <c r="W149" i="6"/>
  <c r="W42" i="7" s="1"/>
  <c r="M377" i="4"/>
  <c r="M489" i="4" s="1"/>
  <c r="U126" i="6" s="1"/>
  <c r="T377" i="4"/>
  <c r="O377" i="4"/>
  <c r="O489" i="4" s="1"/>
  <c r="N377" i="4"/>
  <c r="P377" i="4"/>
  <c r="P489" i="4"/>
  <c r="Q377" i="4"/>
  <c r="R377" i="4"/>
  <c r="R489" i="4" s="1"/>
  <c r="S377" i="4"/>
  <c r="S489" i="4"/>
  <c r="W126" i="6"/>
  <c r="M378" i="4"/>
  <c r="M490" i="4"/>
  <c r="U127" i="6" s="1"/>
  <c r="U144" i="6" s="1"/>
  <c r="U37" i="7" s="1"/>
  <c r="T378" i="4"/>
  <c r="T490" i="4" s="1"/>
  <c r="O378" i="4"/>
  <c r="O490" i="4" s="1"/>
  <c r="N378" i="4"/>
  <c r="N490" i="4" s="1"/>
  <c r="V127" i="6" s="1"/>
  <c r="V144" i="6" s="1"/>
  <c r="V37" i="7" s="1"/>
  <c r="P378" i="4"/>
  <c r="P490" i="4" s="1"/>
  <c r="Q378" i="4"/>
  <c r="Q490" i="4"/>
  <c r="R378" i="4"/>
  <c r="R490" i="4" s="1"/>
  <c r="S378" i="4"/>
  <c r="S490" i="4"/>
  <c r="W127" i="6"/>
  <c r="W144" i="6"/>
  <c r="W37" i="7" s="1"/>
  <c r="M379" i="4"/>
  <c r="M491" i="4" s="1"/>
  <c r="U128" i="6" s="1"/>
  <c r="T379" i="4"/>
  <c r="O379" i="4"/>
  <c r="O491" i="4" s="1"/>
  <c r="N379" i="4"/>
  <c r="P379" i="4"/>
  <c r="P491" i="4"/>
  <c r="Q379" i="4"/>
  <c r="R379" i="4"/>
  <c r="R491" i="4" s="1"/>
  <c r="S379" i="4"/>
  <c r="S491" i="4"/>
  <c r="W128" i="6"/>
  <c r="M380" i="4"/>
  <c r="M492" i="4" s="1"/>
  <c r="U129" i="6" s="1"/>
  <c r="U145" i="6" s="1"/>
  <c r="U38" i="7" s="1"/>
  <c r="T380" i="4"/>
  <c r="T492" i="4" s="1"/>
  <c r="O380" i="4"/>
  <c r="O492" i="4" s="1"/>
  <c r="N380" i="4"/>
  <c r="N492" i="4"/>
  <c r="V129" i="6" s="1"/>
  <c r="V145" i="6" s="1"/>
  <c r="V38" i="7" s="1"/>
  <c r="P380" i="4"/>
  <c r="P492" i="4" s="1"/>
  <c r="Q380" i="4"/>
  <c r="Q492" i="4" s="1"/>
  <c r="R380" i="4"/>
  <c r="R492" i="4" s="1"/>
  <c r="S380" i="4"/>
  <c r="S492" i="4"/>
  <c r="W129" i="6"/>
  <c r="W145" i="6"/>
  <c r="W38" i="7" s="1"/>
  <c r="M381" i="4"/>
  <c r="M493" i="4" s="1"/>
  <c r="U130" i="6" s="1"/>
  <c r="T381" i="4"/>
  <c r="O381" i="4"/>
  <c r="O493" i="4" s="1"/>
  <c r="N381" i="4"/>
  <c r="P381" i="4"/>
  <c r="P493" i="4"/>
  <c r="Q381" i="4"/>
  <c r="R381" i="4"/>
  <c r="R493" i="4"/>
  <c r="S381" i="4"/>
  <c r="S493" i="4"/>
  <c r="W130" i="6"/>
  <c r="M382" i="4"/>
  <c r="M494" i="4" s="1"/>
  <c r="U131" i="6" s="1"/>
  <c r="U147" i="6" s="1"/>
  <c r="U40" i="7" s="1"/>
  <c r="T382" i="4"/>
  <c r="T494" i="4" s="1"/>
  <c r="O382" i="4"/>
  <c r="N382" i="4"/>
  <c r="N494" i="4"/>
  <c r="V131" i="6" s="1"/>
  <c r="V147" i="6" s="1"/>
  <c r="V40" i="7" s="1"/>
  <c r="P382" i="4"/>
  <c r="P494" i="4" s="1"/>
  <c r="Q382" i="4"/>
  <c r="Q494" i="4"/>
  <c r="R382" i="4"/>
  <c r="R494" i="4" s="1"/>
  <c r="S382" i="4"/>
  <c r="S494" i="4"/>
  <c r="W131" i="6"/>
  <c r="W147" i="6"/>
  <c r="W40" i="7" s="1"/>
  <c r="M383" i="4"/>
  <c r="M495" i="4" s="1"/>
  <c r="U132" i="6" s="1"/>
  <c r="T383" i="4"/>
  <c r="T495" i="4" s="1"/>
  <c r="O383" i="4"/>
  <c r="O495" i="4" s="1"/>
  <c r="N383" i="4"/>
  <c r="N495" i="4"/>
  <c r="V132" i="6" s="1"/>
  <c r="P383" i="4"/>
  <c r="P495" i="4" s="1"/>
  <c r="Q383" i="4"/>
  <c r="Q495" i="4" s="1"/>
  <c r="R383" i="4"/>
  <c r="R495" i="4" s="1"/>
  <c r="S383" i="4"/>
  <c r="S495" i="4"/>
  <c r="W132" i="6"/>
  <c r="M384" i="4"/>
  <c r="M496" i="4" s="1"/>
  <c r="U133" i="6" s="1"/>
  <c r="T384" i="4"/>
  <c r="T496" i="4" s="1"/>
  <c r="O384" i="4"/>
  <c r="N384" i="4"/>
  <c r="N496" i="4"/>
  <c r="V133" i="6" s="1"/>
  <c r="P384" i="4"/>
  <c r="P496" i="4"/>
  <c r="Q384" i="4"/>
  <c r="Q496" i="4" s="1"/>
  <c r="R384" i="4"/>
  <c r="R496" i="4" s="1"/>
  <c r="S384" i="4"/>
  <c r="S496" i="4"/>
  <c r="W133" i="6"/>
  <c r="W152" i="6"/>
  <c r="W45" i="7" s="1"/>
  <c r="M385" i="4"/>
  <c r="M497" i="4"/>
  <c r="M134" i="6" s="1"/>
  <c r="T385" i="4"/>
  <c r="T497" i="4"/>
  <c r="S134" i="6" s="1"/>
  <c r="O385" i="4"/>
  <c r="O497" i="4" s="1"/>
  <c r="O134" i="6" s="1"/>
  <c r="N385" i="4"/>
  <c r="N497" i="4" s="1"/>
  <c r="N134" i="6" s="1"/>
  <c r="P385" i="4"/>
  <c r="P497" i="4" s="1"/>
  <c r="P134" i="6" s="1"/>
  <c r="Q385" i="4"/>
  <c r="Q497" i="4" s="1"/>
  <c r="Q134" i="6" s="1"/>
  <c r="R385" i="4"/>
  <c r="R497" i="4"/>
  <c r="R134" i="6" s="1"/>
  <c r="S385" i="4"/>
  <c r="S497" i="4"/>
  <c r="M386" i="4"/>
  <c r="M498" i="4" s="1"/>
  <c r="M135" i="6" s="1"/>
  <c r="T386" i="4"/>
  <c r="T498" i="4"/>
  <c r="S135" i="6" s="1"/>
  <c r="O386" i="4"/>
  <c r="O498" i="4" s="1"/>
  <c r="O135" i="6" s="1"/>
  <c r="N386" i="4"/>
  <c r="N498" i="4" s="1"/>
  <c r="N135" i="6" s="1"/>
  <c r="P386" i="4"/>
  <c r="P498" i="4" s="1"/>
  <c r="P135" i="6" s="1"/>
  <c r="Q386" i="4"/>
  <c r="Q498" i="4" s="1"/>
  <c r="Q135" i="6" s="1"/>
  <c r="R386" i="4"/>
  <c r="R498" i="4" s="1"/>
  <c r="R135" i="6" s="1"/>
  <c r="S386" i="4"/>
  <c r="S498" i="4"/>
  <c r="M387" i="4"/>
  <c r="M499" i="4" s="1"/>
  <c r="M136" i="6" s="1"/>
  <c r="T387" i="4"/>
  <c r="T499" i="4"/>
  <c r="S136" i="6" s="1"/>
  <c r="O387" i="4"/>
  <c r="O499" i="4" s="1"/>
  <c r="O136" i="6" s="1"/>
  <c r="N387" i="4"/>
  <c r="N499" i="4" s="1"/>
  <c r="N136" i="6" s="1"/>
  <c r="P387" i="4"/>
  <c r="P499" i="4" s="1"/>
  <c r="P136" i="6" s="1"/>
  <c r="Q387" i="4"/>
  <c r="Q499" i="4"/>
  <c r="Q136" i="6" s="1"/>
  <c r="R387" i="4"/>
  <c r="R499" i="4"/>
  <c r="R136" i="6" s="1"/>
  <c r="S387" i="4"/>
  <c r="S499" i="4"/>
  <c r="M388" i="4"/>
  <c r="M500" i="4" s="1"/>
  <c r="M137" i="6" s="1"/>
  <c r="M17" i="10" s="1"/>
  <c r="T388" i="4"/>
  <c r="T500" i="4"/>
  <c r="S137" i="6" s="1"/>
  <c r="S17" i="10" s="1"/>
  <c r="O388" i="4"/>
  <c r="O500" i="4"/>
  <c r="O137" i="6" s="1"/>
  <c r="O17" i="10" s="1"/>
  <c r="N388" i="4"/>
  <c r="N500" i="4" s="1"/>
  <c r="N137" i="6" s="1"/>
  <c r="N17" i="10" s="1"/>
  <c r="P388" i="4"/>
  <c r="P500" i="4"/>
  <c r="P137" i="6" s="1"/>
  <c r="P17" i="10" s="1"/>
  <c r="Q388" i="4"/>
  <c r="Q500" i="4"/>
  <c r="Q137" i="6" s="1"/>
  <c r="Q17" i="10" s="1"/>
  <c r="R388" i="4"/>
  <c r="R500" i="4" s="1"/>
  <c r="R137" i="6" s="1"/>
  <c r="R17" i="10" s="1"/>
  <c r="S388" i="4"/>
  <c r="S500" i="4"/>
  <c r="M389" i="4"/>
  <c r="M501" i="4" s="1"/>
  <c r="M138" i="6" s="1"/>
  <c r="M18" i="10" s="1"/>
  <c r="T389" i="4"/>
  <c r="T501" i="4"/>
  <c r="S138" i="6" s="1"/>
  <c r="S18" i="10" s="1"/>
  <c r="O389" i="4"/>
  <c r="O501" i="4"/>
  <c r="O138" i="6" s="1"/>
  <c r="O18" i="10" s="1"/>
  <c r="N389" i="4"/>
  <c r="N501" i="4"/>
  <c r="N138" i="6" s="1"/>
  <c r="N18" i="10" s="1"/>
  <c r="P389" i="4"/>
  <c r="P501" i="4"/>
  <c r="P138" i="6" s="1"/>
  <c r="P18" i="10" s="1"/>
  <c r="Q389" i="4"/>
  <c r="Q501" i="4" s="1"/>
  <c r="Q138" i="6" s="1"/>
  <c r="Q18" i="10" s="1"/>
  <c r="R389" i="4"/>
  <c r="R501" i="4" s="1"/>
  <c r="R138" i="6" s="1"/>
  <c r="R18" i="10" s="1"/>
  <c r="S389" i="4"/>
  <c r="S501" i="4"/>
  <c r="M390" i="4"/>
  <c r="M502" i="4" s="1"/>
  <c r="M139" i="6" s="1"/>
  <c r="T390" i="4"/>
  <c r="T502" i="4"/>
  <c r="O390" i="4"/>
  <c r="O502" i="4" s="1"/>
  <c r="O139" i="6" s="1"/>
  <c r="N390" i="4"/>
  <c r="N502" i="4" s="1"/>
  <c r="N139" i="6" s="1"/>
  <c r="P390" i="4"/>
  <c r="P502" i="4" s="1"/>
  <c r="P139" i="6" s="1"/>
  <c r="Q390" i="4"/>
  <c r="Q502" i="4"/>
  <c r="R390" i="4"/>
  <c r="R502" i="4"/>
  <c r="R139" i="6" s="1"/>
  <c r="S390" i="4"/>
  <c r="S502" i="4"/>
  <c r="M391" i="4"/>
  <c r="M503" i="4" s="1"/>
  <c r="U134" i="6" s="1"/>
  <c r="T391" i="4"/>
  <c r="T503" i="4" s="1"/>
  <c r="O391" i="4"/>
  <c r="O503" i="4"/>
  <c r="N391" i="4"/>
  <c r="N503" i="4"/>
  <c r="V134" i="6" s="1"/>
  <c r="N394" i="4"/>
  <c r="N506" i="4" s="1"/>
  <c r="V137" i="6" s="1"/>
  <c r="P391" i="4"/>
  <c r="P503" i="4"/>
  <c r="Q391" i="4"/>
  <c r="Q503" i="4" s="1"/>
  <c r="R391" i="4"/>
  <c r="R503" i="4"/>
  <c r="S391" i="4"/>
  <c r="S503" i="4"/>
  <c r="M392" i="4"/>
  <c r="M504" i="4" s="1"/>
  <c r="U135" i="6" s="1"/>
  <c r="T392" i="4"/>
  <c r="T504" i="4" s="1"/>
  <c r="O392" i="4"/>
  <c r="O504" i="4"/>
  <c r="N392" i="4"/>
  <c r="N504" i="4"/>
  <c r="V135" i="6" s="1"/>
  <c r="P392" i="4"/>
  <c r="P504" i="4"/>
  <c r="Q392" i="4"/>
  <c r="Q504" i="4" s="1"/>
  <c r="R392" i="4"/>
  <c r="R504" i="4" s="1"/>
  <c r="S392" i="4"/>
  <c r="S504" i="4"/>
  <c r="W135" i="6"/>
  <c r="M393" i="4"/>
  <c r="M505" i="4" s="1"/>
  <c r="U136" i="6" s="1"/>
  <c r="T393" i="4"/>
  <c r="T505" i="4"/>
  <c r="O393" i="4"/>
  <c r="O505" i="4" s="1"/>
  <c r="N393" i="4"/>
  <c r="N505" i="4"/>
  <c r="V136" i="6" s="1"/>
  <c r="N396" i="4"/>
  <c r="N508" i="4"/>
  <c r="V139" i="6" s="1"/>
  <c r="P393" i="4"/>
  <c r="P505" i="4" s="1"/>
  <c r="Q393" i="4"/>
  <c r="Q505" i="4"/>
  <c r="R393" i="4"/>
  <c r="R505" i="4" s="1"/>
  <c r="S393" i="4"/>
  <c r="S505" i="4"/>
  <c r="W136" i="6"/>
  <c r="W162" i="6"/>
  <c r="M394" i="4"/>
  <c r="M506" i="4"/>
  <c r="U137" i="6" s="1"/>
  <c r="T394" i="4"/>
  <c r="T506" i="4"/>
  <c r="O394" i="4"/>
  <c r="O506" i="4" s="1"/>
  <c r="P394" i="4"/>
  <c r="P506" i="4" s="1"/>
  <c r="Q394" i="4"/>
  <c r="Q506" i="4" s="1"/>
  <c r="R394" i="4"/>
  <c r="R506" i="4"/>
  <c r="S394" i="4"/>
  <c r="S506" i="4"/>
  <c r="W137" i="6"/>
  <c r="M395" i="4"/>
  <c r="M507" i="4" s="1"/>
  <c r="U138" i="6" s="1"/>
  <c r="T395" i="4"/>
  <c r="T507" i="4"/>
  <c r="O395" i="4"/>
  <c r="O507" i="4" s="1"/>
  <c r="N395" i="4"/>
  <c r="N507" i="4" s="1"/>
  <c r="V138" i="6" s="1"/>
  <c r="P395" i="4"/>
  <c r="P507" i="4"/>
  <c r="Q395" i="4"/>
  <c r="Q507" i="4" s="1"/>
  <c r="R395" i="4"/>
  <c r="R507" i="4" s="1"/>
  <c r="S395" i="4"/>
  <c r="S507" i="4"/>
  <c r="W138" i="6"/>
  <c r="M396" i="4"/>
  <c r="M508" i="4" s="1"/>
  <c r="U139" i="6" s="1"/>
  <c r="T396" i="4"/>
  <c r="T508" i="4" s="1"/>
  <c r="O396" i="4"/>
  <c r="O508" i="4" s="1"/>
  <c r="P396" i="4"/>
  <c r="P508" i="4"/>
  <c r="Q396" i="4"/>
  <c r="Q508" i="4"/>
  <c r="R396" i="4"/>
  <c r="R508" i="4" s="1"/>
  <c r="S396" i="4"/>
  <c r="S508" i="4"/>
  <c r="W139" i="6"/>
  <c r="L360" i="4"/>
  <c r="L472" i="4" s="1"/>
  <c r="L122" i="6" s="1"/>
  <c r="L361" i="4"/>
  <c r="L473" i="4"/>
  <c r="L123" i="6" s="1"/>
  <c r="L362" i="4"/>
  <c r="L474" i="4"/>
  <c r="L124" i="6" s="1"/>
  <c r="L363" i="4"/>
  <c r="L475" i="4"/>
  <c r="L125" i="6" s="1"/>
  <c r="L149" i="6" s="1"/>
  <c r="L42" i="7" s="1"/>
  <c r="L364" i="4"/>
  <c r="L476" i="4"/>
  <c r="L126" i="6" s="1"/>
  <c r="L365" i="4"/>
  <c r="L477" i="4" s="1"/>
  <c r="L127" i="6" s="1"/>
  <c r="L144" i="6" s="1"/>
  <c r="L37" i="7" s="1"/>
  <c r="L366" i="4"/>
  <c r="L478" i="4" s="1"/>
  <c r="L128" i="6" s="1"/>
  <c r="L367" i="4"/>
  <c r="L479" i="4" s="1"/>
  <c r="L129" i="6" s="1"/>
  <c r="L145" i="6" s="1"/>
  <c r="L38" i="7" s="1"/>
  <c r="L368" i="4"/>
  <c r="L480" i="4" s="1"/>
  <c r="L130" i="6" s="1"/>
  <c r="L369" i="4"/>
  <c r="L481" i="4"/>
  <c r="L131" i="6" s="1"/>
  <c r="L147" i="6" s="1"/>
  <c r="L40" i="7" s="1"/>
  <c r="L370" i="4"/>
  <c r="L482" i="4"/>
  <c r="L132" i="6" s="1"/>
  <c r="L371" i="4"/>
  <c r="L483" i="4" s="1"/>
  <c r="L133" i="6" s="1"/>
  <c r="L372" i="4"/>
  <c r="L484" i="4"/>
  <c r="L373" i="4"/>
  <c r="L485" i="4" s="1"/>
  <c r="L374" i="4"/>
  <c r="L486" i="4" s="1"/>
  <c r="L375" i="4"/>
  <c r="L487" i="4"/>
  <c r="L376" i="4"/>
  <c r="L488" i="4" s="1"/>
  <c r="L377" i="4"/>
  <c r="L378" i="4"/>
  <c r="L490" i="4"/>
  <c r="L379" i="4"/>
  <c r="L380" i="4"/>
  <c r="L492" i="4" s="1"/>
  <c r="L381" i="4"/>
  <c r="L382" i="4"/>
  <c r="L494" i="4" s="1"/>
  <c r="L383" i="4"/>
  <c r="L495" i="4"/>
  <c r="L384" i="4"/>
  <c r="L496" i="4"/>
  <c r="L385" i="4"/>
  <c r="L497" i="4"/>
  <c r="L134" i="6" s="1"/>
  <c r="L386" i="4"/>
  <c r="L498" i="4"/>
  <c r="L135" i="6" s="1"/>
  <c r="L387" i="4"/>
  <c r="L499" i="4"/>
  <c r="L136" i="6" s="1"/>
  <c r="L388" i="4"/>
  <c r="L500" i="4"/>
  <c r="L137" i="6" s="1"/>
  <c r="L17" i="10" s="1"/>
  <c r="L389" i="4"/>
  <c r="L501" i="4"/>
  <c r="L138" i="6" s="1"/>
  <c r="L18" i="10" s="1"/>
  <c r="L390" i="4"/>
  <c r="L502" i="4"/>
  <c r="L139" i="6" s="1"/>
  <c r="L391" i="4"/>
  <c r="L503" i="4"/>
  <c r="L392" i="4"/>
  <c r="L504" i="4"/>
  <c r="L393" i="4"/>
  <c r="L505" i="4"/>
  <c r="L394" i="4"/>
  <c r="L506" i="4"/>
  <c r="L395" i="4"/>
  <c r="L507" i="4"/>
  <c r="L396" i="4"/>
  <c r="L508" i="4" s="1"/>
  <c r="L359" i="4"/>
  <c r="L471" i="4"/>
  <c r="L121" i="6" s="1"/>
  <c r="O496" i="4"/>
  <c r="O494" i="4"/>
  <c r="Q484" i="4"/>
  <c r="R477" i="4"/>
  <c r="R127" i="6" s="1"/>
  <c r="R144" i="6" s="1"/>
  <c r="R37" i="7" s="1"/>
  <c r="R474" i="4"/>
  <c r="R124" i="6" s="1"/>
  <c r="P474" i="4"/>
  <c r="P124" i="6"/>
  <c r="O474" i="4"/>
  <c r="O124" i="6"/>
  <c r="P471" i="4"/>
  <c r="L215" i="4"/>
  <c r="L327" i="4"/>
  <c r="L82" i="6" s="1"/>
  <c r="M215" i="4"/>
  <c r="T215" i="4"/>
  <c r="T327" i="4" s="1"/>
  <c r="S82" i="6" s="1"/>
  <c r="O215" i="4"/>
  <c r="O327" i="4"/>
  <c r="O82" i="6" s="1"/>
  <c r="N215" i="4"/>
  <c r="N327" i="4" s="1"/>
  <c r="N82" i="6" s="1"/>
  <c r="P215" i="4"/>
  <c r="Q215" i="4"/>
  <c r="Q327" i="4" s="1"/>
  <c r="Q82" i="6" s="1"/>
  <c r="R215" i="4"/>
  <c r="R327" i="4"/>
  <c r="R82" i="6" s="1"/>
  <c r="S215" i="4"/>
  <c r="S327" i="4"/>
  <c r="L216" i="4"/>
  <c r="M216" i="4"/>
  <c r="M328" i="4" s="1"/>
  <c r="M83" i="6" s="1"/>
  <c r="T216" i="4"/>
  <c r="T328" i="4" s="1"/>
  <c r="S83" i="6" s="1"/>
  <c r="O216" i="4"/>
  <c r="O328" i="4" s="1"/>
  <c r="O83" i="6" s="1"/>
  <c r="N216" i="4"/>
  <c r="P216" i="4"/>
  <c r="P328" i="4" s="1"/>
  <c r="P83" i="6" s="1"/>
  <c r="Q216" i="4"/>
  <c r="Q328" i="4" s="1"/>
  <c r="Q83" i="6" s="1"/>
  <c r="R216" i="4"/>
  <c r="R328" i="4" s="1"/>
  <c r="R83" i="6" s="1"/>
  <c r="S216" i="4"/>
  <c r="L217" i="4"/>
  <c r="L329" i="4"/>
  <c r="L84" i="6" s="1"/>
  <c r="M217" i="4"/>
  <c r="M329" i="4" s="1"/>
  <c r="M84" i="6" s="1"/>
  <c r="T217" i="4"/>
  <c r="T329" i="4"/>
  <c r="S84" i="6" s="1"/>
  <c r="O217" i="4"/>
  <c r="O329" i="4"/>
  <c r="O84" i="6" s="1"/>
  <c r="N217" i="4"/>
  <c r="N329" i="4"/>
  <c r="N84" i="6" s="1"/>
  <c r="N220" i="4"/>
  <c r="N332" i="4"/>
  <c r="N87" i="6" s="1"/>
  <c r="P217" i="4"/>
  <c r="Q217" i="4"/>
  <c r="Q329" i="4" s="1"/>
  <c r="Q84" i="6" s="1"/>
  <c r="R217" i="4"/>
  <c r="R329" i="4"/>
  <c r="R84" i="6" s="1"/>
  <c r="S217" i="4"/>
  <c r="S329" i="4"/>
  <c r="L218" i="4"/>
  <c r="M218" i="4"/>
  <c r="M330" i="4"/>
  <c r="M85" i="6" s="1"/>
  <c r="T218" i="4"/>
  <c r="T330" i="4"/>
  <c r="S85" i="6" s="1"/>
  <c r="S13" i="10" s="1"/>
  <c r="O218" i="4"/>
  <c r="O330" i="4"/>
  <c r="O85" i="6" s="1"/>
  <c r="O13" i="10" s="1"/>
  <c r="N218" i="4"/>
  <c r="P218" i="4"/>
  <c r="P330" i="4" s="1"/>
  <c r="P85" i="6" s="1"/>
  <c r="P13" i="10" s="1"/>
  <c r="Q218" i="4"/>
  <c r="Q330" i="4"/>
  <c r="Q85" i="6" s="1"/>
  <c r="Q13" i="10" s="1"/>
  <c r="R218" i="4"/>
  <c r="R330" i="4" s="1"/>
  <c r="R85" i="6" s="1"/>
  <c r="R13" i="10" s="1"/>
  <c r="S218" i="4"/>
  <c r="L219" i="4"/>
  <c r="L331" i="4" s="1"/>
  <c r="L86" i="6" s="1"/>
  <c r="L14" i="10" s="1"/>
  <c r="M219" i="4"/>
  <c r="M331" i="4"/>
  <c r="M86" i="6" s="1"/>
  <c r="M14" i="10" s="1"/>
  <c r="T219" i="4"/>
  <c r="T331" i="4"/>
  <c r="S86" i="6" s="1"/>
  <c r="S14" i="10" s="1"/>
  <c r="O219" i="4"/>
  <c r="N219" i="4"/>
  <c r="N331" i="4"/>
  <c r="N86" i="6" s="1"/>
  <c r="N14" i="10" s="1"/>
  <c r="P219" i="4"/>
  <c r="P331" i="4"/>
  <c r="P86" i="6" s="1"/>
  <c r="P14" i="10" s="1"/>
  <c r="Q219" i="4"/>
  <c r="Q331" i="4"/>
  <c r="Q86" i="6" s="1"/>
  <c r="Q14" i="10" s="1"/>
  <c r="R219" i="4"/>
  <c r="R331" i="4"/>
  <c r="R86" i="6" s="1"/>
  <c r="R14" i="10" s="1"/>
  <c r="S219" i="4"/>
  <c r="S331" i="4"/>
  <c r="L220" i="4"/>
  <c r="M220" i="4"/>
  <c r="M332" i="4" s="1"/>
  <c r="M87" i="6" s="1"/>
  <c r="T220" i="4"/>
  <c r="T332" i="4"/>
  <c r="S87" i="6" s="1"/>
  <c r="O220" i="4"/>
  <c r="O332" i="4"/>
  <c r="O87" i="6" s="1"/>
  <c r="P220" i="4"/>
  <c r="P332" i="4"/>
  <c r="P87" i="6" s="1"/>
  <c r="Q220" i="4"/>
  <c r="Q332" i="4" s="1"/>
  <c r="Q87" i="6" s="1"/>
  <c r="R220" i="4"/>
  <c r="R332" i="4" s="1"/>
  <c r="R87" i="6" s="1"/>
  <c r="S220" i="4"/>
  <c r="S332" i="4"/>
  <c r="L221" i="4"/>
  <c r="L333" i="4"/>
  <c r="M221" i="4"/>
  <c r="T221" i="4"/>
  <c r="T333" i="4" s="1"/>
  <c r="O221" i="4"/>
  <c r="O333" i="4" s="1"/>
  <c r="N221" i="4"/>
  <c r="N333" i="4"/>
  <c r="V82" i="6" s="1"/>
  <c r="P221" i="4"/>
  <c r="P333" i="4" s="1"/>
  <c r="Q221" i="4"/>
  <c r="Q333" i="4" s="1"/>
  <c r="R221" i="4"/>
  <c r="R333" i="4" s="1"/>
  <c r="S221" i="4"/>
  <c r="S333" i="4"/>
  <c r="W82" i="6"/>
  <c r="L222" i="4"/>
  <c r="M222" i="4"/>
  <c r="M334" i="4" s="1"/>
  <c r="U83" i="6" s="1"/>
  <c r="T222" i="4"/>
  <c r="T334" i="4" s="1"/>
  <c r="O222" i="4"/>
  <c r="O334" i="4" s="1"/>
  <c r="N222" i="4"/>
  <c r="N334" i="4" s="1"/>
  <c r="V83" i="6" s="1"/>
  <c r="P222" i="4"/>
  <c r="P334" i="4"/>
  <c r="Q222" i="4"/>
  <c r="R222" i="4"/>
  <c r="R334" i="4" s="1"/>
  <c r="S222" i="4"/>
  <c r="S334" i="4"/>
  <c r="W83" i="6"/>
  <c r="L223" i="4"/>
  <c r="L335" i="4"/>
  <c r="M223" i="4"/>
  <c r="T223" i="4"/>
  <c r="T335" i="4" s="1"/>
  <c r="O223" i="4"/>
  <c r="O335" i="4"/>
  <c r="N223" i="4"/>
  <c r="N335" i="4"/>
  <c r="V84" i="6" s="1"/>
  <c r="P223" i="4"/>
  <c r="P335" i="4"/>
  <c r="Q223" i="4"/>
  <c r="Q335" i="4" s="1"/>
  <c r="R223" i="4"/>
  <c r="R335" i="4"/>
  <c r="S223" i="4"/>
  <c r="S335" i="4"/>
  <c r="W84" i="6"/>
  <c r="L224" i="4"/>
  <c r="L336" i="4" s="1"/>
  <c r="M224" i="4"/>
  <c r="M336" i="4" s="1"/>
  <c r="U85" i="6" s="1"/>
  <c r="T224" i="4"/>
  <c r="T336" i="4"/>
  <c r="O224" i="4"/>
  <c r="O336" i="4"/>
  <c r="N224" i="4"/>
  <c r="N336" i="4"/>
  <c r="V85" i="6" s="1"/>
  <c r="P224" i="4"/>
  <c r="P336" i="4" s="1"/>
  <c r="Q224" i="4"/>
  <c r="Q336" i="4" s="1"/>
  <c r="R224" i="4"/>
  <c r="R336" i="4" s="1"/>
  <c r="S224" i="4"/>
  <c r="S336" i="4"/>
  <c r="W85" i="6"/>
  <c r="W105" i="6"/>
  <c r="W55" i="7"/>
  <c r="L225" i="4"/>
  <c r="L337" i="4" s="1"/>
  <c r="M225" i="4"/>
  <c r="M337" i="4" s="1"/>
  <c r="U86" i="6" s="1"/>
  <c r="T225" i="4"/>
  <c r="T337" i="4"/>
  <c r="O225" i="4"/>
  <c r="N225" i="4"/>
  <c r="N337" i="4"/>
  <c r="V86" i="6" s="1"/>
  <c r="P225" i="4"/>
  <c r="P337" i="4"/>
  <c r="Q225" i="4"/>
  <c r="Q337" i="4"/>
  <c r="R225" i="4"/>
  <c r="R337" i="4"/>
  <c r="S225" i="4"/>
  <c r="S337" i="4"/>
  <c r="W86" i="6"/>
  <c r="W106" i="6"/>
  <c r="W56" i="7"/>
  <c r="L226" i="4"/>
  <c r="L338" i="4"/>
  <c r="M226" i="4"/>
  <c r="M338" i="4" s="1"/>
  <c r="U87" i="6" s="1"/>
  <c r="U110" i="6" s="1"/>
  <c r="T226" i="4"/>
  <c r="T338" i="4"/>
  <c r="O226" i="4"/>
  <c r="O338" i="4"/>
  <c r="N226" i="4"/>
  <c r="N338" i="4"/>
  <c r="V87" i="6" s="1"/>
  <c r="P226" i="4"/>
  <c r="P338" i="4"/>
  <c r="Q226" i="4"/>
  <c r="Q338" i="4"/>
  <c r="R226" i="4"/>
  <c r="R338" i="4"/>
  <c r="S226" i="4"/>
  <c r="S338" i="4"/>
  <c r="W87" i="6"/>
  <c r="W110" i="6"/>
  <c r="T62" i="4"/>
  <c r="T64" i="4"/>
  <c r="L63" i="4"/>
  <c r="L175" i="4"/>
  <c r="L64" i="4"/>
  <c r="L176" i="4"/>
  <c r="L65" i="4"/>
  <c r="L177" i="4"/>
  <c r="L62" i="4"/>
  <c r="L174" i="4"/>
  <c r="L19" i="4"/>
  <c r="L131" i="4"/>
  <c r="L18" i="6"/>
  <c r="L20" i="4"/>
  <c r="L132" i="4"/>
  <c r="L19" i="6"/>
  <c r="L21" i="4"/>
  <c r="L133" i="4"/>
  <c r="L20" i="6"/>
  <c r="L22" i="4"/>
  <c r="L134" i="4"/>
  <c r="L21" i="6"/>
  <c r="L45" i="6"/>
  <c r="L20" i="7"/>
  <c r="L23" i="4"/>
  <c r="L135" i="4"/>
  <c r="L22" i="6"/>
  <c r="L24" i="4"/>
  <c r="L136" i="4"/>
  <c r="L23" i="6"/>
  <c r="L40" i="6"/>
  <c r="L25" i="4"/>
  <c r="L137" i="4"/>
  <c r="L24" i="6"/>
  <c r="L26" i="4"/>
  <c r="L138" i="4"/>
  <c r="L25" i="6"/>
  <c r="L41" i="6"/>
  <c r="L16" i="7"/>
  <c r="L27" i="4"/>
  <c r="L139" i="4"/>
  <c r="L26" i="6"/>
  <c r="L28" i="4"/>
  <c r="L140" i="4"/>
  <c r="L27" i="6"/>
  <c r="L43" i="6"/>
  <c r="L18" i="7"/>
  <c r="L29" i="4"/>
  <c r="L141" i="4"/>
  <c r="L28" i="6"/>
  <c r="L30" i="4"/>
  <c r="L142" i="4"/>
  <c r="L29" i="6"/>
  <c r="L31" i="4"/>
  <c r="L143" i="4"/>
  <c r="L32" i="4"/>
  <c r="L33" i="4"/>
  <c r="L145" i="4"/>
  <c r="L34" i="4"/>
  <c r="L146" i="4"/>
  <c r="L35" i="4"/>
  <c r="L147" i="4"/>
  <c r="L36" i="4"/>
  <c r="L148" i="4"/>
  <c r="L37" i="4"/>
  <c r="L149" i="4"/>
  <c r="L38" i="4"/>
  <c r="L150" i="4"/>
  <c r="L39" i="4"/>
  <c r="L151" i="4"/>
  <c r="L40" i="4"/>
  <c r="L152" i="4"/>
  <c r="L41" i="4"/>
  <c r="L153" i="4"/>
  <c r="L42" i="4"/>
  <c r="L154" i="4"/>
  <c r="L43" i="4"/>
  <c r="L155" i="4"/>
  <c r="L44" i="4"/>
  <c r="L156" i="4"/>
  <c r="L30" i="6"/>
  <c r="M44" i="4"/>
  <c r="M156" i="4"/>
  <c r="M30" i="6"/>
  <c r="T44" i="4"/>
  <c r="T156" i="4"/>
  <c r="S30" i="6"/>
  <c r="O44" i="4"/>
  <c r="O156" i="4"/>
  <c r="O30" i="6"/>
  <c r="N44" i="4"/>
  <c r="N156" i="4"/>
  <c r="N30" i="6"/>
  <c r="P44" i="4"/>
  <c r="P156" i="4"/>
  <c r="P30" i="6"/>
  <c r="Q44" i="4"/>
  <c r="Q156" i="4"/>
  <c r="Q30" i="6"/>
  <c r="R44" i="4"/>
  <c r="R156" i="4"/>
  <c r="R30" i="6"/>
  <c r="S44" i="4"/>
  <c r="S156" i="4"/>
  <c r="L45" i="4"/>
  <c r="L157" i="4"/>
  <c r="L31" i="6"/>
  <c r="M45" i="4"/>
  <c r="M157" i="4"/>
  <c r="M31" i="6"/>
  <c r="T45" i="4"/>
  <c r="T157" i="4"/>
  <c r="S31" i="6"/>
  <c r="O45" i="4"/>
  <c r="O157" i="4"/>
  <c r="O31" i="6"/>
  <c r="N45" i="4"/>
  <c r="N157" i="4"/>
  <c r="N31" i="6"/>
  <c r="P45" i="4"/>
  <c r="P157" i="4"/>
  <c r="P31" i="6"/>
  <c r="Q45" i="4"/>
  <c r="Q157" i="4"/>
  <c r="Q31" i="6"/>
  <c r="R45" i="4"/>
  <c r="R157" i="4"/>
  <c r="R31" i="6"/>
  <c r="S45" i="4"/>
  <c r="S157" i="4"/>
  <c r="L46" i="4"/>
  <c r="L158" i="4"/>
  <c r="L32" i="6"/>
  <c r="M46" i="4"/>
  <c r="M158" i="4"/>
  <c r="M32" i="6"/>
  <c r="T46" i="4"/>
  <c r="T158" i="4"/>
  <c r="S32" i="6"/>
  <c r="O46" i="4"/>
  <c r="O158" i="4"/>
  <c r="O32" i="6"/>
  <c r="N46" i="4"/>
  <c r="N158" i="4"/>
  <c r="N32" i="6"/>
  <c r="P46" i="4"/>
  <c r="P158" i="4"/>
  <c r="P32" i="6"/>
  <c r="Q46" i="4"/>
  <c r="Q158" i="4"/>
  <c r="Q32" i="6"/>
  <c r="R46" i="4"/>
  <c r="R158" i="4"/>
  <c r="R32" i="6"/>
  <c r="S46" i="4"/>
  <c r="S158" i="4"/>
  <c r="L47" i="4"/>
  <c r="L159" i="4"/>
  <c r="L33" i="6"/>
  <c r="L9" i="10"/>
  <c r="M47" i="4"/>
  <c r="M159" i="4"/>
  <c r="M33" i="6"/>
  <c r="M9" i="10"/>
  <c r="T47" i="4"/>
  <c r="T159" i="4"/>
  <c r="S33" i="6"/>
  <c r="S9" i="10"/>
  <c r="O47" i="4"/>
  <c r="O159" i="4"/>
  <c r="O33" i="6"/>
  <c r="O9" i="10"/>
  <c r="N47" i="4"/>
  <c r="N159" i="4"/>
  <c r="N33" i="6"/>
  <c r="N9" i="10"/>
  <c r="P47" i="4"/>
  <c r="P159" i="4"/>
  <c r="P33" i="6"/>
  <c r="P9" i="10"/>
  <c r="Q47" i="4"/>
  <c r="Q159" i="4"/>
  <c r="Q33" i="6"/>
  <c r="Q9" i="10"/>
  <c r="R47" i="4"/>
  <c r="R159" i="4"/>
  <c r="R33" i="6"/>
  <c r="R9" i="10"/>
  <c r="S47" i="4"/>
  <c r="S159" i="4"/>
  <c r="L48" i="4"/>
  <c r="L160" i="4"/>
  <c r="L34" i="6"/>
  <c r="L10" i="10"/>
  <c r="M48" i="4"/>
  <c r="M160" i="4"/>
  <c r="M34" i="6"/>
  <c r="M10" i="10"/>
  <c r="T48" i="4"/>
  <c r="T160" i="4"/>
  <c r="S34" i="6"/>
  <c r="S10" i="10"/>
  <c r="O48" i="4"/>
  <c r="O160" i="4"/>
  <c r="O34" i="6"/>
  <c r="O10" i="10"/>
  <c r="N48" i="4"/>
  <c r="N160" i="4"/>
  <c r="N34" i="6"/>
  <c r="N10" i="10"/>
  <c r="P48" i="4"/>
  <c r="P160" i="4"/>
  <c r="P34" i="6"/>
  <c r="P10" i="10"/>
  <c r="Q48" i="4"/>
  <c r="Q160" i="4"/>
  <c r="Q34" i="6"/>
  <c r="Q10" i="10"/>
  <c r="R48" i="4"/>
  <c r="R160" i="4"/>
  <c r="R34" i="6"/>
  <c r="R10" i="10"/>
  <c r="S48" i="4"/>
  <c r="S160" i="4"/>
  <c r="L49" i="4"/>
  <c r="L161" i="4"/>
  <c r="L35" i="6"/>
  <c r="M49" i="4"/>
  <c r="M161" i="4"/>
  <c r="M35" i="6"/>
  <c r="T49" i="4"/>
  <c r="T161" i="4"/>
  <c r="S35" i="6"/>
  <c r="O49" i="4"/>
  <c r="O161" i="4"/>
  <c r="O35" i="6"/>
  <c r="N49" i="4"/>
  <c r="N161" i="4"/>
  <c r="N35" i="6"/>
  <c r="P49" i="4"/>
  <c r="P161" i="4"/>
  <c r="P35" i="6"/>
  <c r="Q49" i="4"/>
  <c r="Q161" i="4"/>
  <c r="Q35" i="6"/>
  <c r="R49" i="4"/>
  <c r="R161" i="4"/>
  <c r="R35" i="6"/>
  <c r="S49" i="4"/>
  <c r="S161" i="4"/>
  <c r="L50" i="4"/>
  <c r="L162" i="4"/>
  <c r="M50" i="4"/>
  <c r="M162" i="4"/>
  <c r="U30" i="6"/>
  <c r="T50" i="4"/>
  <c r="T162" i="4"/>
  <c r="O50" i="4"/>
  <c r="O162" i="4"/>
  <c r="N50" i="4"/>
  <c r="N162" i="4"/>
  <c r="V30" i="6"/>
  <c r="P50" i="4"/>
  <c r="P162" i="4"/>
  <c r="Q50" i="4"/>
  <c r="Q162" i="4"/>
  <c r="R50" i="4"/>
  <c r="R162" i="4"/>
  <c r="S50" i="4"/>
  <c r="S162" i="4"/>
  <c r="W30" i="6"/>
  <c r="L51" i="4"/>
  <c r="L163" i="4" s="1"/>
  <c r="M51" i="4"/>
  <c r="M163" i="4"/>
  <c r="U31" i="6"/>
  <c r="T51" i="4"/>
  <c r="T163" i="4"/>
  <c r="O51" i="4"/>
  <c r="O163" i="4"/>
  <c r="N51" i="4"/>
  <c r="N163" i="4"/>
  <c r="V31" i="6"/>
  <c r="P51" i="4"/>
  <c r="P163" i="4"/>
  <c r="Q51" i="4"/>
  <c r="Q163" i="4"/>
  <c r="R51" i="4"/>
  <c r="R163" i="4"/>
  <c r="S51" i="4"/>
  <c r="S163" i="4"/>
  <c r="W31" i="6"/>
  <c r="L52" i="4"/>
  <c r="L164" i="4"/>
  <c r="M52" i="4"/>
  <c r="M164" i="4"/>
  <c r="U32" i="6"/>
  <c r="T52" i="4"/>
  <c r="T164" i="4"/>
  <c r="O52" i="4"/>
  <c r="O164" i="4"/>
  <c r="N52" i="4"/>
  <c r="N164" i="4"/>
  <c r="V32" i="6"/>
  <c r="P52" i="4"/>
  <c r="P164" i="4"/>
  <c r="Q52" i="4"/>
  <c r="Q164" i="4"/>
  <c r="R52" i="4"/>
  <c r="R164" i="4"/>
  <c r="S52" i="4"/>
  <c r="S164" i="4"/>
  <c r="W32" i="6"/>
  <c r="L53" i="4"/>
  <c r="L165" i="4" s="1"/>
  <c r="M53" i="4"/>
  <c r="M165" i="4"/>
  <c r="U33" i="6"/>
  <c r="T53" i="4"/>
  <c r="T165" i="4"/>
  <c r="O53" i="4"/>
  <c r="O165" i="4"/>
  <c r="N53" i="4"/>
  <c r="N165" i="4"/>
  <c r="V33" i="6"/>
  <c r="P53" i="4"/>
  <c r="P165" i="4"/>
  <c r="Q53" i="4"/>
  <c r="Q165" i="4"/>
  <c r="R53" i="4"/>
  <c r="R165" i="4"/>
  <c r="S53" i="4"/>
  <c r="S165" i="4"/>
  <c r="W33" i="6"/>
  <c r="L54" i="4"/>
  <c r="L166" i="4"/>
  <c r="M54" i="4"/>
  <c r="M166" i="4"/>
  <c r="U34" i="6"/>
  <c r="T54" i="4"/>
  <c r="T166" i="4"/>
  <c r="O54" i="4"/>
  <c r="O166" i="4"/>
  <c r="N54" i="4"/>
  <c r="N166" i="4"/>
  <c r="V34" i="6"/>
  <c r="P54" i="4"/>
  <c r="P166" i="4"/>
  <c r="Q54" i="4"/>
  <c r="Q166" i="4"/>
  <c r="R54" i="4"/>
  <c r="R166" i="4"/>
  <c r="S54" i="4"/>
  <c r="S166" i="4"/>
  <c r="W34" i="6"/>
  <c r="L55" i="4"/>
  <c r="L167" i="4" s="1"/>
  <c r="M55" i="4"/>
  <c r="M167" i="4"/>
  <c r="U35" i="6"/>
  <c r="T55" i="4"/>
  <c r="T167" i="4"/>
  <c r="O55" i="4"/>
  <c r="O167" i="4"/>
  <c r="N55" i="4"/>
  <c r="N167" i="4"/>
  <c r="V35" i="6"/>
  <c r="P55" i="4"/>
  <c r="P167" i="4"/>
  <c r="Q55" i="4"/>
  <c r="Q167" i="4"/>
  <c r="R55" i="4"/>
  <c r="R167" i="4"/>
  <c r="S55" i="4"/>
  <c r="S167" i="4"/>
  <c r="W35" i="6"/>
  <c r="L18" i="4"/>
  <c r="L130" i="4"/>
  <c r="L17" i="6"/>
  <c r="T174" i="4"/>
  <c r="T176" i="4"/>
  <c r="O337" i="4"/>
  <c r="M335" i="4"/>
  <c r="U84" i="6"/>
  <c r="Q334" i="4"/>
  <c r="L334" i="4"/>
  <c r="M333" i="4"/>
  <c r="U82" i="6"/>
  <c r="L332" i="4"/>
  <c r="L87" i="6"/>
  <c r="O331" i="4"/>
  <c r="O86" i="6"/>
  <c r="O14" i="10" s="1"/>
  <c r="S330" i="4"/>
  <c r="N330" i="4"/>
  <c r="N85" i="6"/>
  <c r="N13" i="10" s="1"/>
  <c r="L330" i="4"/>
  <c r="L85" i="6" s="1"/>
  <c r="L13" i="10" s="1"/>
  <c r="P329" i="4"/>
  <c r="P84" i="6" s="1"/>
  <c r="S328" i="4"/>
  <c r="N328" i="4"/>
  <c r="N83" i="6"/>
  <c r="L328" i="4"/>
  <c r="L83" i="6" s="1"/>
  <c r="P327" i="4"/>
  <c r="P82" i="6" s="1"/>
  <c r="M327" i="4"/>
  <c r="M82" i="6"/>
  <c r="L144" i="4"/>
  <c r="J27" i="10"/>
  <c r="S54" i="6"/>
  <c r="S52" i="7"/>
  <c r="O121" i="6"/>
  <c r="W146" i="6"/>
  <c r="W39" i="7" s="1"/>
  <c r="L42" i="6"/>
  <c r="L17" i="7"/>
  <c r="L46" i="6"/>
  <c r="L21" i="7"/>
  <c r="S58" i="6"/>
  <c r="S51" i="7"/>
  <c r="L15" i="7"/>
  <c r="L48" i="6"/>
  <c r="L23" i="7"/>
  <c r="M121" i="6"/>
  <c r="P121" i="6"/>
  <c r="U58" i="6"/>
  <c r="W54" i="6"/>
  <c r="W52" i="7"/>
  <c r="V54" i="6"/>
  <c r="V52" i="7"/>
  <c r="U51" i="7"/>
  <c r="R58" i="6"/>
  <c r="P58" i="6"/>
  <c r="O58" i="6"/>
  <c r="M58" i="6"/>
  <c r="Q54" i="6"/>
  <c r="Q52" i="7"/>
  <c r="N54" i="6"/>
  <c r="N52" i="7"/>
  <c r="L52" i="7"/>
  <c r="R51" i="7"/>
  <c r="P53" i="6"/>
  <c r="P51" i="7"/>
  <c r="O53" i="6"/>
  <c r="O51" i="7"/>
  <c r="M53" i="6"/>
  <c r="M51" i="7"/>
  <c r="W58" i="6"/>
  <c r="V58" i="6"/>
  <c r="U54" i="6"/>
  <c r="U52" i="7"/>
  <c r="W51" i="7"/>
  <c r="V51" i="7"/>
  <c r="Q58" i="6"/>
  <c r="N58" i="6"/>
  <c r="L58" i="6"/>
  <c r="R54" i="6"/>
  <c r="R52" i="7"/>
  <c r="P54" i="6"/>
  <c r="P52" i="7"/>
  <c r="O54" i="6"/>
  <c r="O52" i="7"/>
  <c r="M54" i="6"/>
  <c r="M52" i="7"/>
  <c r="Q53" i="6"/>
  <c r="Q51" i="7"/>
  <c r="N53" i="6"/>
  <c r="N51" i="7"/>
  <c r="L53" i="6"/>
  <c r="L51" i="7"/>
  <c r="L489" i="4"/>
  <c r="T489" i="4"/>
  <c r="N489" i="4"/>
  <c r="V126" i="6" s="1"/>
  <c r="Q489" i="4"/>
  <c r="L491" i="4"/>
  <c r="T491" i="4"/>
  <c r="N491" i="4"/>
  <c r="V128" i="6"/>
  <c r="Q491" i="4"/>
  <c r="L493" i="4"/>
  <c r="T493" i="4"/>
  <c r="N493" i="4"/>
  <c r="V130" i="6" s="1"/>
  <c r="Q493" i="4"/>
  <c r="S18" i="4"/>
  <c r="S130" i="4"/>
  <c r="R18" i="4"/>
  <c r="R130" i="4"/>
  <c r="R17" i="6"/>
  <c r="Q18" i="4"/>
  <c r="Q130" i="4"/>
  <c r="Q17" i="6"/>
  <c r="P18" i="4"/>
  <c r="P130" i="4"/>
  <c r="P17" i="6"/>
  <c r="N18" i="4"/>
  <c r="N130" i="4"/>
  <c r="N17" i="6"/>
  <c r="O18" i="4"/>
  <c r="O130" i="4"/>
  <c r="O17" i="6"/>
  <c r="T18" i="4"/>
  <c r="T130" i="4"/>
  <c r="M18" i="4"/>
  <c r="M130" i="4"/>
  <c r="M17" i="6"/>
  <c r="S65" i="4"/>
  <c r="S177" i="4"/>
  <c r="R65" i="4"/>
  <c r="R177" i="4"/>
  <c r="Q65" i="4"/>
  <c r="Q177" i="4"/>
  <c r="P65" i="4"/>
  <c r="P177" i="4"/>
  <c r="N65" i="4"/>
  <c r="N177" i="4"/>
  <c r="O65" i="4"/>
  <c r="O177" i="4"/>
  <c r="T65" i="4"/>
  <c r="T177" i="4"/>
  <c r="M65" i="4"/>
  <c r="M177" i="4"/>
  <c r="S64" i="4"/>
  <c r="S176" i="4"/>
  <c r="R64" i="4"/>
  <c r="R176" i="4"/>
  <c r="Q64" i="4"/>
  <c r="Q176" i="4"/>
  <c r="P64" i="4"/>
  <c r="P176" i="4"/>
  <c r="N64" i="4"/>
  <c r="N176" i="4"/>
  <c r="O64" i="4"/>
  <c r="O176" i="4"/>
  <c r="M64" i="4"/>
  <c r="M176" i="4"/>
  <c r="S63" i="4"/>
  <c r="S175" i="4"/>
  <c r="R63" i="4"/>
  <c r="R175" i="4"/>
  <c r="Q63" i="4"/>
  <c r="Q175" i="4"/>
  <c r="Q44" i="6"/>
  <c r="Q19" i="7"/>
  <c r="P63" i="4"/>
  <c r="P175" i="4"/>
  <c r="N63" i="4"/>
  <c r="N175" i="4"/>
  <c r="O63" i="4"/>
  <c r="O175" i="4"/>
  <c r="T63" i="4"/>
  <c r="T175" i="4"/>
  <c r="M63" i="4"/>
  <c r="M175" i="4"/>
  <c r="S62" i="4"/>
  <c r="S174" i="4"/>
  <c r="R62" i="4"/>
  <c r="R174" i="4"/>
  <c r="Q62" i="4"/>
  <c r="Q174" i="4"/>
  <c r="P62" i="4"/>
  <c r="P174" i="4"/>
  <c r="N62" i="4"/>
  <c r="N174" i="4"/>
  <c r="O62" i="4"/>
  <c r="O174" i="4"/>
  <c r="M62" i="4"/>
  <c r="M174" i="4"/>
  <c r="S43" i="4"/>
  <c r="S155" i="4"/>
  <c r="W29" i="6"/>
  <c r="R43" i="4"/>
  <c r="R155" i="4"/>
  <c r="Q43" i="4"/>
  <c r="Q155" i="4"/>
  <c r="P43" i="4"/>
  <c r="P155" i="4"/>
  <c r="N43" i="4"/>
  <c r="N155" i="4"/>
  <c r="V29" i="6"/>
  <c r="O43" i="4"/>
  <c r="O155" i="4"/>
  <c r="T43" i="4"/>
  <c r="T155" i="4"/>
  <c r="M43" i="4"/>
  <c r="M155" i="4"/>
  <c r="U29" i="6"/>
  <c r="S42" i="4"/>
  <c r="S154" i="4"/>
  <c r="W28" i="6"/>
  <c r="R42" i="4"/>
  <c r="R154" i="4"/>
  <c r="Q42" i="4"/>
  <c r="Q154" i="4"/>
  <c r="P42" i="4"/>
  <c r="P154" i="4"/>
  <c r="N42" i="4"/>
  <c r="N154" i="4"/>
  <c r="V28" i="6"/>
  <c r="O42" i="4"/>
  <c r="O154" i="4"/>
  <c r="T42" i="4"/>
  <c r="T154" i="4"/>
  <c r="M42" i="4"/>
  <c r="M154" i="4"/>
  <c r="U28" i="6"/>
  <c r="S41" i="4"/>
  <c r="S153" i="4"/>
  <c r="W27" i="6"/>
  <c r="W43" i="6"/>
  <c r="W18" i="7"/>
  <c r="R41" i="4"/>
  <c r="R153" i="4"/>
  <c r="Q41" i="4"/>
  <c r="Q153" i="4"/>
  <c r="P41" i="4"/>
  <c r="P153" i="4"/>
  <c r="N41" i="4"/>
  <c r="N153" i="4"/>
  <c r="V27" i="6"/>
  <c r="V43" i="6"/>
  <c r="V18" i="7"/>
  <c r="O41" i="4"/>
  <c r="O153" i="4"/>
  <c r="T41" i="4"/>
  <c r="T153" i="4"/>
  <c r="M41" i="4"/>
  <c r="M153" i="4"/>
  <c r="U27" i="6"/>
  <c r="U43" i="6"/>
  <c r="U18" i="7"/>
  <c r="S40" i="4"/>
  <c r="S152" i="4"/>
  <c r="W26" i="6"/>
  <c r="R40" i="4"/>
  <c r="R152" i="4"/>
  <c r="Q40" i="4"/>
  <c r="Q152" i="4"/>
  <c r="P40" i="4"/>
  <c r="P152" i="4"/>
  <c r="N40" i="4"/>
  <c r="N152" i="4"/>
  <c r="V26" i="6"/>
  <c r="O40" i="4"/>
  <c r="O152" i="4"/>
  <c r="T40" i="4"/>
  <c r="T152" i="4"/>
  <c r="M40" i="4"/>
  <c r="M152" i="4"/>
  <c r="U26" i="6"/>
  <c r="S39" i="4"/>
  <c r="S151" i="4"/>
  <c r="W25" i="6"/>
  <c r="W41" i="6"/>
  <c r="W16" i="7"/>
  <c r="R39" i="4"/>
  <c r="R151" i="4"/>
  <c r="Q39" i="4"/>
  <c r="Q151" i="4"/>
  <c r="P39" i="4"/>
  <c r="P151" i="4"/>
  <c r="N39" i="4"/>
  <c r="N151" i="4"/>
  <c r="V25" i="6"/>
  <c r="V41" i="6"/>
  <c r="V16" i="7"/>
  <c r="O39" i="4"/>
  <c r="O151" i="4"/>
  <c r="T39" i="4"/>
  <c r="T151" i="4"/>
  <c r="M39" i="4"/>
  <c r="M151" i="4"/>
  <c r="U25" i="6"/>
  <c r="U41" i="6"/>
  <c r="U16" i="7"/>
  <c r="S38" i="4"/>
  <c r="S150" i="4"/>
  <c r="W24" i="6"/>
  <c r="R38" i="4"/>
  <c r="R150" i="4"/>
  <c r="Q38" i="4"/>
  <c r="Q150" i="4"/>
  <c r="P38" i="4"/>
  <c r="P150" i="4"/>
  <c r="N38" i="4"/>
  <c r="N150" i="4"/>
  <c r="V24" i="6"/>
  <c r="O38" i="4"/>
  <c r="O150" i="4"/>
  <c r="T38" i="4"/>
  <c r="T150" i="4"/>
  <c r="M38" i="4"/>
  <c r="M150" i="4"/>
  <c r="U24" i="6"/>
  <c r="S37" i="4"/>
  <c r="S149" i="4"/>
  <c r="W23" i="6"/>
  <c r="W40" i="6"/>
  <c r="R37" i="4"/>
  <c r="R149" i="4"/>
  <c r="Q37" i="4"/>
  <c r="Q149" i="4"/>
  <c r="P37" i="4"/>
  <c r="P149" i="4"/>
  <c r="N37" i="4"/>
  <c r="N149" i="4"/>
  <c r="V23" i="6"/>
  <c r="V40" i="6"/>
  <c r="O37" i="4"/>
  <c r="O149" i="4"/>
  <c r="T37" i="4"/>
  <c r="T149" i="4"/>
  <c r="M37" i="4"/>
  <c r="M149" i="4"/>
  <c r="U23" i="6"/>
  <c r="U40" i="6"/>
  <c r="S36" i="4"/>
  <c r="S148" i="4"/>
  <c r="W22" i="6"/>
  <c r="R36" i="4"/>
  <c r="R148" i="4"/>
  <c r="Q36" i="4"/>
  <c r="Q148" i="4"/>
  <c r="P36" i="4"/>
  <c r="P148" i="4"/>
  <c r="N36" i="4"/>
  <c r="N148" i="4"/>
  <c r="V22" i="6"/>
  <c r="O36" i="4"/>
  <c r="O148" i="4"/>
  <c r="T36" i="4"/>
  <c r="T148" i="4"/>
  <c r="M36" i="4"/>
  <c r="M148" i="4"/>
  <c r="U22" i="6"/>
  <c r="S35" i="4"/>
  <c r="S147" i="4"/>
  <c r="W21" i="6"/>
  <c r="W45" i="6"/>
  <c r="W20" i="7"/>
  <c r="R35" i="4"/>
  <c r="R147" i="4"/>
  <c r="Q35" i="4"/>
  <c r="Q147" i="4"/>
  <c r="P35" i="4"/>
  <c r="P147" i="4"/>
  <c r="N35" i="4"/>
  <c r="N147" i="4"/>
  <c r="V21" i="6"/>
  <c r="V45" i="6"/>
  <c r="V20" i="7"/>
  <c r="O35" i="4"/>
  <c r="O147" i="4"/>
  <c r="T35" i="4"/>
  <c r="T147" i="4"/>
  <c r="M35" i="4"/>
  <c r="M147" i="4"/>
  <c r="U21" i="6"/>
  <c r="U45" i="6"/>
  <c r="U20" i="7"/>
  <c r="S34" i="4"/>
  <c r="S146" i="4"/>
  <c r="W20" i="6"/>
  <c r="R34" i="4"/>
  <c r="R146" i="4"/>
  <c r="Q34" i="4"/>
  <c r="Q146" i="4"/>
  <c r="P34" i="4"/>
  <c r="P146" i="4"/>
  <c r="N34" i="4"/>
  <c r="N146" i="4"/>
  <c r="V20" i="6"/>
  <c r="O34" i="4"/>
  <c r="O146" i="4"/>
  <c r="T34" i="4"/>
  <c r="T146" i="4"/>
  <c r="M34" i="4"/>
  <c r="M146" i="4"/>
  <c r="U20" i="6"/>
  <c r="S33" i="4"/>
  <c r="S145" i="4"/>
  <c r="W19" i="6"/>
  <c r="W48" i="6"/>
  <c r="W23" i="7"/>
  <c r="R33" i="4"/>
  <c r="R145" i="4"/>
  <c r="Q33" i="4"/>
  <c r="Q145" i="4"/>
  <c r="P33" i="4"/>
  <c r="P145" i="4"/>
  <c r="N33" i="4"/>
  <c r="N145" i="4"/>
  <c r="V19" i="6"/>
  <c r="V48" i="6"/>
  <c r="V23" i="7"/>
  <c r="O33" i="4"/>
  <c r="O145" i="4"/>
  <c r="T33" i="4"/>
  <c r="T145" i="4"/>
  <c r="M33" i="4"/>
  <c r="M145" i="4"/>
  <c r="U19" i="6"/>
  <c r="U48" i="6"/>
  <c r="U23" i="7"/>
  <c r="S32" i="4"/>
  <c r="S144" i="4"/>
  <c r="W18" i="6"/>
  <c r="W42" i="6"/>
  <c r="W17" i="7"/>
  <c r="R32" i="4"/>
  <c r="R144" i="4"/>
  <c r="Q32" i="4"/>
  <c r="Q144" i="4"/>
  <c r="P32" i="4"/>
  <c r="P144" i="4"/>
  <c r="N32" i="4"/>
  <c r="N144" i="4"/>
  <c r="V18" i="6"/>
  <c r="V42" i="6"/>
  <c r="V17" i="7"/>
  <c r="O32" i="4"/>
  <c r="O144" i="4"/>
  <c r="T32" i="4"/>
  <c r="T144" i="4"/>
  <c r="M32" i="4"/>
  <c r="M144" i="4"/>
  <c r="U18" i="6"/>
  <c r="U42" i="6"/>
  <c r="U17" i="7"/>
  <c r="S31" i="4"/>
  <c r="S143" i="4"/>
  <c r="W17" i="6"/>
  <c r="W46" i="6"/>
  <c r="W21" i="7"/>
  <c r="R31" i="4"/>
  <c r="R143" i="4"/>
  <c r="Q31" i="4"/>
  <c r="Q143" i="4"/>
  <c r="P31" i="4"/>
  <c r="P143" i="4"/>
  <c r="N31" i="4"/>
  <c r="N143" i="4"/>
  <c r="V17" i="6"/>
  <c r="V46" i="6"/>
  <c r="V21" i="7"/>
  <c r="O31" i="4"/>
  <c r="O143" i="4"/>
  <c r="T31" i="4"/>
  <c r="T143" i="4"/>
  <c r="M31" i="4"/>
  <c r="M143" i="4"/>
  <c r="U17" i="6"/>
  <c r="U46" i="6"/>
  <c r="U21" i="7"/>
  <c r="S30" i="4"/>
  <c r="S142" i="4"/>
  <c r="R30" i="4"/>
  <c r="R142" i="4"/>
  <c r="R29" i="6"/>
  <c r="Q30" i="4"/>
  <c r="Q142" i="4"/>
  <c r="Q29" i="6"/>
  <c r="P30" i="4"/>
  <c r="P142" i="4"/>
  <c r="P29" i="6"/>
  <c r="N30" i="4"/>
  <c r="N142" i="4"/>
  <c r="N29" i="6"/>
  <c r="O30" i="4"/>
  <c r="O142" i="4"/>
  <c r="O29" i="6"/>
  <c r="T30" i="4"/>
  <c r="T142" i="4"/>
  <c r="S29" i="6"/>
  <c r="M30" i="4"/>
  <c r="M142" i="4"/>
  <c r="M29" i="6"/>
  <c r="S29" i="4"/>
  <c r="S141" i="4"/>
  <c r="R29" i="4"/>
  <c r="R141" i="4"/>
  <c r="R28" i="6"/>
  <c r="Q29" i="4"/>
  <c r="Q141" i="4"/>
  <c r="Q28" i="6"/>
  <c r="P29" i="4"/>
  <c r="P141" i="4"/>
  <c r="P28" i="6"/>
  <c r="N29" i="4"/>
  <c r="N141" i="4"/>
  <c r="N28" i="6"/>
  <c r="O29" i="4"/>
  <c r="O141" i="4"/>
  <c r="O28" i="6"/>
  <c r="T29" i="4"/>
  <c r="T141" i="4"/>
  <c r="S28" i="6"/>
  <c r="M29" i="4"/>
  <c r="M141" i="4"/>
  <c r="M28" i="6"/>
  <c r="S28" i="4"/>
  <c r="S140" i="4"/>
  <c r="R28" i="4"/>
  <c r="R140" i="4"/>
  <c r="R27" i="6"/>
  <c r="R43" i="6"/>
  <c r="R18" i="7"/>
  <c r="Q28" i="4"/>
  <c r="Q140" i="4"/>
  <c r="Q27" i="6"/>
  <c r="Q43" i="6"/>
  <c r="Q18" i="7"/>
  <c r="P28" i="4"/>
  <c r="P140" i="4"/>
  <c r="P27" i="6"/>
  <c r="P43" i="6"/>
  <c r="P18" i="7"/>
  <c r="N28" i="4"/>
  <c r="N140" i="4"/>
  <c r="N27" i="6"/>
  <c r="N43" i="6"/>
  <c r="N18" i="7"/>
  <c r="O28" i="4"/>
  <c r="O140" i="4"/>
  <c r="O27" i="6"/>
  <c r="O43" i="6"/>
  <c r="O18" i="7"/>
  <c r="T28" i="4"/>
  <c r="T140" i="4"/>
  <c r="S27" i="6"/>
  <c r="S43" i="6"/>
  <c r="S18" i="7"/>
  <c r="M28" i="4"/>
  <c r="M140" i="4"/>
  <c r="M27" i="6"/>
  <c r="M43" i="6"/>
  <c r="M18" i="7"/>
  <c r="S27" i="4"/>
  <c r="S139" i="4"/>
  <c r="R27" i="4"/>
  <c r="R139" i="4"/>
  <c r="R26" i="6"/>
  <c r="Q27" i="4"/>
  <c r="Q139" i="4"/>
  <c r="Q26" i="6"/>
  <c r="P27" i="4"/>
  <c r="P139" i="4"/>
  <c r="P26" i="6"/>
  <c r="N27" i="4"/>
  <c r="N139" i="4"/>
  <c r="N26" i="6"/>
  <c r="O27" i="4"/>
  <c r="O139" i="4"/>
  <c r="O26" i="6"/>
  <c r="T27" i="4"/>
  <c r="T139" i="4"/>
  <c r="S26" i="6"/>
  <c r="M27" i="4"/>
  <c r="M139" i="4"/>
  <c r="M26" i="6"/>
  <c r="S26" i="4"/>
  <c r="S138" i="4"/>
  <c r="R26" i="4"/>
  <c r="R138" i="4"/>
  <c r="R25" i="6"/>
  <c r="R41" i="6"/>
  <c r="R16" i="7"/>
  <c r="Q26" i="4"/>
  <c r="Q138" i="4"/>
  <c r="Q25" i="6"/>
  <c r="Q41" i="6"/>
  <c r="Q16" i="7"/>
  <c r="P26" i="4"/>
  <c r="P138" i="4"/>
  <c r="P25" i="6"/>
  <c r="P41" i="6"/>
  <c r="P16" i="7"/>
  <c r="N26" i="4"/>
  <c r="N138" i="4"/>
  <c r="N25" i="6"/>
  <c r="N41" i="6"/>
  <c r="N16" i="7"/>
  <c r="O26" i="4"/>
  <c r="O138" i="4"/>
  <c r="O25" i="6"/>
  <c r="O41" i="6"/>
  <c r="O16" i="7"/>
  <c r="T26" i="4"/>
  <c r="T138" i="4"/>
  <c r="S25" i="6"/>
  <c r="S41" i="6"/>
  <c r="S16" i="7"/>
  <c r="M26" i="4"/>
  <c r="M138" i="4"/>
  <c r="M25" i="6"/>
  <c r="M41" i="6"/>
  <c r="M16" i="7"/>
  <c r="S25" i="4"/>
  <c r="S137" i="4"/>
  <c r="R25" i="4"/>
  <c r="R137" i="4"/>
  <c r="R24" i="6"/>
  <c r="Q25" i="4"/>
  <c r="Q137" i="4"/>
  <c r="Q24" i="6"/>
  <c r="P25" i="4"/>
  <c r="P137" i="4"/>
  <c r="P24" i="6"/>
  <c r="N25" i="4"/>
  <c r="N137" i="4"/>
  <c r="N24" i="6"/>
  <c r="O25" i="4"/>
  <c r="O137" i="4"/>
  <c r="O24" i="6"/>
  <c r="T25" i="4"/>
  <c r="T137" i="4"/>
  <c r="S24" i="6"/>
  <c r="M25" i="4"/>
  <c r="M137" i="4"/>
  <c r="M24" i="6"/>
  <c r="S24" i="4"/>
  <c r="S136" i="4"/>
  <c r="R24" i="4"/>
  <c r="R136" i="4"/>
  <c r="R23" i="6"/>
  <c r="R40" i="6"/>
  <c r="Q24" i="4"/>
  <c r="Q136" i="4"/>
  <c r="Q23" i="6"/>
  <c r="Q40" i="6"/>
  <c r="P24" i="4"/>
  <c r="P136" i="4"/>
  <c r="P23" i="6"/>
  <c r="P40" i="6"/>
  <c r="N24" i="4"/>
  <c r="N136" i="4"/>
  <c r="N23" i="6"/>
  <c r="N40" i="6"/>
  <c r="O24" i="4"/>
  <c r="O136" i="4"/>
  <c r="O23" i="6"/>
  <c r="O40" i="6"/>
  <c r="T24" i="4"/>
  <c r="T136" i="4"/>
  <c r="S23" i="6"/>
  <c r="S40" i="6"/>
  <c r="S15" i="7"/>
  <c r="M24" i="4"/>
  <c r="M136" i="4"/>
  <c r="M23" i="6"/>
  <c r="M40" i="6"/>
  <c r="S23" i="4"/>
  <c r="S135" i="4"/>
  <c r="R23" i="4"/>
  <c r="R135" i="4"/>
  <c r="R22" i="6"/>
  <c r="Q23" i="4"/>
  <c r="Q135" i="4"/>
  <c r="Q22" i="6"/>
  <c r="P23" i="4"/>
  <c r="P135" i="4"/>
  <c r="P22" i="6"/>
  <c r="N23" i="4"/>
  <c r="N135" i="4"/>
  <c r="N22" i="6"/>
  <c r="O23" i="4"/>
  <c r="O135" i="4"/>
  <c r="O22" i="6"/>
  <c r="T23" i="4"/>
  <c r="T135" i="4"/>
  <c r="S22" i="6"/>
  <c r="M23" i="4"/>
  <c r="M135" i="4"/>
  <c r="M22" i="6"/>
  <c r="S22" i="4"/>
  <c r="S134" i="4"/>
  <c r="R22" i="4"/>
  <c r="R134" i="4"/>
  <c r="R21" i="6"/>
  <c r="R45" i="6"/>
  <c r="R20" i="7"/>
  <c r="Q22" i="4"/>
  <c r="Q134" i="4"/>
  <c r="Q21" i="6"/>
  <c r="Q45" i="6"/>
  <c r="Q20" i="7"/>
  <c r="P22" i="4"/>
  <c r="P134" i="4"/>
  <c r="P21" i="6"/>
  <c r="P45" i="6"/>
  <c r="P20" i="7"/>
  <c r="N22" i="4"/>
  <c r="N134" i="4"/>
  <c r="N21" i="6"/>
  <c r="N45" i="6"/>
  <c r="N20" i="7"/>
  <c r="O22" i="4"/>
  <c r="O134" i="4"/>
  <c r="O21" i="6"/>
  <c r="O45" i="6"/>
  <c r="O20" i="7"/>
  <c r="T22" i="4"/>
  <c r="T134" i="4"/>
  <c r="S21" i="6"/>
  <c r="S45" i="6"/>
  <c r="S20" i="7"/>
  <c r="M22" i="4"/>
  <c r="M134" i="4"/>
  <c r="M21" i="6"/>
  <c r="M45" i="6"/>
  <c r="M20" i="7"/>
  <c r="S21" i="4"/>
  <c r="S133" i="4"/>
  <c r="R21" i="4"/>
  <c r="R133" i="4"/>
  <c r="R20" i="6"/>
  <c r="Q21" i="4"/>
  <c r="Q133" i="4"/>
  <c r="Q20" i="6"/>
  <c r="P21" i="4"/>
  <c r="P133" i="4"/>
  <c r="P20" i="6"/>
  <c r="N21" i="4"/>
  <c r="N133" i="4"/>
  <c r="N20" i="6"/>
  <c r="O21" i="4"/>
  <c r="O133" i="4"/>
  <c r="O20" i="6"/>
  <c r="T21" i="4"/>
  <c r="T133" i="4"/>
  <c r="S20" i="6"/>
  <c r="M21" i="4"/>
  <c r="M133" i="4"/>
  <c r="M20" i="6"/>
  <c r="S20" i="4"/>
  <c r="S132" i="4"/>
  <c r="R20" i="4"/>
  <c r="R132" i="4"/>
  <c r="R19" i="6"/>
  <c r="R48" i="6"/>
  <c r="R23" i="7"/>
  <c r="Q20" i="4"/>
  <c r="Q132" i="4"/>
  <c r="Q19" i="6"/>
  <c r="Q48" i="6"/>
  <c r="Q23" i="7"/>
  <c r="P20" i="4"/>
  <c r="P132" i="4"/>
  <c r="P19" i="6"/>
  <c r="P48" i="6"/>
  <c r="P23" i="7"/>
  <c r="N20" i="4"/>
  <c r="N132" i="4"/>
  <c r="N19" i="6"/>
  <c r="N48" i="6"/>
  <c r="N23" i="7"/>
  <c r="O20" i="4"/>
  <c r="O132" i="4"/>
  <c r="O19" i="6"/>
  <c r="O48" i="6"/>
  <c r="O23" i="7"/>
  <c r="T20" i="4"/>
  <c r="T132" i="4"/>
  <c r="S19" i="6"/>
  <c r="S48" i="6"/>
  <c r="S23" i="7"/>
  <c r="M20" i="4"/>
  <c r="M132" i="4"/>
  <c r="M19" i="6"/>
  <c r="M48" i="6"/>
  <c r="M23" i="7"/>
  <c r="S19" i="4"/>
  <c r="S131" i="4"/>
  <c r="R19" i="4"/>
  <c r="R131" i="4"/>
  <c r="R18" i="6"/>
  <c r="R42" i="6"/>
  <c r="R17" i="7"/>
  <c r="Q19" i="4"/>
  <c r="Q131" i="4"/>
  <c r="Q18" i="6"/>
  <c r="Q42" i="6"/>
  <c r="Q17" i="7"/>
  <c r="P19" i="4"/>
  <c r="P131" i="4"/>
  <c r="P18" i="6"/>
  <c r="P42" i="6"/>
  <c r="P17" i="7"/>
  <c r="N19" i="4"/>
  <c r="N131" i="4"/>
  <c r="N18" i="6"/>
  <c r="N42" i="6"/>
  <c r="N17" i="7"/>
  <c r="O19" i="4"/>
  <c r="O131" i="4"/>
  <c r="O18" i="6"/>
  <c r="O42" i="6"/>
  <c r="O17" i="7"/>
  <c r="T19" i="4"/>
  <c r="T131" i="4"/>
  <c r="S18" i="6"/>
  <c r="S42" i="6"/>
  <c r="S17" i="7"/>
  <c r="M19" i="4"/>
  <c r="M131" i="4"/>
  <c r="M18" i="6"/>
  <c r="M42" i="6"/>
  <c r="M17" i="7"/>
  <c r="L189" i="4"/>
  <c r="L301" i="4" s="1"/>
  <c r="M189" i="4"/>
  <c r="M301" i="4"/>
  <c r="M69" i="6" s="1"/>
  <c r="T189" i="4"/>
  <c r="T301" i="4" s="1"/>
  <c r="O189" i="4"/>
  <c r="O301" i="4" s="1"/>
  <c r="N189" i="4"/>
  <c r="N301" i="4" s="1"/>
  <c r="P189" i="4"/>
  <c r="P301" i="4" s="1"/>
  <c r="Q189" i="4"/>
  <c r="Q301" i="4" s="1"/>
  <c r="R189" i="4"/>
  <c r="R301" i="4"/>
  <c r="R69" i="6" s="1"/>
  <c r="S189" i="4"/>
  <c r="S301" i="4"/>
  <c r="L190" i="4"/>
  <c r="L302" i="4" s="1"/>
  <c r="L70" i="6" s="1"/>
  <c r="M190" i="4"/>
  <c r="M302" i="4" s="1"/>
  <c r="M70" i="6" s="1"/>
  <c r="T190" i="4"/>
  <c r="T302" i="4"/>
  <c r="S70" i="6"/>
  <c r="O190" i="4"/>
  <c r="O302" i="4"/>
  <c r="O70" i="6" s="1"/>
  <c r="N190" i="4"/>
  <c r="N302" i="4"/>
  <c r="N70" i="6" s="1"/>
  <c r="P190" i="4"/>
  <c r="P302" i="4"/>
  <c r="P70" i="6" s="1"/>
  <c r="Q190" i="4"/>
  <c r="Q302" i="4" s="1"/>
  <c r="Q70" i="6" s="1"/>
  <c r="R190" i="4"/>
  <c r="R302" i="4" s="1"/>
  <c r="R70" i="6" s="1"/>
  <c r="S190" i="4"/>
  <c r="S302" i="4"/>
  <c r="L191" i="4"/>
  <c r="L303" i="4"/>
  <c r="L71" i="6" s="1"/>
  <c r="M191" i="4"/>
  <c r="M303" i="4"/>
  <c r="M71" i="6" s="1"/>
  <c r="T191" i="4"/>
  <c r="T303" i="4" s="1"/>
  <c r="S71" i="6" s="1"/>
  <c r="O191" i="4"/>
  <c r="O303" i="4"/>
  <c r="O71" i="6" s="1"/>
  <c r="N191" i="4"/>
  <c r="N303" i="4"/>
  <c r="N71" i="6" s="1"/>
  <c r="P191" i="4"/>
  <c r="P303" i="4" s="1"/>
  <c r="P71" i="6" s="1"/>
  <c r="Q191" i="4"/>
  <c r="Q303" i="4"/>
  <c r="Q71" i="6" s="1"/>
  <c r="R191" i="4"/>
  <c r="R303" i="4"/>
  <c r="R71" i="6" s="1"/>
  <c r="S191" i="4"/>
  <c r="S303" i="4"/>
  <c r="L192" i="4"/>
  <c r="L304" i="4" s="1"/>
  <c r="L72" i="6" s="1"/>
  <c r="M192" i="4"/>
  <c r="M304" i="4" s="1"/>
  <c r="M72" i="6" s="1"/>
  <c r="T192" i="4"/>
  <c r="T304" i="4" s="1"/>
  <c r="S72" i="6" s="1"/>
  <c r="O192" i="4"/>
  <c r="O304" i="4"/>
  <c r="O72" i="6" s="1"/>
  <c r="N192" i="4"/>
  <c r="N304" i="4"/>
  <c r="N72" i="6" s="1"/>
  <c r="P192" i="4"/>
  <c r="P304" i="4" s="1"/>
  <c r="P72" i="6" s="1"/>
  <c r="Q192" i="4"/>
  <c r="Q304" i="4"/>
  <c r="Q72" i="6" s="1"/>
  <c r="R192" i="4"/>
  <c r="R304" i="4"/>
  <c r="R72" i="6" s="1"/>
  <c r="S192" i="4"/>
  <c r="S304" i="4"/>
  <c r="L193" i="4"/>
  <c r="L305" i="4" s="1"/>
  <c r="L73" i="6" s="1"/>
  <c r="L97" i="6" s="1"/>
  <c r="L31" i="7" s="1"/>
  <c r="M193" i="4"/>
  <c r="M305" i="4" s="1"/>
  <c r="M73" i="6" s="1"/>
  <c r="M97" i="6" s="1"/>
  <c r="M31" i="7" s="1"/>
  <c r="T193" i="4"/>
  <c r="T305" i="4" s="1"/>
  <c r="S73" i="6" s="1"/>
  <c r="S97" i="6" s="1"/>
  <c r="S31" i="7" s="1"/>
  <c r="O193" i="4"/>
  <c r="O305" i="4" s="1"/>
  <c r="O73" i="6" s="1"/>
  <c r="O97" i="6" s="1"/>
  <c r="O31" i="7" s="1"/>
  <c r="N193" i="4"/>
  <c r="N305" i="4"/>
  <c r="N73" i="6" s="1"/>
  <c r="N97" i="6" s="1"/>
  <c r="N31" i="7" s="1"/>
  <c r="P193" i="4"/>
  <c r="P305" i="4"/>
  <c r="P73" i="6" s="1"/>
  <c r="P97" i="6" s="1"/>
  <c r="P31" i="7" s="1"/>
  <c r="Q193" i="4"/>
  <c r="Q305" i="4" s="1"/>
  <c r="Q73" i="6" s="1"/>
  <c r="Q97" i="6" s="1"/>
  <c r="Q31" i="7" s="1"/>
  <c r="R193" i="4"/>
  <c r="R305" i="4" s="1"/>
  <c r="R73" i="6" s="1"/>
  <c r="R97" i="6" s="1"/>
  <c r="R31" i="7" s="1"/>
  <c r="S193" i="4"/>
  <c r="S305" i="4"/>
  <c r="L194" i="4"/>
  <c r="L306" i="4" s="1"/>
  <c r="L74" i="6" s="1"/>
  <c r="M194" i="4"/>
  <c r="M306" i="4" s="1"/>
  <c r="M74" i="6" s="1"/>
  <c r="T194" i="4"/>
  <c r="T306" i="4" s="1"/>
  <c r="S74" i="6" s="1"/>
  <c r="O194" i="4"/>
  <c r="O306" i="4"/>
  <c r="O74" i="6" s="1"/>
  <c r="N194" i="4"/>
  <c r="N306" i="4" s="1"/>
  <c r="N74" i="6" s="1"/>
  <c r="P194" i="4"/>
  <c r="P306" i="4"/>
  <c r="P74" i="6" s="1"/>
  <c r="Q194" i="4"/>
  <c r="Q306" i="4" s="1"/>
  <c r="Q74" i="6" s="1"/>
  <c r="R194" i="4"/>
  <c r="R306" i="4" s="1"/>
  <c r="R74" i="6" s="1"/>
  <c r="S194" i="4"/>
  <c r="S306" i="4"/>
  <c r="L195" i="4"/>
  <c r="L307" i="4" s="1"/>
  <c r="L75" i="6" s="1"/>
  <c r="L92" i="6" s="1"/>
  <c r="L26" i="7" s="1"/>
  <c r="M195" i="4"/>
  <c r="M307" i="4" s="1"/>
  <c r="M75" i="6" s="1"/>
  <c r="M92" i="6" s="1"/>
  <c r="M26" i="7" s="1"/>
  <c r="T195" i="4"/>
  <c r="T307" i="4" s="1"/>
  <c r="S75" i="6" s="1"/>
  <c r="S92" i="6" s="1"/>
  <c r="S26" i="7" s="1"/>
  <c r="O195" i="4"/>
  <c r="O307" i="4"/>
  <c r="O75" i="6" s="1"/>
  <c r="O92" i="6" s="1"/>
  <c r="O26" i="7" s="1"/>
  <c r="N195" i="4"/>
  <c r="N307" i="4" s="1"/>
  <c r="N75" i="6" s="1"/>
  <c r="N92" i="6" s="1"/>
  <c r="N26" i="7" s="1"/>
  <c r="P195" i="4"/>
  <c r="P307" i="4"/>
  <c r="P75" i="6" s="1"/>
  <c r="P92" i="6" s="1"/>
  <c r="P26" i="7" s="1"/>
  <c r="Q195" i="4"/>
  <c r="Q307" i="4" s="1"/>
  <c r="Q75" i="6" s="1"/>
  <c r="Q92" i="6" s="1"/>
  <c r="Q26" i="7" s="1"/>
  <c r="R195" i="4"/>
  <c r="R307" i="4" s="1"/>
  <c r="R75" i="6" s="1"/>
  <c r="R92" i="6" s="1"/>
  <c r="R26" i="7" s="1"/>
  <c r="S195" i="4"/>
  <c r="S307" i="4"/>
  <c r="L196" i="4"/>
  <c r="L308" i="4" s="1"/>
  <c r="L76" i="6" s="1"/>
  <c r="M196" i="4"/>
  <c r="M308" i="4" s="1"/>
  <c r="M76" i="6" s="1"/>
  <c r="T196" i="4"/>
  <c r="T308" i="4" s="1"/>
  <c r="S76" i="6" s="1"/>
  <c r="O196" i="4"/>
  <c r="O308" i="4"/>
  <c r="O76" i="6" s="1"/>
  <c r="N196" i="4"/>
  <c r="N308" i="4" s="1"/>
  <c r="N76" i="6" s="1"/>
  <c r="P196" i="4"/>
  <c r="P308" i="4"/>
  <c r="P76" i="6" s="1"/>
  <c r="Q196" i="4"/>
  <c r="Q308" i="4"/>
  <c r="Q76" i="6" s="1"/>
  <c r="R196" i="4"/>
  <c r="R308" i="4"/>
  <c r="R76" i="6" s="1"/>
  <c r="S196" i="4"/>
  <c r="S308" i="4"/>
  <c r="L197" i="4"/>
  <c r="L309" i="4" s="1"/>
  <c r="L77" i="6" s="1"/>
  <c r="L93" i="6" s="1"/>
  <c r="L27" i="7" s="1"/>
  <c r="M197" i="4"/>
  <c r="M309" i="4" s="1"/>
  <c r="M77" i="6" s="1"/>
  <c r="M93" i="6" s="1"/>
  <c r="M27" i="7" s="1"/>
  <c r="T197" i="4"/>
  <c r="T309" i="4" s="1"/>
  <c r="S77" i="6" s="1"/>
  <c r="S93" i="6" s="1"/>
  <c r="S27" i="7" s="1"/>
  <c r="O197" i="4"/>
  <c r="O309" i="4" s="1"/>
  <c r="O77" i="6" s="1"/>
  <c r="O93" i="6" s="1"/>
  <c r="O27" i="7" s="1"/>
  <c r="N197" i="4"/>
  <c r="N309" i="4" s="1"/>
  <c r="N77" i="6" s="1"/>
  <c r="N93" i="6" s="1"/>
  <c r="N27" i="7" s="1"/>
  <c r="P197" i="4"/>
  <c r="P309" i="4" s="1"/>
  <c r="P77" i="6" s="1"/>
  <c r="P93" i="6" s="1"/>
  <c r="P27" i="7" s="1"/>
  <c r="Q197" i="4"/>
  <c r="Q309" i="4"/>
  <c r="Q77" i="6" s="1"/>
  <c r="Q93" i="6" s="1"/>
  <c r="Q27" i="7" s="1"/>
  <c r="R197" i="4"/>
  <c r="R309" i="4"/>
  <c r="R77" i="6" s="1"/>
  <c r="R93" i="6" s="1"/>
  <c r="R27" i="7" s="1"/>
  <c r="S197" i="4"/>
  <c r="S309" i="4"/>
  <c r="L198" i="4"/>
  <c r="L310" i="4" s="1"/>
  <c r="L78" i="6" s="1"/>
  <c r="M198" i="4"/>
  <c r="M310" i="4" s="1"/>
  <c r="M78" i="6" s="1"/>
  <c r="T198" i="4"/>
  <c r="T310" i="4" s="1"/>
  <c r="S78" i="6" s="1"/>
  <c r="O198" i="4"/>
  <c r="O310" i="4"/>
  <c r="O78" i="6" s="1"/>
  <c r="N198" i="4"/>
  <c r="N310" i="4" s="1"/>
  <c r="N78" i="6" s="1"/>
  <c r="P198" i="4"/>
  <c r="P310" i="4"/>
  <c r="P78" i="6" s="1"/>
  <c r="Q198" i="4"/>
  <c r="Q310" i="4" s="1"/>
  <c r="Q78" i="6" s="1"/>
  <c r="R198" i="4"/>
  <c r="R310" i="4" s="1"/>
  <c r="R78" i="6" s="1"/>
  <c r="S198" i="4"/>
  <c r="S310" i="4"/>
  <c r="L199" i="4"/>
  <c r="L311" i="4" s="1"/>
  <c r="L79" i="6" s="1"/>
  <c r="L95" i="6" s="1"/>
  <c r="L29" i="7" s="1"/>
  <c r="M199" i="4"/>
  <c r="M311" i="4" s="1"/>
  <c r="M79" i="6" s="1"/>
  <c r="M95" i="6" s="1"/>
  <c r="M29" i="7" s="1"/>
  <c r="T199" i="4"/>
  <c r="T311" i="4" s="1"/>
  <c r="S79" i="6" s="1"/>
  <c r="S95" i="6" s="1"/>
  <c r="S29" i="7" s="1"/>
  <c r="O199" i="4"/>
  <c r="O311" i="4"/>
  <c r="O79" i="6" s="1"/>
  <c r="O95" i="6" s="1"/>
  <c r="O29" i="7" s="1"/>
  <c r="N199" i="4"/>
  <c r="N311" i="4" s="1"/>
  <c r="N79" i="6" s="1"/>
  <c r="N95" i="6" s="1"/>
  <c r="N29" i="7" s="1"/>
  <c r="P199" i="4"/>
  <c r="P311" i="4"/>
  <c r="P79" i="6" s="1"/>
  <c r="P95" i="6" s="1"/>
  <c r="P29" i="7" s="1"/>
  <c r="Q199" i="4"/>
  <c r="Q311" i="4" s="1"/>
  <c r="Q79" i="6" s="1"/>
  <c r="Q95" i="6" s="1"/>
  <c r="Q29" i="7" s="1"/>
  <c r="R199" i="4"/>
  <c r="R311" i="4" s="1"/>
  <c r="R79" i="6" s="1"/>
  <c r="R95" i="6" s="1"/>
  <c r="R29" i="7" s="1"/>
  <c r="S199" i="4"/>
  <c r="S311" i="4"/>
  <c r="L200" i="4"/>
  <c r="L312" i="4" s="1"/>
  <c r="L80" i="6" s="1"/>
  <c r="M200" i="4"/>
  <c r="M312" i="4" s="1"/>
  <c r="M80" i="6" s="1"/>
  <c r="T200" i="4"/>
  <c r="T312" i="4" s="1"/>
  <c r="S80" i="6" s="1"/>
  <c r="O200" i="4"/>
  <c r="O312" i="4"/>
  <c r="O80" i="6" s="1"/>
  <c r="N200" i="4"/>
  <c r="N312" i="4" s="1"/>
  <c r="N80" i="6" s="1"/>
  <c r="P200" i="4"/>
  <c r="P312" i="4"/>
  <c r="P80" i="6" s="1"/>
  <c r="Q200" i="4"/>
  <c r="Q312" i="4" s="1"/>
  <c r="Q80" i="6" s="1"/>
  <c r="R200" i="4"/>
  <c r="R312" i="4" s="1"/>
  <c r="R80" i="6" s="1"/>
  <c r="S200" i="4"/>
  <c r="S312" i="4"/>
  <c r="L201" i="4"/>
  <c r="L313" i="4" s="1"/>
  <c r="L81" i="6" s="1"/>
  <c r="M201" i="4"/>
  <c r="M313" i="4" s="1"/>
  <c r="M81" i="6" s="1"/>
  <c r="T201" i="4"/>
  <c r="T313" i="4" s="1"/>
  <c r="S81" i="6" s="1"/>
  <c r="O201" i="4"/>
  <c r="O313" i="4" s="1"/>
  <c r="O81" i="6" s="1"/>
  <c r="N201" i="4"/>
  <c r="N313" i="4" s="1"/>
  <c r="N81" i="6" s="1"/>
  <c r="P201" i="4"/>
  <c r="P313" i="4" s="1"/>
  <c r="P81" i="6" s="1"/>
  <c r="Q201" i="4"/>
  <c r="Q313" i="4" s="1"/>
  <c r="Q81" i="6" s="1"/>
  <c r="R201" i="4"/>
  <c r="R313" i="4" s="1"/>
  <c r="R81" i="6" s="1"/>
  <c r="S201" i="4"/>
  <c r="S313" i="4"/>
  <c r="L202" i="4"/>
  <c r="L314" i="4"/>
  <c r="M202" i="4"/>
  <c r="M314" i="4" s="1"/>
  <c r="T202" i="4"/>
  <c r="T314" i="4"/>
  <c r="O202" i="4"/>
  <c r="O314" i="4" s="1"/>
  <c r="N202" i="4"/>
  <c r="N314" i="4" s="1"/>
  <c r="P202" i="4"/>
  <c r="P314" i="4" s="1"/>
  <c r="Q202" i="4"/>
  <c r="Q314" i="4" s="1"/>
  <c r="R202" i="4"/>
  <c r="R314" i="4" s="1"/>
  <c r="S202" i="4"/>
  <c r="S314" i="4" s="1"/>
  <c r="L203" i="4"/>
  <c r="L315" i="4"/>
  <c r="M203" i="4"/>
  <c r="M315" i="4"/>
  <c r="U70" i="6" s="1"/>
  <c r="T203" i="4"/>
  <c r="T315" i="4"/>
  <c r="O203" i="4"/>
  <c r="O315" i="4" s="1"/>
  <c r="N203" i="4"/>
  <c r="N315" i="4" s="1"/>
  <c r="V70" i="6" s="1"/>
  <c r="P203" i="4"/>
  <c r="P315" i="4" s="1"/>
  <c r="Q203" i="4"/>
  <c r="Q315" i="4"/>
  <c r="R203" i="4"/>
  <c r="R315" i="4"/>
  <c r="S203" i="4"/>
  <c r="S315" i="4"/>
  <c r="W70" i="6"/>
  <c r="L204" i="4"/>
  <c r="L316" i="4" s="1"/>
  <c r="M204" i="4"/>
  <c r="M316" i="4" s="1"/>
  <c r="U71" i="6" s="1"/>
  <c r="T204" i="4"/>
  <c r="T316" i="4" s="1"/>
  <c r="O204" i="4"/>
  <c r="O316" i="4"/>
  <c r="N204" i="4"/>
  <c r="N316" i="4"/>
  <c r="V71" i="6" s="1"/>
  <c r="P204" i="4"/>
  <c r="P316" i="4"/>
  <c r="Q204" i="4"/>
  <c r="Q316" i="4"/>
  <c r="R204" i="4"/>
  <c r="R316" i="4"/>
  <c r="S204" i="4"/>
  <c r="S316" i="4"/>
  <c r="W71" i="6"/>
  <c r="L205" i="4"/>
  <c r="L317" i="4" s="1"/>
  <c r="M205" i="4"/>
  <c r="M317" i="4"/>
  <c r="U72" i="6" s="1"/>
  <c r="T205" i="4"/>
  <c r="T317" i="4"/>
  <c r="O205" i="4"/>
  <c r="O317" i="4"/>
  <c r="N205" i="4"/>
  <c r="N317" i="4"/>
  <c r="V72" i="6" s="1"/>
  <c r="P205" i="4"/>
  <c r="P317" i="4"/>
  <c r="Q205" i="4"/>
  <c r="Q317" i="4"/>
  <c r="R205" i="4"/>
  <c r="R317" i="4"/>
  <c r="S205" i="4"/>
  <c r="S317" i="4"/>
  <c r="W72" i="6"/>
  <c r="L206" i="4"/>
  <c r="L318" i="4" s="1"/>
  <c r="M206" i="4"/>
  <c r="M318" i="4" s="1"/>
  <c r="U73" i="6" s="1"/>
  <c r="U97" i="6" s="1"/>
  <c r="U31" i="7" s="1"/>
  <c r="T206" i="4"/>
  <c r="T318" i="4"/>
  <c r="O206" i="4"/>
  <c r="O318" i="4"/>
  <c r="N206" i="4"/>
  <c r="N318" i="4" s="1"/>
  <c r="V73" i="6" s="1"/>
  <c r="V97" i="6" s="1"/>
  <c r="V31" i="7" s="1"/>
  <c r="P206" i="4"/>
  <c r="P318" i="4"/>
  <c r="Q206" i="4"/>
  <c r="Q318" i="4"/>
  <c r="R206" i="4"/>
  <c r="R318" i="4"/>
  <c r="S206" i="4"/>
  <c r="S318" i="4" s="1"/>
  <c r="W73" i="6" s="1"/>
  <c r="W97" i="6" s="1"/>
  <c r="W31" i="7" s="1"/>
  <c r="L207" i="4"/>
  <c r="L319" i="4" s="1"/>
  <c r="M207" i="4"/>
  <c r="M319" i="4" s="1"/>
  <c r="U74" i="6" s="1"/>
  <c r="T207" i="4"/>
  <c r="T319" i="4"/>
  <c r="O207" i="4"/>
  <c r="O319" i="4" s="1"/>
  <c r="N207" i="4"/>
  <c r="N319" i="4" s="1"/>
  <c r="V74" i="6" s="1"/>
  <c r="P207" i="4"/>
  <c r="P319" i="4" s="1"/>
  <c r="Q207" i="4"/>
  <c r="Q319" i="4"/>
  <c r="R207" i="4"/>
  <c r="R319" i="4" s="1"/>
  <c r="S207" i="4"/>
  <c r="S319" i="4"/>
  <c r="W74" i="6"/>
  <c r="L208" i="4"/>
  <c r="L320" i="4" s="1"/>
  <c r="M208" i="4"/>
  <c r="M320" i="4" s="1"/>
  <c r="U75" i="6" s="1"/>
  <c r="U92" i="6" s="1"/>
  <c r="U26" i="7" s="1"/>
  <c r="T208" i="4"/>
  <c r="T320" i="4"/>
  <c r="O208" i="4"/>
  <c r="O320" i="4" s="1"/>
  <c r="N208" i="4"/>
  <c r="N320" i="4"/>
  <c r="V75" i="6" s="1"/>
  <c r="V92" i="6" s="1"/>
  <c r="V26" i="7" s="1"/>
  <c r="P208" i="4"/>
  <c r="P320" i="4"/>
  <c r="Q208" i="4"/>
  <c r="Q320" i="4" s="1"/>
  <c r="R208" i="4"/>
  <c r="R320" i="4"/>
  <c r="S208" i="4"/>
  <c r="S320" i="4"/>
  <c r="L209" i="4"/>
  <c r="L321" i="4" s="1"/>
  <c r="M209" i="4"/>
  <c r="M321" i="4"/>
  <c r="T209" i="4"/>
  <c r="T321" i="4"/>
  <c r="O209" i="4"/>
  <c r="O321" i="4"/>
  <c r="N209" i="4"/>
  <c r="N321" i="4"/>
  <c r="V76" i="6" s="1"/>
  <c r="P209" i="4"/>
  <c r="P321" i="4" s="1"/>
  <c r="Q209" i="4"/>
  <c r="Q321" i="4" s="1"/>
  <c r="R209" i="4"/>
  <c r="R321" i="4" s="1"/>
  <c r="S209" i="4"/>
  <c r="S321" i="4"/>
  <c r="W76" i="6"/>
  <c r="L210" i="4"/>
  <c r="L322" i="4"/>
  <c r="M210" i="4"/>
  <c r="M322" i="4"/>
  <c r="U77" i="6" s="1"/>
  <c r="U93" i="6" s="1"/>
  <c r="U27" i="7" s="1"/>
  <c r="T210" i="4"/>
  <c r="T322" i="4" s="1"/>
  <c r="O210" i="4"/>
  <c r="O322" i="4" s="1"/>
  <c r="N210" i="4"/>
  <c r="N322" i="4" s="1"/>
  <c r="V77" i="6" s="1"/>
  <c r="V93" i="6" s="1"/>
  <c r="V27" i="7" s="1"/>
  <c r="P210" i="4"/>
  <c r="P322" i="4"/>
  <c r="Q210" i="4"/>
  <c r="Q322" i="4"/>
  <c r="R210" i="4"/>
  <c r="R322" i="4"/>
  <c r="S210" i="4"/>
  <c r="S322" i="4"/>
  <c r="W77" i="6"/>
  <c r="W93" i="6"/>
  <c r="W27" i="7" s="1"/>
  <c r="L211" i="4"/>
  <c r="L323" i="4" s="1"/>
  <c r="M211" i="4"/>
  <c r="M323" i="4"/>
  <c r="U78" i="6" s="1"/>
  <c r="T211" i="4"/>
  <c r="T323" i="4"/>
  <c r="O211" i="4"/>
  <c r="O323" i="4" s="1"/>
  <c r="N211" i="4"/>
  <c r="N323" i="4" s="1"/>
  <c r="V78" i="6" s="1"/>
  <c r="P211" i="4"/>
  <c r="P323" i="4" s="1"/>
  <c r="Q211" i="4"/>
  <c r="Q323" i="4"/>
  <c r="R211" i="4"/>
  <c r="R323" i="4"/>
  <c r="S211" i="4"/>
  <c r="S323" i="4"/>
  <c r="W78" i="6"/>
  <c r="L212" i="4"/>
  <c r="L324" i="4"/>
  <c r="M212" i="4"/>
  <c r="M324" i="4"/>
  <c r="U79" i="6" s="1"/>
  <c r="U95" i="6" s="1"/>
  <c r="U29" i="7" s="1"/>
  <c r="T212" i="4"/>
  <c r="T324" i="4" s="1"/>
  <c r="O212" i="4"/>
  <c r="O324" i="4" s="1"/>
  <c r="N212" i="4"/>
  <c r="N324" i="4" s="1"/>
  <c r="V79" i="6" s="1"/>
  <c r="V95" i="6" s="1"/>
  <c r="V29" i="7" s="1"/>
  <c r="P212" i="4"/>
  <c r="P324" i="4"/>
  <c r="Q212" i="4"/>
  <c r="Q324" i="4"/>
  <c r="R212" i="4"/>
  <c r="R324" i="4"/>
  <c r="S212" i="4"/>
  <c r="S324" i="4" s="1"/>
  <c r="W79" i="6" s="1"/>
  <c r="W95" i="6" s="1"/>
  <c r="W29" i="7" s="1"/>
  <c r="L213" i="4"/>
  <c r="L325" i="4" s="1"/>
  <c r="M213" i="4"/>
  <c r="M325" i="4"/>
  <c r="U80" i="6" s="1"/>
  <c r="T213" i="4"/>
  <c r="T325" i="4"/>
  <c r="O213" i="4"/>
  <c r="O325" i="4"/>
  <c r="N213" i="4"/>
  <c r="N325" i="4"/>
  <c r="V80" i="6" s="1"/>
  <c r="P213" i="4"/>
  <c r="P325" i="4"/>
  <c r="Q213" i="4"/>
  <c r="Q325" i="4"/>
  <c r="R213" i="4"/>
  <c r="R325" i="4"/>
  <c r="S213" i="4"/>
  <c r="S325" i="4"/>
  <c r="W80" i="6"/>
  <c r="L214" i="4"/>
  <c r="L326" i="4" s="1"/>
  <c r="M214" i="4"/>
  <c r="M326" i="4" s="1"/>
  <c r="U81" i="6" s="1"/>
  <c r="T214" i="4"/>
  <c r="T326" i="4"/>
  <c r="O214" i="4"/>
  <c r="O326" i="4" s="1"/>
  <c r="N214" i="4"/>
  <c r="N326" i="4" s="1"/>
  <c r="V81" i="6" s="1"/>
  <c r="P214" i="4"/>
  <c r="P326" i="4" s="1"/>
  <c r="Q214" i="4"/>
  <c r="Q326" i="4" s="1"/>
  <c r="R214" i="4"/>
  <c r="R326" i="4"/>
  <c r="S214" i="4"/>
  <c r="S326" i="4"/>
  <c r="W81" i="6"/>
  <c r="W100" i="6"/>
  <c r="W34" i="7" s="1"/>
  <c r="M15" i="7"/>
  <c r="O15" i="7"/>
  <c r="P15" i="7"/>
  <c r="R15" i="7"/>
  <c r="U60" i="6"/>
  <c r="U15" i="7"/>
  <c r="M46" i="6"/>
  <c r="M21" i="7"/>
  <c r="O46" i="6"/>
  <c r="O21" i="7"/>
  <c r="P46" i="6"/>
  <c r="P21" i="7"/>
  <c r="R46" i="6"/>
  <c r="R21" i="7"/>
  <c r="L60" i="6"/>
  <c r="N15" i="7"/>
  <c r="Q15" i="7"/>
  <c r="V60" i="6"/>
  <c r="V15" i="7"/>
  <c r="W60" i="6"/>
  <c r="W15" i="7"/>
  <c r="S17" i="6"/>
  <c r="S46" i="6"/>
  <c r="S21" i="7"/>
  <c r="N46" i="6"/>
  <c r="N21" i="7"/>
  <c r="Q46" i="6"/>
  <c r="Q21" i="7"/>
  <c r="S60" i="6"/>
  <c r="R60" i="6"/>
  <c r="P60" i="6"/>
  <c r="O60" i="6"/>
  <c r="M60" i="6"/>
  <c r="Q60" i="6"/>
  <c r="N60" i="6"/>
  <c r="W134" i="6"/>
  <c r="W157" i="6"/>
  <c r="W59" i="7"/>
  <c r="Q139" i="6"/>
  <c r="S139" i="6"/>
  <c r="W158" i="6"/>
  <c r="W60" i="7"/>
  <c r="W94" i="6"/>
  <c r="W28" i="7" s="1"/>
  <c r="U76" i="6"/>
  <c r="W75" i="6"/>
  <c r="W92" i="6"/>
  <c r="W26" i="7" s="1"/>
  <c r="R162" i="6" l="1"/>
  <c r="R158" i="6"/>
  <c r="R60" i="7" s="1"/>
  <c r="R157" i="6"/>
  <c r="R59" i="7" s="1"/>
  <c r="R152" i="6"/>
  <c r="R45" i="7" s="1"/>
  <c r="R146" i="6"/>
  <c r="R39" i="7" s="1"/>
  <c r="R121" i="6"/>
  <c r="R150" i="6" s="1"/>
  <c r="R43" i="7" s="1"/>
  <c r="Q162" i="6"/>
  <c r="Q158" i="6"/>
  <c r="Q60" i="7" s="1"/>
  <c r="Q157" i="6"/>
  <c r="Q59" i="7" s="1"/>
  <c r="Q152" i="6"/>
  <c r="Q45" i="7" s="1"/>
  <c r="Q146" i="6"/>
  <c r="Q39" i="7" s="1"/>
  <c r="Q121" i="6"/>
  <c r="Q150" i="6" s="1"/>
  <c r="Q43" i="7" s="1"/>
  <c r="P162" i="6"/>
  <c r="P158" i="6"/>
  <c r="P60" i="7" s="1"/>
  <c r="P157" i="6"/>
  <c r="P59" i="7" s="1"/>
  <c r="P152" i="6"/>
  <c r="P45" i="7" s="1"/>
  <c r="P150" i="6"/>
  <c r="P43" i="7" s="1"/>
  <c r="P122" i="6"/>
  <c r="P146" i="6" s="1"/>
  <c r="P39" i="7" s="1"/>
  <c r="O162" i="6"/>
  <c r="O158" i="6"/>
  <c r="O60" i="7" s="1"/>
  <c r="O157" i="6"/>
  <c r="O59" i="7" s="1"/>
  <c r="O152" i="6"/>
  <c r="O45" i="7" s="1"/>
  <c r="O150" i="6"/>
  <c r="O43" i="7" s="1"/>
  <c r="O146" i="6"/>
  <c r="O39" i="7" s="1"/>
  <c r="V162" i="6"/>
  <c r="V158" i="6"/>
  <c r="V60" i="7" s="1"/>
  <c r="V157" i="6"/>
  <c r="V59" i="7" s="1"/>
  <c r="N162" i="6"/>
  <c r="N158" i="6"/>
  <c r="N60" i="7" s="1"/>
  <c r="N157" i="6"/>
  <c r="N59" i="7" s="1"/>
  <c r="V152" i="6"/>
  <c r="V45" i="7" s="1"/>
  <c r="V146" i="6"/>
  <c r="V39" i="7" s="1"/>
  <c r="V121" i="6"/>
  <c r="V150" i="6" s="1"/>
  <c r="V43" i="7" s="1"/>
  <c r="N152" i="6"/>
  <c r="N45" i="7" s="1"/>
  <c r="N146" i="6"/>
  <c r="N39" i="7" s="1"/>
  <c r="N121" i="6"/>
  <c r="N150" i="6" s="1"/>
  <c r="N43" i="7" s="1"/>
  <c r="U162" i="6"/>
  <c r="U158" i="6"/>
  <c r="U60" i="7" s="1"/>
  <c r="U157" i="6"/>
  <c r="U59" i="7" s="1"/>
  <c r="M162" i="6"/>
  <c r="M158" i="6"/>
  <c r="M60" i="7" s="1"/>
  <c r="M157" i="6"/>
  <c r="M59" i="7" s="1"/>
  <c r="U152" i="6"/>
  <c r="U45" i="7" s="1"/>
  <c r="U146" i="6"/>
  <c r="U39" i="7" s="1"/>
  <c r="U121" i="6"/>
  <c r="U150" i="6" s="1"/>
  <c r="U43" i="7" s="1"/>
  <c r="M152" i="6"/>
  <c r="M45" i="7" s="1"/>
  <c r="M150" i="6"/>
  <c r="M43" i="7" s="1"/>
  <c r="M122" i="6"/>
  <c r="M146" i="6" s="1"/>
  <c r="M39" i="7" s="1"/>
  <c r="S162" i="6"/>
  <c r="J18" i="10"/>
  <c r="J29" i="10" s="1"/>
  <c r="S158" i="6"/>
  <c r="S60" i="7" s="1"/>
  <c r="J17" i="10"/>
  <c r="S157" i="6"/>
  <c r="S59" i="7" s="1"/>
  <c r="S152" i="6"/>
  <c r="S45" i="7" s="1"/>
  <c r="S146" i="6"/>
  <c r="S39" i="7" s="1"/>
  <c r="S150" i="6"/>
  <c r="S43" i="7" s="1"/>
  <c r="L162" i="6"/>
  <c r="L158" i="6"/>
  <c r="L60" i="7" s="1"/>
  <c r="L157" i="6"/>
  <c r="L59" i="7" s="1"/>
  <c r="L152" i="6"/>
  <c r="L45" i="7" s="1"/>
  <c r="L146" i="6"/>
  <c r="L39" i="7" s="1"/>
  <c r="L150" i="6"/>
  <c r="L43" i="7" s="1"/>
  <c r="R110" i="6"/>
  <c r="R106" i="6"/>
  <c r="R56" i="7" s="1"/>
  <c r="R105" i="6"/>
  <c r="R55" i="7" s="1"/>
  <c r="R100" i="6"/>
  <c r="R34" i="7" s="1"/>
  <c r="R94" i="6"/>
  <c r="R28" i="7" s="1"/>
  <c r="R98" i="6"/>
  <c r="R32" i="7" s="1"/>
  <c r="Q110" i="6"/>
  <c r="Q106" i="6"/>
  <c r="Q56" i="7" s="1"/>
  <c r="Q105" i="6"/>
  <c r="Q55" i="7" s="1"/>
  <c r="Q100" i="6"/>
  <c r="Q34" i="7" s="1"/>
  <c r="Q94" i="6"/>
  <c r="Q28" i="7" s="1"/>
  <c r="Q69" i="6"/>
  <c r="Q98" i="6" s="1"/>
  <c r="Q32" i="7" s="1"/>
  <c r="P110" i="6"/>
  <c r="P106" i="6"/>
  <c r="P56" i="7" s="1"/>
  <c r="P105" i="6"/>
  <c r="P55" i="7" s="1"/>
  <c r="P100" i="6"/>
  <c r="P34" i="7" s="1"/>
  <c r="P94" i="6"/>
  <c r="P28" i="7" s="1"/>
  <c r="P69" i="6"/>
  <c r="P98" i="6" s="1"/>
  <c r="P32" i="7" s="1"/>
  <c r="O110" i="6"/>
  <c r="O106" i="6"/>
  <c r="O56" i="7" s="1"/>
  <c r="O105" i="6"/>
  <c r="O55" i="7" s="1"/>
  <c r="O100" i="6"/>
  <c r="O34" i="7" s="1"/>
  <c r="O94" i="6"/>
  <c r="O28" i="7" s="1"/>
  <c r="O69" i="6"/>
  <c r="O98" i="6" s="1"/>
  <c r="O32" i="7" s="1"/>
  <c r="V110" i="6"/>
  <c r="V106" i="6"/>
  <c r="V56" i="7" s="1"/>
  <c r="V105" i="6"/>
  <c r="V55" i="7" s="1"/>
  <c r="N110" i="6"/>
  <c r="N106" i="6"/>
  <c r="N56" i="7" s="1"/>
  <c r="N105" i="6"/>
  <c r="N55" i="7" s="1"/>
  <c r="V100" i="6"/>
  <c r="V34" i="7" s="1"/>
  <c r="V94" i="6"/>
  <c r="V28" i="7" s="1"/>
  <c r="V69" i="6"/>
  <c r="V98" i="6" s="1"/>
  <c r="V32" i="7" s="1"/>
  <c r="N100" i="6"/>
  <c r="N34" i="7" s="1"/>
  <c r="N94" i="6"/>
  <c r="N28" i="7" s="1"/>
  <c r="N69" i="6"/>
  <c r="N98" i="6" s="1"/>
  <c r="N32" i="7" s="1"/>
  <c r="U106" i="6"/>
  <c r="U56" i="7" s="1"/>
  <c r="U105" i="6"/>
  <c r="U55" i="7" s="1"/>
  <c r="M110" i="6"/>
  <c r="M106" i="6"/>
  <c r="M56" i="7" s="1"/>
  <c r="M105" i="6"/>
  <c r="M55" i="7" s="1"/>
  <c r="M13" i="10"/>
  <c r="U100" i="6"/>
  <c r="U34" i="7" s="1"/>
  <c r="U94" i="6"/>
  <c r="U28" i="7" s="1"/>
  <c r="U69" i="6"/>
  <c r="U98" i="6" s="1"/>
  <c r="U32" i="7" s="1"/>
  <c r="M100" i="6"/>
  <c r="M34" i="7" s="1"/>
  <c r="M94" i="6"/>
  <c r="M28" i="7" s="1"/>
  <c r="M98" i="6"/>
  <c r="M32" i="7" s="1"/>
  <c r="S110" i="6"/>
  <c r="S106" i="6"/>
  <c r="S56" i="7" s="1"/>
  <c r="J14" i="10"/>
  <c r="J13" i="10"/>
  <c r="S105" i="6"/>
  <c r="S55" i="7" s="1"/>
  <c r="S100" i="6"/>
  <c r="S34" i="7" s="1"/>
  <c r="S94" i="6"/>
  <c r="S28" i="7" s="1"/>
  <c r="S69" i="6"/>
  <c r="S98" i="6" s="1"/>
  <c r="S32" i="7" s="1"/>
  <c r="L110" i="6"/>
  <c r="L106" i="6"/>
  <c r="L56" i="7" s="1"/>
  <c r="L105" i="6"/>
  <c r="L55" i="7" s="1"/>
  <c r="L100" i="6"/>
  <c r="L34" i="7" s="1"/>
  <c r="L94" i="6"/>
  <c r="L28" i="7" s="1"/>
  <c r="L69" i="6"/>
  <c r="L98" i="6" s="1"/>
  <c r="L32" i="7" s="1"/>
  <c r="W121" i="6"/>
  <c r="W150" i="6" s="1"/>
  <c r="W43" i="7" s="1"/>
  <c r="W69" i="6"/>
  <c r="W98" i="6" s="1"/>
  <c r="W32" i="7" s="1"/>
  <c r="R164" i="6" l="1"/>
  <c r="Q164" i="6"/>
  <c r="P164" i="6"/>
  <c r="O164" i="6"/>
  <c r="V164" i="6"/>
  <c r="N164" i="6"/>
  <c r="U164" i="6"/>
  <c r="M164" i="6"/>
  <c r="S164" i="6"/>
  <c r="L164" i="6"/>
  <c r="R112" i="6"/>
  <c r="Q112" i="6"/>
  <c r="P112" i="6"/>
  <c r="O112" i="6"/>
  <c r="J28" i="10"/>
  <c r="V112" i="6"/>
  <c r="N112" i="6"/>
  <c r="U112" i="6"/>
  <c r="M112" i="6"/>
  <c r="S112" i="6"/>
  <c r="L112" i="6"/>
  <c r="W164" i="6"/>
  <c r="W112" i="6"/>
</calcChain>
</file>

<file path=xl/comments1.xml><?xml version="1.0" encoding="utf-8"?>
<comments xmlns="http://schemas.openxmlformats.org/spreadsheetml/2006/main">
  <authors>
    <author>Langen, Vincent van</author>
  </authors>
  <commentList>
    <comment ref="Q14" authorId="0">
      <text>
        <r>
          <rPr>
            <sz val="8"/>
            <color indexed="81"/>
            <rFont val="Tahoma"/>
            <charset val="1"/>
          </rPr>
          <t>Aangepast o.b.v. beantwoording informatieverzoek gasaansluitdienst per 14 december 2015.</t>
        </r>
      </text>
    </comment>
  </commentList>
</comments>
</file>

<file path=xl/comments2.xml><?xml version="1.0" encoding="utf-8"?>
<comments xmlns="http://schemas.openxmlformats.org/spreadsheetml/2006/main">
  <authors>
    <author>Adriaansen, Paul</author>
  </authors>
  <commentList>
    <comment ref="Q44" authorId="0">
      <text>
        <r>
          <rPr>
            <sz val="10"/>
            <color indexed="81"/>
            <rFont val="Tahoma"/>
            <family val="2"/>
          </rPr>
          <t>Afzonderlijk toegevoegde  investering uit speciale regels zonder vaste afschrijftermijn (immateriële vaste activa)</t>
        </r>
      </text>
    </comment>
    <comment ref="Q96" authorId="0">
      <text>
        <r>
          <rPr>
            <sz val="10"/>
            <color indexed="81"/>
            <rFont val="Tahoma"/>
            <family val="2"/>
          </rPr>
          <t>Afzonderlijk toegevoegde  investering uit speciale regels zonder vaste afschrijftermijn (immateriële vaste activa)</t>
        </r>
      </text>
    </comment>
    <comment ref="Q148" authorId="0">
      <text>
        <r>
          <rPr>
            <sz val="10"/>
            <color indexed="81"/>
            <rFont val="Tahoma"/>
            <family val="2"/>
          </rPr>
          <t>Afzonderlijk toegevoegde  investering uit speciale regels zonder vaste afschrijftermijn (immateriële vaste activa)</t>
        </r>
      </text>
    </comment>
  </commentList>
</comments>
</file>

<file path=xl/sharedStrings.xml><?xml version="1.0" encoding="utf-8"?>
<sst xmlns="http://schemas.openxmlformats.org/spreadsheetml/2006/main" count="2945" uniqueCount="199">
  <si>
    <t>Toelichting</t>
  </si>
  <si>
    <t>Waar is dit bestand voor bedoeld?</t>
  </si>
  <si>
    <t>In de Reguleringsdata (RD) geven netbeheerders gegevens op over de investeringen die zij doen in de netten (transport- en aansluitdomein).</t>
  </si>
  <si>
    <t>Deze gegevens dienen als input voor de berekening van de jaarlijkse GAW en afschrijvingen, die weer input vormen voor de berekening van de Inkomsten.</t>
  </si>
  <si>
    <t>Voordat de gegevens over investeringen kunnen worden ingeladen in de GAW-berekening (in een afzonderlijk Excel-bestand) dienen er enkele bewerkingsslagen op te worden toegepast.</t>
  </si>
  <si>
    <t>Legenda celkleuren</t>
  </si>
  <si>
    <t>Cel(waarde) niet van toepassing</t>
  </si>
  <si>
    <t>Celwaarde (data of formule) niet juist of nog onduidelijk</t>
  </si>
  <si>
    <t>Celwaarde (data of formule) die speciale aandacht vraagt</t>
  </si>
  <si>
    <t>Celwaarde (uitkomst van een berekening) die een eindresultaat vormt</t>
  </si>
  <si>
    <t>Berekende waarde</t>
  </si>
  <si>
    <t>Waarde die wordt opgehaald van een andere locatie (zonder berekening)</t>
  </si>
  <si>
    <t>Celwaarde die gevuld wordt door het runnen van een macro (data, maar niet vrij in te vullen).</t>
  </si>
  <si>
    <t>Datawaarde / parameter</t>
  </si>
  <si>
    <t>Schematische weergave van de werking van dit model</t>
  </si>
  <si>
    <t>Afschrijftermijn</t>
  </si>
  <si>
    <t>Software</t>
  </si>
  <si>
    <t>2A.B.9</t>
  </si>
  <si>
    <t>Overige netwerk activa</t>
  </si>
  <si>
    <t>Gebouwen en magazijnen</t>
  </si>
  <si>
    <t>Terreinen</t>
  </si>
  <si>
    <t>Andere vaste bedrijfsmiddelen</t>
  </si>
  <si>
    <t>Stap 1: IMPORTEREN Reguleringsdata</t>
  </si>
  <si>
    <t>Data investeringsbedragen uit RD: Standaardcategorieën met vaste afschrijftermijn</t>
  </si>
  <si>
    <t>Subtabel</t>
  </si>
  <si>
    <t>Categorie</t>
  </si>
  <si>
    <t>Grootheid</t>
  </si>
  <si>
    <t>Cogas</t>
  </si>
  <si>
    <t>Endinet</t>
  </si>
  <si>
    <t>Liander</t>
  </si>
  <si>
    <t>Enexis</t>
  </si>
  <si>
    <t>Stedin</t>
  </si>
  <si>
    <t>Westland</t>
  </si>
  <si>
    <t>Data 2013</t>
  </si>
  <si>
    <t>EUR, pp 2013</t>
  </si>
  <si>
    <t>geen</t>
  </si>
  <si>
    <t>Celwaarde / benaming die door MACRO als zoekterm gebruikt wordt (dus niet wijzigen!)</t>
  </si>
  <si>
    <t>Data investeringsbedragen uit RD: Speciale regels zonder vaste afschrijftermijn</t>
  </si>
  <si>
    <t>Overige IVA</t>
  </si>
  <si>
    <t>Celinhoud</t>
  </si>
  <si>
    <t>jaren</t>
  </si>
  <si>
    <t>Investeringsbedrag</t>
  </si>
  <si>
    <t>Data 2014</t>
  </si>
  <si>
    <t>Data 2015</t>
  </si>
  <si>
    <t>EUR, pp 2014</t>
  </si>
  <si>
    <t>EUR, pp 2015</t>
  </si>
  <si>
    <t>Aanpassingen aan data 2013 door ACM</t>
  </si>
  <si>
    <t>OPHALEN RUWE DATA</t>
  </si>
  <si>
    <t>AANPASSINGEN DOOR ACM (positieve waarde = aanpassing naar boven)</t>
  </si>
  <si>
    <t>Aanpassingen aan data 2015 door ACM</t>
  </si>
  <si>
    <t>Aanpassingen aan data 2014 door ACM</t>
  </si>
  <si>
    <t>FIN</t>
  </si>
  <si>
    <t>Stap 2: AANPASSINGEN Reguleringsdata</t>
  </si>
  <si>
    <t>INVESTERINGEN 2013</t>
  </si>
  <si>
    <t>Ophalen investeringen standaardcategorieën</t>
  </si>
  <si>
    <t>Aanschafwaarde investeringen 2013 met afschrijvingstermijn 50</t>
  </si>
  <si>
    <t>Aanschafwaarde investeringen 2013 met afschrijvingstermijn 40</t>
  </si>
  <si>
    <t>Aanschafwaarde investeringen 2013 met afschrijvingstermijn 30</t>
  </si>
  <si>
    <t>Aanschafwaarde investeringen 2013 met afschrijvingstermijn 25</t>
  </si>
  <si>
    <t>Aanschafwaarde investeringen 2013 met afschrijvingstermijn 20</t>
  </si>
  <si>
    <t>Aanschafwaarde investeringen 2013 met afschrijvingstermijn 10</t>
  </si>
  <si>
    <t>Aanschafwaarde investeringen 2013 met afschrijvingstermijn 5</t>
  </si>
  <si>
    <t>Aanschafwaarde investeringen 2013 zonder afschrijvingstermijn</t>
  </si>
  <si>
    <t>Controleregel</t>
  </si>
  <si>
    <t>INVESTERINGEN 2014</t>
  </si>
  <si>
    <t>INVESTERINGEN 2015</t>
  </si>
  <si>
    <t>WAARDEN GEGEVENS INVESTERINGEN NA AANPASSINGEN ACM</t>
  </si>
  <si>
    <t>Aanschafwaarde investeringen 2013 met afschrijvingstermijn 3</t>
  </si>
  <si>
    <t>Stap 3: AGGREGEREN Reguleringsdata en Stap 4: toevoegen AFWIJKENDE afschrijftermijnen</t>
  </si>
  <si>
    <t>Stap 5: EXPORTEREN data Investeringen naar GAW-sheet</t>
  </si>
  <si>
    <t>Samenvatting gegevens investeringen 2013-2015</t>
  </si>
  <si>
    <t>Aanschafwaarde investeringen 2014 met afschrijvingstermijn 50</t>
  </si>
  <si>
    <t>Aanschafwaarde investeringen 2014 met afschrijvingstermijn 40</t>
  </si>
  <si>
    <t>Aanschafwaarde investeringen 2014 met afschrijvingstermijn 30</t>
  </si>
  <si>
    <t>Aanschafwaarde investeringen 2014 met afschrijvingstermijn 25</t>
  </si>
  <si>
    <t>Aanschafwaarde investeringen 2014 met afschrijvingstermijn 20</t>
  </si>
  <si>
    <t>Aanschafwaarde investeringen 2014 met afschrijvingstermijn 10</t>
  </si>
  <si>
    <t>Aanschafwaarde investeringen 2014 met afschrijvingstermijn 5</t>
  </si>
  <si>
    <t>Aanschafwaarde investeringen 2014 met afschrijvingstermijn 3</t>
  </si>
  <si>
    <t>Aanschafwaarde investeringen 2014 zonder afschrijvingstermijn</t>
  </si>
  <si>
    <t>Aanschafwaarde investeringen 2015 met afschrijvingstermijn 50</t>
  </si>
  <si>
    <t>Aanschafwaarde investeringen 2015 met afschrijvingstermijn 40</t>
  </si>
  <si>
    <t>Aanschafwaarde investeringen 2015 met afschrijvingstermijn 30</t>
  </si>
  <si>
    <t>Aanschafwaarde investeringen 2015 met afschrijvingstermijn 25</t>
  </si>
  <si>
    <t>Aanschafwaarde investeringen 2015 met afschrijvingstermijn 20</t>
  </si>
  <si>
    <t>Aanschafwaarde investeringen 2015 met afschrijvingstermijn 10</t>
  </si>
  <si>
    <t>Aanschafwaarde investeringen 2015 met afschrijvingstermijn 5</t>
  </si>
  <si>
    <t>Aanschafwaarde investeringen 2015 met afschrijvingstermijn 3</t>
  </si>
  <si>
    <t>Aanschafwaarde investeringen 2015 zonder afschrijvingstermijn</t>
  </si>
  <si>
    <t>Domein</t>
  </si>
  <si>
    <t>TD (&lt;16 bar) (Tabel 2A)</t>
  </si>
  <si>
    <t>Procesondersteunende informatie systemen</t>
  </si>
  <si>
    <t>B. Transportafh. MVA</t>
  </si>
  <si>
    <t>MVA Hoge druk (30 jaar)</t>
  </si>
  <si>
    <t>Procesondersteunde informatie systemen</t>
  </si>
  <si>
    <t>Gasmeters t.b.v. bedrijfsgebruik en EVHI</t>
  </si>
  <si>
    <t>MVA Hoge druk (55 jaar)</t>
  </si>
  <si>
    <t>MVA Lage druk (30 jaar)</t>
  </si>
  <si>
    <t>MVA Lage druk (45 jaar)</t>
  </si>
  <si>
    <t>A. Transportonafh. VA</t>
  </si>
  <si>
    <t>TD (EHD) (Tabel 2A)</t>
  </si>
  <si>
    <t>D. Transportonafh. VA</t>
  </si>
  <si>
    <t>E. Transportafh. MVA</t>
  </si>
  <si>
    <t>AD (&lt;16 bar) (Tabel 2C)</t>
  </si>
  <si>
    <t>A. MVA</t>
  </si>
  <si>
    <t>Initiële aanleg =&lt; 40 m3(n)/h</t>
  </si>
  <si>
    <t>Initiële aanleg &gt; 40 m3(n)/h aansluitpunt</t>
  </si>
  <si>
    <t>Initiële aanleg &gt; 40 m3(n)/h rest vd aansl.</t>
  </si>
  <si>
    <t>Wijziging en sanering =&lt; 40 m3(n)/h</t>
  </si>
  <si>
    <t>Wijziging en sanering &gt; 40 m3(n)/h aansluitpunt</t>
  </si>
  <si>
    <t>Wijziging en sanering &gt; 40 m3(n)/h rest vd aansl.</t>
  </si>
  <si>
    <t>B. MVA</t>
  </si>
  <si>
    <t>AD (EHD) (Tabel 2C)</t>
  </si>
  <si>
    <t>Overige IVA (EHD)</t>
  </si>
  <si>
    <t>Aanschafwaarde investeringen &lt;40m3 2014 met afschrijvingstermijn 39</t>
  </si>
  <si>
    <t>Aanschafwaarde investeringen &gt;40m3 2014 met afschrijvingstermijn 39</t>
  </si>
  <si>
    <t>Aanschafwaarde investeringen 2013 met afschrijvingstermijn 55</t>
  </si>
  <si>
    <t>Aanschafwaarde investeringen 2013 met afschrijvingstermijn 45</t>
  </si>
  <si>
    <t>Standaardcategorieën met vaste afschrijftermijn</t>
  </si>
  <si>
    <t>Speciale regels zonder vaste afschrijftermijn</t>
  </si>
  <si>
    <t>Aanschafwaarde investeringen 2014 met afschrijvingstermijn 55</t>
  </si>
  <si>
    <t>Aanschafwaarde investeringen 2014 met afschrijvingstermijn 45</t>
  </si>
  <si>
    <t>Aanschafwaarde investeringen 2015 met afschrijvingstermijn 55</t>
  </si>
  <si>
    <t>Aanschafwaarde investeringen 2015 met afschrijvingstermijn 45</t>
  </si>
  <si>
    <t>Aanschafwaarde investeringen &lt;40m3 2015 met afschrijvingstermijn 39</t>
  </si>
  <si>
    <t>Aanschafwaarde investeringen &gt;40m3 2015 met afschrijvingstermijn 39</t>
  </si>
  <si>
    <t>&lt; 16 bar</t>
  </si>
  <si>
    <t>EHD</t>
  </si>
  <si>
    <t>TD (Tabel 2A)</t>
  </si>
  <si>
    <t>AD (Tabel 2C)</t>
  </si>
  <si>
    <t>Restcategorie: investeringen die niet worden geactiveerd in GAW-sheet</t>
  </si>
  <si>
    <t>Aggregeren in standaardcategorieën Transportdienst + evt. investeringen IVA</t>
  </si>
  <si>
    <t>Stap 3 en 4: aggregeren investeringen in standaardtermijnen en opnemen investeringen in IVA (los)</t>
  </si>
  <si>
    <t>Aanschafwaarde 2013 (divers)</t>
  </si>
  <si>
    <t>Aanschafwaarde investeringen &lt;40m3 2013 met afschrijvingstermijn 39</t>
  </si>
  <si>
    <t>Aanschafwaarde investeringen &gt;40m3 2013 met afschrijvingstermijn 39</t>
  </si>
  <si>
    <t>Aanschafwaarde 2014 (divers)</t>
  </si>
  <si>
    <t>Aanschafwaarde 2015 (divers)</t>
  </si>
  <si>
    <t>OVERZICHT TRANSPORTDIENST</t>
  </si>
  <si>
    <t>Gegevens investeringen transportdienst 2013 voor GAW-sheet</t>
  </si>
  <si>
    <t>Gegevens investeringen transportdienst 2015 voor GAW-sheet</t>
  </si>
  <si>
    <t>Gegevens investeringen transportdienst 2014 voor GAW-sheet</t>
  </si>
  <si>
    <t>OVERZICHT AANSLUITDIENST</t>
  </si>
  <si>
    <t>Gegevens investeringen aansluitdienst 2013 voor GAW-sheet</t>
  </si>
  <si>
    <t>Gegevens investeringen aansluitdienst 2014 voor GAW-sheet</t>
  </si>
  <si>
    <t>Gegevens investeringen aansluitdienst 2015 voor GAW-sheet</t>
  </si>
  <si>
    <t>Deze bewerkingsslagen worden uitgevoerd in dit bestand en vormen samen stap 2 t/m 4 van de acties in dit bestand. Stap 1 betreft het importeren van de data, Stap 5 het exporteren van de investeringsgegevens.</t>
  </si>
  <si>
    <t>Data investeringen Gasaansluitdienst</t>
  </si>
  <si>
    <t>Omschrijving grootheid</t>
  </si>
  <si>
    <t>Op basis van</t>
  </si>
  <si>
    <t>Eenheid</t>
  </si>
  <si>
    <t>Totaal/algemeen</t>
  </si>
  <si>
    <t>Intergas</t>
  </si>
  <si>
    <t>Obragas</t>
  </si>
  <si>
    <t>Haarlemmermeer</t>
  </si>
  <si>
    <t>Data investeringen GAD 2011</t>
  </si>
  <si>
    <t>EUR, pp 2011</t>
  </si>
  <si>
    <t>Totaal wijziging en sanering (excl. rest van de aansluiting)</t>
  </si>
  <si>
    <t>Data investeringen GAD 2012</t>
  </si>
  <si>
    <t>EUR, pp 2012</t>
  </si>
  <si>
    <t>Bron</t>
  </si>
  <si>
    <t>Reguleringsdata 2011</t>
  </si>
  <si>
    <t>Reguleringsdata 2012</t>
  </si>
  <si>
    <t>Aanvullend worden ook de investeringen in de gasaansluitdienst van RNB's gas over de jaren 2011 t/m 2015 getoond, die input vormen voor de berekening van de additionele vergoeding van kapaitaalkosten voor de gasaansluitdienst</t>
  </si>
  <si>
    <t xml:space="preserve">Totaal netto-investeringen in wijziging en sanering (excl rest van de aansluiting) </t>
  </si>
  <si>
    <t>in efficiëntie niveau van het meetjaar</t>
  </si>
  <si>
    <t>Totaal wijziging en sanering 2011</t>
  </si>
  <si>
    <t>efficiëntieniveau 2011</t>
  </si>
  <si>
    <t>Totaal wijziging en sanering 2012</t>
  </si>
  <si>
    <t>efficiëntieniveau 2012</t>
  </si>
  <si>
    <t>Totaal wijziging en sanering 2013</t>
  </si>
  <si>
    <t>efficiëntieniveau 2013</t>
  </si>
  <si>
    <t>Totaal wijziging en sanering 2014</t>
  </si>
  <si>
    <t>efficiëntieniveau 2014</t>
  </si>
  <si>
    <t>Totaal wijziging en sanering 2015</t>
  </si>
  <si>
    <t>efficiëntieniveau 2015</t>
  </si>
  <si>
    <t>Gegevens investeringen gasaansluitdienst</t>
  </si>
  <si>
    <t>Samenvatting gegevens investeringen 2011-2015 voor gasaansluitdienst</t>
  </si>
  <si>
    <t>Investeringen in wijziging en sanering 2013-2015</t>
  </si>
  <si>
    <t>Totaal netto-investeringen in wijziging en sanering (excl rest van de aansluiting) 2013</t>
  </si>
  <si>
    <t>Totaal netto-investeringen in wijziging en sanering (excl rest van de aansluiting) 2014</t>
  </si>
  <si>
    <t>Totaal netto-investeringen in wijziging en sanering (excl rest van de aansluiting) 2015</t>
  </si>
  <si>
    <r>
      <t xml:space="preserve">Controleregel: leeg is OK, waarschuwingen verschijnen in </t>
    </r>
    <r>
      <rPr>
        <b/>
        <sz val="10"/>
        <color rgb="FFFF0000"/>
        <rFont val="Arial"/>
        <family val="2"/>
      </rPr>
      <t>Rood</t>
    </r>
  </si>
  <si>
    <t>Enduris</t>
  </si>
  <si>
    <t>Zebra</t>
  </si>
  <si>
    <t>Rendo</t>
  </si>
  <si>
    <t>Enduris EHD</t>
  </si>
  <si>
    <t>Enexis EHD</t>
  </si>
  <si>
    <t>Data investeringen 2011 en 2012 (excl. EHD)</t>
  </si>
  <si>
    <t>Dit bestand hoort bij de volgende besluiten: x-factorbesluiten RNB gas 2017-2021</t>
  </si>
  <si>
    <t xml:space="preserve">Kenmerk: ACM/DE/2016/205160 ACM/DE/2016/205162 ACM/DE/2016/205163 ACM/DE/2016/205164 ACM/DE/2016/205165 ACM/DE/2016/205166 ACM/DE/2016/205167 ACM/DE/2016/205168
</t>
  </si>
  <si>
    <t>Aggregeren in standaardcategorieën Aansluitdienst + evt.  investeringen IVA (excl. rest vd aansl.)</t>
  </si>
  <si>
    <t xml:space="preserve"> </t>
  </si>
  <si>
    <t xml:space="preserve">GAW: </t>
  </si>
  <si>
    <t>Gestandaardiseerde Activawaarde</t>
  </si>
  <si>
    <t>SO:</t>
  </si>
  <si>
    <t>Samengestelde Output</t>
  </si>
  <si>
    <t>Datum: 12 september 2016</t>
  </si>
  <si>
    <t>Besluit: x-factorbesluiten RNB gas; bestand: investeringenbestand RNB-G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</si>
</sst>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* #,##0_ ;_ * \-#,##0_ ;_ * &quot;-&quot;??_ ;_ @_ "/>
    <numFmt numFmtId="165" formatCode="_-* #,##0_-;_-* #,##0\-;_-* &quot;-&quot;??_-;_-@_-"/>
    <numFmt numFmtId="166" formatCode="_([$€]* #,##0.00_);_([$€]* \(#,##0.00\);_([$€]* &quot;-&quot;??_);_(@_)"/>
    <numFmt numFmtId="167" formatCode="_-* #,##0.00_-;_-* #,##0.00\-;_-* &quot;-&quot;??_-;_-@_-"/>
  </numFmts>
  <fonts count="60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theme="0" tint="-0.249977111117893"/>
      <name val="Arial"/>
      <family val="2"/>
    </font>
    <font>
      <sz val="10"/>
      <color indexed="81"/>
      <name val="Tahoma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DTLArgoT"/>
    </font>
    <font>
      <sz val="10"/>
      <color indexed="8"/>
      <name val="MS Sans Serif"/>
      <family val="2"/>
    </font>
    <font>
      <sz val="10"/>
      <color indexed="8"/>
      <name val="EYInterstate Light"/>
      <family val="2"/>
    </font>
    <font>
      <sz val="11"/>
      <color indexed="8"/>
      <name val="Calibri"/>
      <family val="2"/>
    </font>
    <font>
      <sz val="10"/>
      <color indexed="9"/>
      <name val="EYInterstate Light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20"/>
      <name val="EYInterstate Light"/>
      <family val="2"/>
    </font>
    <font>
      <b/>
      <sz val="11"/>
      <color indexed="52"/>
      <name val="Calibri"/>
      <family val="2"/>
    </font>
    <font>
      <b/>
      <sz val="10"/>
      <color indexed="52"/>
      <name val="EYInterstate Light"/>
      <family val="2"/>
    </font>
    <font>
      <b/>
      <sz val="11"/>
      <color indexed="9"/>
      <name val="Calibri"/>
      <family val="2"/>
    </font>
    <font>
      <b/>
      <sz val="10"/>
      <color indexed="9"/>
      <name val="EYInterstate Light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i/>
      <sz val="10"/>
      <color indexed="23"/>
      <name val="EYInterstate Light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0"/>
      <color indexed="17"/>
      <name val="EYInterstate Light"/>
      <family val="2"/>
    </font>
    <font>
      <b/>
      <sz val="8"/>
      <name val="Arial"/>
      <family val="2"/>
    </font>
    <font>
      <b/>
      <sz val="15"/>
      <color indexed="56"/>
      <name val="Calibri"/>
      <family val="2"/>
    </font>
    <font>
      <b/>
      <sz val="15"/>
      <color indexed="56"/>
      <name val="EYInterstate Light"/>
      <family val="2"/>
    </font>
    <font>
      <b/>
      <sz val="13"/>
      <color indexed="56"/>
      <name val="Calibri"/>
      <family val="2"/>
    </font>
    <font>
      <b/>
      <sz val="13"/>
      <color indexed="56"/>
      <name val="EYInterstate Light"/>
      <family val="2"/>
    </font>
    <font>
      <b/>
      <sz val="11"/>
      <color indexed="56"/>
      <name val="Calibri"/>
      <family val="2"/>
    </font>
    <font>
      <b/>
      <sz val="11"/>
      <color indexed="56"/>
      <name val="EYInterstate Light"/>
      <family val="2"/>
    </font>
    <font>
      <sz val="11"/>
      <color indexed="62"/>
      <name val="Calibri"/>
      <family val="2"/>
    </font>
    <font>
      <sz val="10"/>
      <color indexed="62"/>
      <name val="EYInterstate Light"/>
      <family val="2"/>
    </font>
    <font>
      <sz val="11"/>
      <name val="Verdana"/>
      <family val="2"/>
    </font>
    <font>
      <sz val="10"/>
      <color indexed="52"/>
      <name val="EYInterstate Light"/>
      <family val="2"/>
    </font>
    <font>
      <sz val="11"/>
      <color indexed="60"/>
      <name val="Calibri"/>
      <family val="2"/>
    </font>
    <font>
      <sz val="10"/>
      <color indexed="60"/>
      <name val="EYInterstate Light"/>
      <family val="2"/>
    </font>
    <font>
      <sz val="9"/>
      <name val="Verdana"/>
      <family val="2"/>
    </font>
    <font>
      <sz val="10"/>
      <name val="Comic Sans MS"/>
      <family val="4"/>
    </font>
    <font>
      <b/>
      <sz val="11"/>
      <color indexed="63"/>
      <name val="Calibri"/>
      <family val="2"/>
    </font>
    <font>
      <b/>
      <sz val="10"/>
      <color indexed="63"/>
      <name val="EYInterstate Light"/>
      <family val="2"/>
    </font>
    <font>
      <sz val="9"/>
      <name val="Arial"/>
      <family val="2"/>
    </font>
    <font>
      <sz val="11"/>
      <name val="Essent Proforma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color indexed="8"/>
      <name val="EYInterstate Light"/>
      <family val="2"/>
    </font>
    <font>
      <sz val="11"/>
      <color indexed="10"/>
      <name val="Calibri"/>
      <family val="2"/>
    </font>
    <font>
      <sz val="10"/>
      <color indexed="10"/>
      <name val="EYInterstate Light"/>
      <family val="2"/>
    </font>
    <font>
      <sz val="8"/>
      <name val="Arial"/>
      <family val="2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b/>
      <sz val="14"/>
      <color indexed="8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  <font>
      <sz val="8"/>
      <color indexed="81"/>
      <name val="Tahoma"/>
      <charset val="1"/>
    </font>
  </fonts>
  <fills count="4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11">
    <xf numFmtId="0" fontId="0" fillId="0" borderId="0"/>
    <xf numFmtId="0" fontId="3" fillId="0" borderId="0"/>
    <xf numFmtId="43" fontId="2" fillId="0" borderId="0" applyFon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25" borderId="0" applyNumberFormat="0" applyBorder="0" applyAlignment="0" applyProtection="0"/>
    <xf numFmtId="0" fontId="14" fillId="25" borderId="0" applyNumberFormat="0" applyBorder="0" applyAlignment="0" applyProtection="0"/>
    <xf numFmtId="0" fontId="14" fillId="25" borderId="0" applyNumberFormat="0" applyBorder="0" applyAlignment="0" applyProtection="0"/>
    <xf numFmtId="0" fontId="2" fillId="13" borderId="0" applyNumberFormat="0" applyBorder="0" applyAlignment="0" applyProtection="0"/>
    <xf numFmtId="0" fontId="13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2" fillId="15" borderId="0" applyNumberFormat="0" applyBorder="0" applyAlignment="0" applyProtection="0"/>
    <xf numFmtId="0" fontId="13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2" fillId="17" borderId="0" applyNumberFormat="0" applyBorder="0" applyAlignment="0" applyProtection="0"/>
    <xf numFmtId="0" fontId="13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2" fillId="19" borderId="0" applyNumberFormat="0" applyBorder="0" applyAlignment="0" applyProtection="0"/>
    <xf numFmtId="0" fontId="13" fillId="29" borderId="0" applyNumberFormat="0" applyBorder="0" applyAlignment="0" applyProtection="0"/>
    <xf numFmtId="0" fontId="14" fillId="29" borderId="0" applyNumberFormat="0" applyBorder="0" applyAlignment="0" applyProtection="0"/>
    <xf numFmtId="0" fontId="14" fillId="29" borderId="0" applyNumberFormat="0" applyBorder="0" applyAlignment="0" applyProtection="0"/>
    <xf numFmtId="0" fontId="2" fillId="21" borderId="0" applyNumberFormat="0" applyBorder="0" applyAlignment="0" applyProtection="0"/>
    <xf numFmtId="0" fontId="13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2" fillId="23" borderId="0" applyNumberFormat="0" applyBorder="0" applyAlignment="0" applyProtection="0"/>
    <xf numFmtId="0" fontId="13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2" fillId="14" borderId="0" applyNumberFormat="0" applyBorder="0" applyAlignment="0" applyProtection="0"/>
    <xf numFmtId="0" fontId="13" fillId="32" borderId="0" applyNumberFormat="0" applyBorder="0" applyAlignment="0" applyProtection="0"/>
    <xf numFmtId="0" fontId="14" fillId="32" borderId="0" applyNumberFormat="0" applyBorder="0" applyAlignment="0" applyProtection="0"/>
    <xf numFmtId="0" fontId="14" fillId="32" borderId="0" applyNumberFormat="0" applyBorder="0" applyAlignment="0" applyProtection="0"/>
    <xf numFmtId="0" fontId="2" fillId="16" borderId="0" applyNumberFormat="0" applyBorder="0" applyAlignment="0" applyProtection="0"/>
    <xf numFmtId="0" fontId="13" fillId="33" borderId="0" applyNumberFormat="0" applyBorder="0" applyAlignment="0" applyProtection="0"/>
    <xf numFmtId="0" fontId="14" fillId="33" borderId="0" applyNumberFormat="0" applyBorder="0" applyAlignment="0" applyProtection="0"/>
    <xf numFmtId="0" fontId="14" fillId="33" borderId="0" applyNumberFormat="0" applyBorder="0" applyAlignment="0" applyProtection="0"/>
    <xf numFmtId="0" fontId="2" fillId="18" borderId="0" applyNumberFormat="0" applyBorder="0" applyAlignment="0" applyProtection="0"/>
    <xf numFmtId="0" fontId="13" fillId="28" borderId="0" applyNumberFormat="0" applyBorder="0" applyAlignment="0" applyProtection="0"/>
    <xf numFmtId="0" fontId="14" fillId="28" borderId="0" applyNumberFormat="0" applyBorder="0" applyAlignment="0" applyProtection="0"/>
    <xf numFmtId="0" fontId="14" fillId="28" borderId="0" applyNumberFormat="0" applyBorder="0" applyAlignment="0" applyProtection="0"/>
    <xf numFmtId="0" fontId="2" fillId="20" borderId="0" applyNumberFormat="0" applyBorder="0" applyAlignment="0" applyProtection="0"/>
    <xf numFmtId="0" fontId="13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2" fillId="22" borderId="0" applyNumberFormat="0" applyBorder="0" applyAlignment="0" applyProtection="0"/>
    <xf numFmtId="0" fontId="13" fillId="34" borderId="0" applyNumberFormat="0" applyBorder="0" applyAlignment="0" applyProtection="0"/>
    <xf numFmtId="0" fontId="14" fillId="34" borderId="0" applyNumberFormat="0" applyBorder="0" applyAlignment="0" applyProtection="0"/>
    <xf numFmtId="0" fontId="14" fillId="34" borderId="0" applyNumberFormat="0" applyBorder="0" applyAlignment="0" applyProtection="0"/>
    <xf numFmtId="0" fontId="2" fillId="24" borderId="0" applyNumberFormat="0" applyBorder="0" applyAlignment="0" applyProtection="0"/>
    <xf numFmtId="0" fontId="15" fillId="35" borderId="0" applyNumberFormat="0" applyBorder="0" applyAlignment="0" applyProtection="0"/>
    <xf numFmtId="0" fontId="16" fillId="35" borderId="0" applyNumberFormat="0" applyBorder="0" applyAlignment="0" applyProtection="0"/>
    <xf numFmtId="0" fontId="16" fillId="35" borderId="0" applyNumberFormat="0" applyBorder="0" applyAlignment="0" applyProtection="0"/>
    <xf numFmtId="0" fontId="15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0" fontId="15" fillId="33" borderId="0" applyNumberFormat="0" applyBorder="0" applyAlignment="0" applyProtection="0"/>
    <xf numFmtId="0" fontId="16" fillId="33" borderId="0" applyNumberFormat="0" applyBorder="0" applyAlignment="0" applyProtection="0"/>
    <xf numFmtId="0" fontId="16" fillId="33" borderId="0" applyNumberFormat="0" applyBorder="0" applyAlignment="0" applyProtection="0"/>
    <xf numFmtId="0" fontId="15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5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5" fillId="38" borderId="0" applyNumberFormat="0" applyBorder="0" applyAlignment="0" applyProtection="0"/>
    <xf numFmtId="0" fontId="16" fillId="38" borderId="0" applyNumberFormat="0" applyBorder="0" applyAlignment="0" applyProtection="0"/>
    <xf numFmtId="0" fontId="16" fillId="38" borderId="0" applyNumberFormat="0" applyBorder="0" applyAlignment="0" applyProtection="0"/>
    <xf numFmtId="0" fontId="15" fillId="39" borderId="0" applyNumberFormat="0" applyBorder="0" applyAlignment="0" applyProtection="0"/>
    <xf numFmtId="0" fontId="16" fillId="39" borderId="0" applyNumberFormat="0" applyBorder="0" applyAlignment="0" applyProtection="0"/>
    <xf numFmtId="0" fontId="16" fillId="39" borderId="0" applyNumberFormat="0" applyBorder="0" applyAlignment="0" applyProtection="0"/>
    <xf numFmtId="0" fontId="15" fillId="40" borderId="0" applyNumberFormat="0" applyBorder="0" applyAlignment="0" applyProtection="0"/>
    <xf numFmtId="0" fontId="16" fillId="40" borderId="0" applyNumberFormat="0" applyBorder="0" applyAlignment="0" applyProtection="0"/>
    <xf numFmtId="0" fontId="16" fillId="40" borderId="0" applyNumberFormat="0" applyBorder="0" applyAlignment="0" applyProtection="0"/>
    <xf numFmtId="0" fontId="15" fillId="41" borderId="0" applyNumberFormat="0" applyBorder="0" applyAlignment="0" applyProtection="0"/>
    <xf numFmtId="0" fontId="16" fillId="41" borderId="0" applyNumberFormat="0" applyBorder="0" applyAlignment="0" applyProtection="0"/>
    <xf numFmtId="0" fontId="16" fillId="41" borderId="0" applyNumberFormat="0" applyBorder="0" applyAlignment="0" applyProtection="0"/>
    <xf numFmtId="0" fontId="15" fillId="36" borderId="0" applyNumberFormat="0" applyBorder="0" applyAlignment="0" applyProtection="0"/>
    <xf numFmtId="0" fontId="16" fillId="36" borderId="0" applyNumberFormat="0" applyBorder="0" applyAlignment="0" applyProtection="0"/>
    <xf numFmtId="0" fontId="16" fillId="36" borderId="0" applyNumberFormat="0" applyBorder="0" applyAlignment="0" applyProtection="0"/>
    <xf numFmtId="0" fontId="15" fillId="37" borderId="0" applyNumberFormat="0" applyBorder="0" applyAlignment="0" applyProtection="0"/>
    <xf numFmtId="0" fontId="16" fillId="37" borderId="0" applyNumberFormat="0" applyBorder="0" applyAlignment="0" applyProtection="0"/>
    <xf numFmtId="0" fontId="16" fillId="37" borderId="0" applyNumberFormat="0" applyBorder="0" applyAlignment="0" applyProtection="0"/>
    <xf numFmtId="0" fontId="15" fillId="42" borderId="0" applyNumberFormat="0" applyBorder="0" applyAlignment="0" applyProtection="0"/>
    <xf numFmtId="0" fontId="16" fillId="42" borderId="0" applyNumberFormat="0" applyBorder="0" applyAlignment="0" applyProtection="0"/>
    <xf numFmtId="0" fontId="16" fillId="42" borderId="0" applyNumberFormat="0" applyBorder="0" applyAlignment="0" applyProtection="0"/>
    <xf numFmtId="0" fontId="17" fillId="26" borderId="0" applyNumberFormat="0" applyBorder="0" applyAlignment="0" applyProtection="0"/>
    <xf numFmtId="0" fontId="18" fillId="26" borderId="0" applyNumberFormat="0" applyBorder="0" applyAlignment="0" applyProtection="0"/>
    <xf numFmtId="0" fontId="19" fillId="43" borderId="14" applyNumberFormat="0" applyAlignment="0" applyProtection="0"/>
    <xf numFmtId="0" fontId="19" fillId="43" borderId="14" applyNumberFormat="0" applyAlignment="0" applyProtection="0"/>
    <xf numFmtId="0" fontId="19" fillId="43" borderId="14" applyNumberFormat="0" applyAlignment="0" applyProtection="0"/>
    <xf numFmtId="0" fontId="20" fillId="43" borderId="14" applyNumberFormat="0" applyAlignment="0" applyProtection="0"/>
    <xf numFmtId="0" fontId="21" fillId="44" borderId="15" applyNumberFormat="0" applyAlignment="0" applyProtection="0"/>
    <xf numFmtId="0" fontId="22" fillId="44" borderId="15" applyNumberFormat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1" fillId="44" borderId="15" applyNumberFormat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8" fillId="27" borderId="0" applyNumberFormat="0" applyBorder="0" applyAlignment="0" applyProtection="0"/>
    <xf numFmtId="0" fontId="29" fillId="0" borderId="0"/>
    <xf numFmtId="0" fontId="30" fillId="0" borderId="17" applyNumberFormat="0" applyFill="0" applyAlignment="0" applyProtection="0"/>
    <xf numFmtId="0" fontId="31" fillId="0" borderId="17" applyNumberFormat="0" applyFill="0" applyAlignment="0" applyProtection="0"/>
    <xf numFmtId="0" fontId="32" fillId="0" borderId="18" applyNumberFormat="0" applyFill="0" applyAlignment="0" applyProtection="0"/>
    <xf numFmtId="0" fontId="33" fillId="0" borderId="18" applyNumberFormat="0" applyFill="0" applyAlignment="0" applyProtection="0"/>
    <xf numFmtId="0" fontId="34" fillId="0" borderId="19" applyNumberFormat="0" applyFill="0" applyAlignment="0" applyProtection="0"/>
    <xf numFmtId="0" fontId="35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0" borderId="14" applyNumberFormat="0" applyAlignment="0" applyProtection="0"/>
    <xf numFmtId="0" fontId="37" fillId="30" borderId="14" applyNumberFormat="0" applyAlignment="0" applyProtection="0"/>
    <xf numFmtId="0" fontId="36" fillId="30" borderId="14" applyNumberFormat="0" applyAlignment="0" applyProtection="0"/>
    <xf numFmtId="0" fontId="36" fillId="30" borderId="14" applyNumberFormat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0" fillId="0" borderId="17" applyNumberFormat="0" applyFill="0" applyAlignment="0" applyProtection="0"/>
    <xf numFmtId="0" fontId="32" fillId="0" borderId="18" applyNumberFormat="0" applyFill="0" applyAlignment="0" applyProtection="0"/>
    <xf numFmtId="0" fontId="34" fillId="0" borderId="19" applyNumberFormat="0" applyFill="0" applyAlignment="0" applyProtection="0"/>
    <xf numFmtId="0" fontId="34" fillId="0" borderId="0" applyNumberFormat="0" applyFill="0" applyBorder="0" applyAlignment="0" applyProtection="0"/>
    <xf numFmtId="0" fontId="26" fillId="0" borderId="16" applyNumberFormat="0" applyFill="0" applyAlignment="0" applyProtection="0"/>
    <xf numFmtId="0" fontId="39" fillId="0" borderId="16" applyNumberFormat="0" applyFill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41" fillId="45" borderId="0" applyNumberFormat="0" applyBorder="0" applyAlignment="0" applyProtection="0"/>
    <xf numFmtId="0" fontId="42" fillId="0" borderId="0"/>
    <xf numFmtId="0" fontId="23" fillId="0" borderId="0"/>
    <xf numFmtId="0" fontId="43" fillId="0" borderId="0"/>
    <xf numFmtId="0" fontId="3" fillId="46" borderId="20" applyNumberFormat="0" applyFont="0" applyAlignment="0" applyProtection="0"/>
    <xf numFmtId="0" fontId="23" fillId="46" borderId="20" applyNumberFormat="0" applyFont="0" applyAlignment="0" applyProtection="0"/>
    <xf numFmtId="0" fontId="3" fillId="46" borderId="20" applyNumberFormat="0" applyFont="0" applyAlignment="0" applyProtection="0"/>
    <xf numFmtId="0" fontId="11" fillId="46" borderId="20" applyNumberFormat="0" applyFont="0" applyAlignment="0" applyProtection="0"/>
    <xf numFmtId="0" fontId="11" fillId="46" borderId="20" applyNumberFormat="0" applyFont="0" applyAlignment="0" applyProtection="0"/>
    <xf numFmtId="0" fontId="11" fillId="46" borderId="20" applyNumberFormat="0" applyFont="0" applyAlignment="0" applyProtection="0"/>
    <xf numFmtId="0" fontId="2" fillId="12" borderId="13" applyNumberFormat="0" applyFont="0" applyAlignment="0" applyProtection="0"/>
    <xf numFmtId="0" fontId="2" fillId="12" borderId="13" applyNumberFormat="0" applyFont="0" applyAlignment="0" applyProtection="0"/>
    <xf numFmtId="0" fontId="2" fillId="12" borderId="13" applyNumberFormat="0" applyFont="0" applyAlignment="0" applyProtection="0"/>
    <xf numFmtId="0" fontId="17" fillId="26" borderId="0" applyNumberFormat="0" applyBorder="0" applyAlignment="0" applyProtection="0"/>
    <xf numFmtId="0" fontId="44" fillId="43" borderId="21" applyNumberFormat="0" applyAlignment="0" applyProtection="0"/>
    <xf numFmtId="0" fontId="45" fillId="43" borderId="21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46" fillId="0" borderId="0"/>
    <xf numFmtId="0" fontId="47" fillId="0" borderId="0"/>
    <xf numFmtId="0" fontId="2" fillId="0" borderId="0"/>
    <xf numFmtId="0" fontId="3" fillId="0" borderId="0" applyFill="0"/>
    <xf numFmtId="0" fontId="3" fillId="0" borderId="0"/>
    <xf numFmtId="0" fontId="3" fillId="0" borderId="0"/>
    <xf numFmtId="0" fontId="2" fillId="0" borderId="0"/>
    <xf numFmtId="0" fontId="38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50" fillId="0" borderId="22" applyNumberFormat="0" applyFill="0" applyAlignment="0" applyProtection="0"/>
    <xf numFmtId="0" fontId="44" fillId="43" borderId="21" applyNumberFormat="0" applyAlignment="0" applyProtection="0"/>
    <xf numFmtId="0" fontId="44" fillId="43" borderId="21" applyNumberFormat="0" applyAlignment="0" applyProtection="0"/>
    <xf numFmtId="0" fontId="44" fillId="43" borderId="21" applyNumberFormat="0" applyAlignment="0" applyProtection="0"/>
    <xf numFmtId="44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ont="0" applyBorder="0" applyAlignment="0" applyProtection="0"/>
  </cellStyleXfs>
  <cellXfs count="72">
    <xf numFmtId="0" fontId="0" fillId="0" borderId="0" xfId="0"/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Fill="1" applyAlignment="1">
      <alignment horizontal="center" vertical="top"/>
    </xf>
    <xf numFmtId="0" fontId="8" fillId="0" borderId="0" xfId="0" applyFont="1"/>
    <xf numFmtId="0" fontId="10" fillId="0" borderId="0" xfId="0" applyFont="1"/>
    <xf numFmtId="0" fontId="54" fillId="10" borderId="1" xfId="0" applyFont="1" applyFill="1" applyBorder="1"/>
    <xf numFmtId="0" fontId="10" fillId="3" borderId="1" xfId="0" applyFont="1" applyFill="1" applyBorder="1"/>
    <xf numFmtId="164" fontId="8" fillId="4" borderId="0" xfId="4" applyNumberFormat="1" applyFont="1" applyFill="1"/>
    <xf numFmtId="164" fontId="8" fillId="0" borderId="0" xfId="4" applyNumberFormat="1" applyFont="1"/>
    <xf numFmtId="164" fontId="8" fillId="5" borderId="0" xfId="4" applyNumberFormat="1" applyFont="1" applyFill="1"/>
    <xf numFmtId="164" fontId="3" fillId="5" borderId="0" xfId="4" applyNumberFormat="1" applyFont="1" applyFill="1"/>
    <xf numFmtId="164" fontId="8" fillId="10" borderId="0" xfId="4" applyNumberFormat="1" applyFont="1" applyFill="1"/>
    <xf numFmtId="164" fontId="8" fillId="6" borderId="0" xfId="0" applyNumberFormat="1" applyFont="1" applyFill="1"/>
    <xf numFmtId="0" fontId="55" fillId="0" borderId="0" xfId="0" applyFont="1"/>
    <xf numFmtId="164" fontId="3" fillId="6" borderId="0" xfId="4" applyNumberFormat="1" applyFont="1" applyFill="1"/>
    <xf numFmtId="0" fontId="56" fillId="2" borderId="1" xfId="0" applyFont="1" applyFill="1" applyBorder="1"/>
    <xf numFmtId="0" fontId="4" fillId="3" borderId="1" xfId="0" applyFont="1" applyFill="1" applyBorder="1"/>
    <xf numFmtId="0" fontId="5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8" fillId="7" borderId="0" xfId="4" applyNumberFormat="1" applyFont="1" applyFill="1" applyBorder="1"/>
    <xf numFmtId="164" fontId="8" fillId="0" borderId="0" xfId="0" applyNumberFormat="1" applyFont="1"/>
    <xf numFmtId="164" fontId="8" fillId="5" borderId="0" xfId="4" applyNumberFormat="1" applyFont="1" applyFill="1" applyBorder="1"/>
    <xf numFmtId="164" fontId="8" fillId="5" borderId="0" xfId="4" applyNumberFormat="1" applyFont="1" applyFill="1" applyBorder="1" applyAlignment="1"/>
    <xf numFmtId="0" fontId="8" fillId="5" borderId="0" xfId="0" applyFont="1" applyFill="1" applyBorder="1"/>
    <xf numFmtId="164" fontId="8" fillId="4" borderId="0" xfId="4" applyNumberFormat="1" applyFont="1" applyFill="1" applyBorder="1"/>
    <xf numFmtId="0" fontId="4" fillId="0" borderId="0" xfId="0" applyFont="1" applyFill="1" applyBorder="1"/>
    <xf numFmtId="0" fontId="8" fillId="5" borderId="0" xfId="0" applyFont="1" applyFill="1"/>
    <xf numFmtId="0" fontId="8" fillId="5" borderId="2" xfId="0" applyFont="1" applyFill="1" applyBorder="1"/>
    <xf numFmtId="0" fontId="8" fillId="7" borderId="0" xfId="0" applyFont="1" applyFill="1"/>
    <xf numFmtId="0" fontId="8" fillId="4" borderId="0" xfId="0" applyFont="1" applyFill="1"/>
    <xf numFmtId="0" fontId="8" fillId="6" borderId="0" xfId="0" applyFont="1" applyFill="1"/>
    <xf numFmtId="0" fontId="8" fillId="8" borderId="0" xfId="0" applyFont="1" applyFill="1"/>
    <xf numFmtId="0" fontId="8" fillId="9" borderId="0" xfId="0" applyFont="1" applyFill="1"/>
    <xf numFmtId="0" fontId="8" fillId="11" borderId="0" xfId="0" applyFont="1" applyFill="1"/>
    <xf numFmtId="0" fontId="8" fillId="10" borderId="0" xfId="0" applyFont="1" applyFill="1"/>
    <xf numFmtId="164" fontId="8" fillId="0" borderId="0" xfId="0" applyNumberFormat="1" applyFont="1" applyBorder="1"/>
    <xf numFmtId="0" fontId="8" fillId="0" borderId="0" xfId="0" applyFont="1" applyBorder="1"/>
    <xf numFmtId="0" fontId="57" fillId="0" borderId="0" xfId="0" applyFont="1" applyBorder="1" applyAlignment="1">
      <alignment horizontal="center"/>
    </xf>
    <xf numFmtId="0" fontId="57" fillId="0" borderId="0" xfId="0" applyFont="1" applyAlignment="1">
      <alignment horizontal="left"/>
    </xf>
    <xf numFmtId="164" fontId="8" fillId="5" borderId="3" xfId="4" quotePrefix="1" applyNumberFormat="1" applyFont="1" applyFill="1" applyBorder="1"/>
    <xf numFmtId="164" fontId="8" fillId="5" borderId="4" xfId="4" applyNumberFormat="1" applyFont="1" applyFill="1" applyBorder="1"/>
    <xf numFmtId="164" fontId="8" fillId="5" borderId="8" xfId="4" applyNumberFormat="1" applyFont="1" applyFill="1" applyBorder="1"/>
    <xf numFmtId="164" fontId="8" fillId="5" borderId="5" xfId="4" applyNumberFormat="1" applyFont="1" applyFill="1" applyBorder="1"/>
    <xf numFmtId="164" fontId="8" fillId="5" borderId="9" xfId="4" applyNumberFormat="1" applyFont="1" applyFill="1" applyBorder="1"/>
    <xf numFmtId="164" fontId="8" fillId="5" borderId="6" xfId="4" applyNumberFormat="1" applyFont="1" applyFill="1" applyBorder="1"/>
    <xf numFmtId="164" fontId="8" fillId="5" borderId="7" xfId="4" applyNumberFormat="1" applyFont="1" applyFill="1" applyBorder="1"/>
    <xf numFmtId="164" fontId="8" fillId="5" borderId="10" xfId="4" applyNumberFormat="1" applyFont="1" applyFill="1" applyBorder="1"/>
    <xf numFmtId="164" fontId="8" fillId="5" borderId="3" xfId="4" applyNumberFormat="1" applyFont="1" applyFill="1" applyBorder="1"/>
    <xf numFmtId="164" fontId="8" fillId="5" borderId="5" xfId="4" applyNumberFormat="1" applyFont="1" applyFill="1" applyBorder="1" applyAlignment="1"/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165" fontId="8" fillId="0" borderId="0" xfId="0" applyNumberFormat="1" applyFont="1"/>
    <xf numFmtId="0" fontId="10" fillId="3" borderId="11" xfId="0" applyFont="1" applyFill="1" applyBorder="1" applyAlignment="1">
      <alignment horizontal="centerContinuous"/>
    </xf>
    <xf numFmtId="0" fontId="10" fillId="3" borderId="1" xfId="0" applyFont="1" applyFill="1" applyBorder="1" applyAlignment="1">
      <alignment horizontal="centerContinuous"/>
    </xf>
    <xf numFmtId="0" fontId="10" fillId="3" borderId="12" xfId="0" applyFont="1" applyFill="1" applyBorder="1" applyAlignment="1">
      <alignment horizontal="centerContinuous"/>
    </xf>
    <xf numFmtId="164" fontId="8" fillId="8" borderId="0" xfId="4" applyNumberFormat="1" applyFont="1" applyFill="1"/>
    <xf numFmtId="0" fontId="5" fillId="0" borderId="0" xfId="0" applyFont="1" applyAlignment="1">
      <alignment horizontal="center" vertical="top"/>
    </xf>
    <xf numFmtId="164" fontId="8" fillId="4" borderId="0" xfId="0" applyNumberFormat="1" applyFont="1" applyFill="1"/>
    <xf numFmtId="0" fontId="58" fillId="10" borderId="0" xfId="0" applyFont="1" applyFill="1" applyAlignment="1">
      <alignment horizontal="center"/>
    </xf>
    <xf numFmtId="0" fontId="54" fillId="2" borderId="1" xfId="0" applyFont="1" applyFill="1" applyBorder="1"/>
    <xf numFmtId="0" fontId="9" fillId="0" borderId="0" xfId="0" applyFont="1"/>
    <xf numFmtId="164" fontId="8" fillId="6" borderId="0" xfId="4" applyNumberFormat="1" applyFont="1" applyFill="1"/>
    <xf numFmtId="0" fontId="4" fillId="3" borderId="1" xfId="0" applyFont="1" applyFill="1" applyBorder="1" applyAlignment="1">
      <alignment horizontal="right"/>
    </xf>
    <xf numFmtId="164" fontId="3" fillId="0" borderId="0" xfId="4" applyNumberFormat="1" applyFont="1" applyAlignment="1">
      <alignment horizontal="center"/>
    </xf>
    <xf numFmtId="0" fontId="3" fillId="0" borderId="0" xfId="0" applyFont="1"/>
    <xf numFmtId="0" fontId="56" fillId="0" borderId="0" xfId="0" applyFont="1" applyFill="1" applyBorder="1"/>
    <xf numFmtId="0" fontId="8" fillId="0" borderId="0" xfId="0" applyFont="1" applyAlignment="1"/>
    <xf numFmtId="0" fontId="1" fillId="0" borderId="0" xfId="0" applyFont="1"/>
  </cellXfs>
  <cellStyles count="211">
    <cellStyle name="_x000d__x000a_JournalTemplate=C:\COMFO\CTALK\JOURSTD.TPL_x000d__x000a_LbStateAddress=3 3 0 251 1 89 2 311_x000d__x000a_LbStateJou" xfId="1"/>
    <cellStyle name="_x000d__x000a_JournalTemplate=C:\COMFO\CTALK\JOURSTD.TPL_x000d__x000a_LbStateAddress=3 3 0 251 1 89 2 311_x000d__x000a_LbStateJou 10" xfId="5"/>
    <cellStyle name="_x000d__x000a_JournalTemplate=C:\COMFO\CTALK\JOURSTD.TPL_x000d__x000a_LbStateAddress=3 3 0 251 1 89 2 311_x000d__x000a_LbStateJou 2" xfId="3"/>
    <cellStyle name="_x000d__x000a_JournalTemplate=C:\COMFO\CTALK\JOURSTD.TPL_x000d__x000a_LbStateAddress=3 3 0 251 1 89 2 311_x000d__x000a_LbStateJou 2 2" xfId="6"/>
    <cellStyle name="_x000d__x000a_JournalTemplate=C:\COMFO\CTALK\JOURSTD.TPL_x000d__x000a_LbStateAddress=3 3 0 251 1 89 2 311_x000d__x000a_LbStateJou 2 3" xfId="7"/>
    <cellStyle name="_x000d__x000a_JournalTemplate=C:\COMFO\CTALK\JOURSTD.TPL_x000d__x000a_LbStateAddress=3 3 0 251 1 89 2 311_x000d__x000a_LbStateJou 3" xfId="8"/>
    <cellStyle name="_x000d__x000a_JournalTemplate=C:\COMFO\CTALK\JOURSTD.TPL_x000d__x000a_LbStateAddress=3 3 0 251 1 89 2 311_x000d__x000a_LbStateJou 3 2" xfId="9"/>
    <cellStyle name="_x000d__x000a_JournalTemplate=C:\COMFO\CTALK\JOURSTD.TPL_x000d__x000a_LbStateAddress=3 3 0 251 1 89 2 311_x000d__x000a_LbStateJou 4" xfId="10"/>
    <cellStyle name="_x000d__x000a_JournalTemplate=C:\COMFO\CTALK\JOURSTD.TPL_x000d__x000a_LbStateAddress=3 3 0 251 1 89 2 311_x000d__x000a_LbStateJou_100720 berekening x-factoren NG4R v4.2" xfId="11"/>
    <cellStyle name="20% - Accent1 2" xfId="12"/>
    <cellStyle name="20% - Accent1 2 2" xfId="13"/>
    <cellStyle name="20% - Accent1 3" xfId="14"/>
    <cellStyle name="20% - Accent1 3 2" xfId="15"/>
    <cellStyle name="20% - Accent2 2" xfId="16"/>
    <cellStyle name="20% - Accent2 2 2" xfId="17"/>
    <cellStyle name="20% - Accent2 3" xfId="18"/>
    <cellStyle name="20% - Accent2 3 2" xfId="19"/>
    <cellStyle name="20% - Accent3 2" xfId="20"/>
    <cellStyle name="20% - Accent3 2 2" xfId="21"/>
    <cellStyle name="20% - Accent3 3" xfId="22"/>
    <cellStyle name="20% - Accent3 3 2" xfId="23"/>
    <cellStyle name="20% - Accent4 2" xfId="24"/>
    <cellStyle name="20% - Accent4 2 2" xfId="25"/>
    <cellStyle name="20% - Accent4 3" xfId="26"/>
    <cellStyle name="20% - Accent4 3 2" xfId="27"/>
    <cellStyle name="20% - Accent5 2" xfId="28"/>
    <cellStyle name="20% - Accent5 2 2" xfId="29"/>
    <cellStyle name="20% - Accent5 3" xfId="30"/>
    <cellStyle name="20% - Accent5 3 2" xfId="31"/>
    <cellStyle name="20% - Accent6 2" xfId="32"/>
    <cellStyle name="20% - Accent6 2 2" xfId="33"/>
    <cellStyle name="20% - Accent6 3" xfId="34"/>
    <cellStyle name="20% - Accent6 3 2" xfId="35"/>
    <cellStyle name="40% - Accent1 2" xfId="36"/>
    <cellStyle name="40% - Accent1 2 2" xfId="37"/>
    <cellStyle name="40% - Accent1 3" xfId="38"/>
    <cellStyle name="40% - Accent1 3 2" xfId="39"/>
    <cellStyle name="40% - Accent2 2" xfId="40"/>
    <cellStyle name="40% - Accent2 2 2" xfId="41"/>
    <cellStyle name="40% - Accent2 3" xfId="42"/>
    <cellStyle name="40% - Accent2 3 2" xfId="43"/>
    <cellStyle name="40% - Accent3 2" xfId="44"/>
    <cellStyle name="40% - Accent3 2 2" xfId="45"/>
    <cellStyle name="40% - Accent3 3" xfId="46"/>
    <cellStyle name="40% - Accent3 3 2" xfId="47"/>
    <cellStyle name="40% - Accent4 2" xfId="48"/>
    <cellStyle name="40% - Accent4 2 2" xfId="49"/>
    <cellStyle name="40% - Accent4 3" xfId="50"/>
    <cellStyle name="40% - Accent4 3 2" xfId="51"/>
    <cellStyle name="40% - Accent5 2" xfId="52"/>
    <cellStyle name="40% - Accent5 2 2" xfId="53"/>
    <cellStyle name="40% - Accent5 3" xfId="54"/>
    <cellStyle name="40% - Accent5 3 2" xfId="55"/>
    <cellStyle name="40% - Accent6 2" xfId="56"/>
    <cellStyle name="40% - Accent6 2 2" xfId="57"/>
    <cellStyle name="40% - Accent6 3" xfId="58"/>
    <cellStyle name="40% - Accent6 3 2" xfId="59"/>
    <cellStyle name="60% - Accent1 2" xfId="60"/>
    <cellStyle name="60% - Accent1 2 2" xfId="61"/>
    <cellStyle name="60% - Accent1 3" xfId="62"/>
    <cellStyle name="60% - Accent2 2" xfId="63"/>
    <cellStyle name="60% - Accent2 2 2" xfId="64"/>
    <cellStyle name="60% - Accent2 3" xfId="65"/>
    <cellStyle name="60% - Accent3 2" xfId="66"/>
    <cellStyle name="60% - Accent3 2 2" xfId="67"/>
    <cellStyle name="60% - Accent3 3" xfId="68"/>
    <cellStyle name="60% - Accent4 2" xfId="69"/>
    <cellStyle name="60% - Accent4 2 2" xfId="70"/>
    <cellStyle name="60% - Accent4 3" xfId="71"/>
    <cellStyle name="60% - Accent5 2" xfId="72"/>
    <cellStyle name="60% - Accent5 2 2" xfId="73"/>
    <cellStyle name="60% - Accent5 3" xfId="74"/>
    <cellStyle name="60% - Accent6 2" xfId="75"/>
    <cellStyle name="60% - Accent6 2 2" xfId="76"/>
    <cellStyle name="60% - Accent6 3" xfId="77"/>
    <cellStyle name="Accent1 2" xfId="78"/>
    <cellStyle name="Accent1 2 2" xfId="79"/>
    <cellStyle name="Accent1 3" xfId="80"/>
    <cellStyle name="Accent2 2" xfId="81"/>
    <cellStyle name="Accent2 2 2" xfId="82"/>
    <cellStyle name="Accent2 3" xfId="83"/>
    <cellStyle name="Accent3 2" xfId="84"/>
    <cellStyle name="Accent3 2 2" xfId="85"/>
    <cellStyle name="Accent3 3" xfId="86"/>
    <cellStyle name="Accent4 2" xfId="87"/>
    <cellStyle name="Accent4 2 2" xfId="88"/>
    <cellStyle name="Accent4 3" xfId="89"/>
    <cellStyle name="Accent5 2" xfId="90"/>
    <cellStyle name="Accent5 2 2" xfId="91"/>
    <cellStyle name="Accent5 3" xfId="92"/>
    <cellStyle name="Accent6 2" xfId="93"/>
    <cellStyle name="Accent6 2 2" xfId="94"/>
    <cellStyle name="Accent6 3" xfId="95"/>
    <cellStyle name="Bad" xfId="96"/>
    <cellStyle name="Bad 2" xfId="97"/>
    <cellStyle name="Berekening 2" xfId="98"/>
    <cellStyle name="Berekening 2 2" xfId="99"/>
    <cellStyle name="Calculation" xfId="100"/>
    <cellStyle name="Calculation 2" xfId="101"/>
    <cellStyle name="Check Cell" xfId="102"/>
    <cellStyle name="Check Cell 2" xfId="103"/>
    <cellStyle name="Comma 2" xfId="104"/>
    <cellStyle name="Comma 3" xfId="105"/>
    <cellStyle name="Controlecel 2" xfId="106"/>
    <cellStyle name="Euro" xfId="107"/>
    <cellStyle name="Euro 2" xfId="108"/>
    <cellStyle name="Explanatory Text" xfId="109"/>
    <cellStyle name="Explanatory Text 2" xfId="110"/>
    <cellStyle name="Gekoppelde cel 2" xfId="111"/>
    <cellStyle name="Goed 2" xfId="112"/>
    <cellStyle name="Good" xfId="113"/>
    <cellStyle name="Good 2" xfId="114"/>
    <cellStyle name="Header" xfId="115"/>
    <cellStyle name="Heading 1" xfId="116"/>
    <cellStyle name="Heading 1 2" xfId="117"/>
    <cellStyle name="Heading 2" xfId="118"/>
    <cellStyle name="Heading 2 2" xfId="119"/>
    <cellStyle name="Heading 3" xfId="120"/>
    <cellStyle name="Heading 3 2" xfId="121"/>
    <cellStyle name="Heading 4" xfId="122"/>
    <cellStyle name="Heading 4 2" xfId="123"/>
    <cellStyle name="Input" xfId="124"/>
    <cellStyle name="Input 2" xfId="125"/>
    <cellStyle name="Invoer 2" xfId="126"/>
    <cellStyle name="Invoer 2 2" xfId="127"/>
    <cellStyle name="Komma" xfId="4" builtinId="3"/>
    <cellStyle name="Komma 10 2" xfId="2"/>
    <cellStyle name="Komma 14 2" xfId="128"/>
    <cellStyle name="Komma 2" xfId="129"/>
    <cellStyle name="Komma 2 2" xfId="130"/>
    <cellStyle name="Komma 2 2 2" xfId="131"/>
    <cellStyle name="Komma 2 3" xfId="132"/>
    <cellStyle name="Komma 2 4" xfId="133"/>
    <cellStyle name="Komma 3" xfId="134"/>
    <cellStyle name="Komma 3 2" xfId="135"/>
    <cellStyle name="Komma 3 3" xfId="136"/>
    <cellStyle name="Komma 4" xfId="137"/>
    <cellStyle name="Komma 4 2" xfId="138"/>
    <cellStyle name="Komma 5" xfId="139"/>
    <cellStyle name="Komma 5 2" xfId="140"/>
    <cellStyle name="Komma 6" xfId="141"/>
    <cellStyle name="Kop 1 2" xfId="142"/>
    <cellStyle name="Kop 2 2" xfId="143"/>
    <cellStyle name="Kop 3 2" xfId="144"/>
    <cellStyle name="Kop 4 2" xfId="145"/>
    <cellStyle name="Linked Cell" xfId="146"/>
    <cellStyle name="Linked Cell 2" xfId="147"/>
    <cellStyle name="Neutraal 2" xfId="148"/>
    <cellStyle name="Neutral" xfId="149"/>
    <cellStyle name="Neutral 2" xfId="150"/>
    <cellStyle name="Normal 2" xfId="151"/>
    <cellStyle name="Normal 3" xfId="152"/>
    <cellStyle name="Normal_# klanten" xfId="153"/>
    <cellStyle name="Note" xfId="154"/>
    <cellStyle name="Note 2" xfId="155"/>
    <cellStyle name="Notitie 2" xfId="156"/>
    <cellStyle name="Notitie 2 2" xfId="157"/>
    <cellStyle name="Notitie 2 3" xfId="158"/>
    <cellStyle name="Notitie 2 4" xfId="159"/>
    <cellStyle name="Notitie 3" xfId="160"/>
    <cellStyle name="Notitie 3 2" xfId="161"/>
    <cellStyle name="Notitie 4" xfId="162"/>
    <cellStyle name="Ongeldig 2" xfId="163"/>
    <cellStyle name="Output" xfId="164"/>
    <cellStyle name="Output 2" xfId="165"/>
    <cellStyle name="Procent 2" xfId="166"/>
    <cellStyle name="Procent 2 2" xfId="167"/>
    <cellStyle name="Procent 3" xfId="168"/>
    <cellStyle name="Procent 3 2" xfId="169"/>
    <cellStyle name="Procent 4" xfId="170"/>
    <cellStyle name="Procent 4 2" xfId="171"/>
    <cellStyle name="Procent 5" xfId="172"/>
    <cellStyle name="Standaard" xfId="0" builtinId="0"/>
    <cellStyle name="Standaard 2" xfId="173"/>
    <cellStyle name="Standaard 2 2" xfId="174"/>
    <cellStyle name="Standaard 2 2 2" xfId="175"/>
    <cellStyle name="Standaard 2 3" xfId="176"/>
    <cellStyle name="Standaard 2 3 2" xfId="177"/>
    <cellStyle name="Standaard 2 4" xfId="178"/>
    <cellStyle name="Standaard 2 4 2" xfId="179"/>
    <cellStyle name="Standaard 3" xfId="180"/>
    <cellStyle name="Standaard 3 2" xfId="181"/>
    <cellStyle name="Standaard 3 3" xfId="182"/>
    <cellStyle name="Standaard 3 4" xfId="183"/>
    <cellStyle name="Standaard 4" xfId="184"/>
    <cellStyle name="Standaard 4 2" xfId="185"/>
    <cellStyle name="Standaard 4 3" xfId="186"/>
    <cellStyle name="Standaard 5" xfId="187"/>
    <cellStyle name="Standaard 5 2" xfId="188"/>
    <cellStyle name="Standaard 6" xfId="189"/>
    <cellStyle name="Standaard 6 2" xfId="190"/>
    <cellStyle name="Standaard 6 2 2" xfId="191"/>
    <cellStyle name="Standaard 6 3" xfId="192"/>
    <cellStyle name="Standaard 7" xfId="193"/>
    <cellStyle name="Titel 2" xfId="194"/>
    <cellStyle name="Title" xfId="195"/>
    <cellStyle name="Title 2" xfId="196"/>
    <cellStyle name="Totaal 2" xfId="197"/>
    <cellStyle name="Totaal 2 2" xfId="198"/>
    <cellStyle name="Totaal 2 3" xfId="199"/>
    <cellStyle name="Total" xfId="200"/>
    <cellStyle name="Total 2" xfId="201"/>
    <cellStyle name="Uitvoer 2" xfId="202"/>
    <cellStyle name="Uitvoer 2 2" xfId="203"/>
    <cellStyle name="Uitvoer 2 3" xfId="204"/>
    <cellStyle name="Valuta 2" xfId="205"/>
    <cellStyle name="Verklarende tekst 2" xfId="206"/>
    <cellStyle name="Waarschuwingstekst 2" xfId="207"/>
    <cellStyle name="Warning Text" xfId="208"/>
    <cellStyle name="Warning Text 2" xfId="209"/>
    <cellStyle name="WIt" xfId="210"/>
  </cellStyles>
  <dxfs count="0"/>
  <tableStyles count="0" defaultTableStyle="TableStyleMedium2" defaultPivotStyle="PivotStyleLight16"/>
  <colors>
    <mruColors>
      <color rgb="FFFFCCFF"/>
      <color rgb="FFFFFFCC"/>
      <color rgb="FFFFCC99"/>
      <color rgb="FFCCFFFF"/>
      <color rgb="FFCC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10646</xdr:colOff>
      <xdr:row>22</xdr:row>
      <xdr:rowOff>15206</xdr:rowOff>
    </xdr:from>
    <xdr:to>
      <xdr:col>3</xdr:col>
      <xdr:colOff>637055</xdr:colOff>
      <xdr:row>26</xdr:row>
      <xdr:rowOff>18030</xdr:rowOff>
    </xdr:to>
    <xdr:sp macro="" textlink="">
      <xdr:nvSpPr>
        <xdr:cNvPr id="15" name="Rechthoek 14"/>
        <xdr:cNvSpPr/>
      </xdr:nvSpPr>
      <xdr:spPr>
        <a:xfrm>
          <a:off x="19213046" y="7549481"/>
          <a:ext cx="1998009" cy="726724"/>
        </a:xfrm>
        <a:prstGeom prst="rect">
          <a:avLst/>
        </a:prstGeom>
        <a:solidFill>
          <a:srgbClr val="E5007D"/>
        </a:solidFill>
        <a:ln w="381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nl-NL" sz="1200" b="1">
              <a:solidFill>
                <a:schemeClr val="bg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Investeringen</a:t>
          </a:r>
        </a:p>
        <a:p>
          <a:pPr marL="0" indent="0" algn="ctr"/>
          <a:r>
            <a:rPr lang="nl-NL" sz="800" b="1">
              <a:solidFill>
                <a:schemeClr val="bg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(dit bestand)</a:t>
          </a:r>
        </a:p>
      </xdr:txBody>
    </xdr:sp>
    <xdr:clientData/>
  </xdr:twoCellAnchor>
  <xdr:twoCellAnchor>
    <xdr:from>
      <xdr:col>13</xdr:col>
      <xdr:colOff>682920</xdr:colOff>
      <xdr:row>25</xdr:row>
      <xdr:rowOff>23370</xdr:rowOff>
    </xdr:from>
    <xdr:to>
      <xdr:col>16</xdr:col>
      <xdr:colOff>612244</xdr:colOff>
      <xdr:row>29</xdr:row>
      <xdr:rowOff>26193</xdr:rowOff>
    </xdr:to>
    <xdr:sp macro="" textlink="">
      <xdr:nvSpPr>
        <xdr:cNvPr id="16" name="Rechthoek 15"/>
        <xdr:cNvSpPr/>
      </xdr:nvSpPr>
      <xdr:spPr>
        <a:xfrm>
          <a:off x="28114920" y="8100570"/>
          <a:ext cx="1986724" cy="726723"/>
        </a:xfrm>
        <a:prstGeom prst="rect">
          <a:avLst/>
        </a:prstGeom>
        <a:solidFill>
          <a:srgbClr val="007FAE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nl-NL" sz="1200" b="1">
              <a:solidFill>
                <a:schemeClr val="bg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X-factor</a:t>
          </a:r>
        </a:p>
      </xdr:txBody>
    </xdr:sp>
    <xdr:clientData/>
  </xdr:twoCellAnchor>
  <xdr:twoCellAnchor>
    <xdr:from>
      <xdr:col>9</xdr:col>
      <xdr:colOff>18249</xdr:colOff>
      <xdr:row>21</xdr:row>
      <xdr:rowOff>176093</xdr:rowOff>
    </xdr:from>
    <xdr:to>
      <xdr:col>11</xdr:col>
      <xdr:colOff>631132</xdr:colOff>
      <xdr:row>25</xdr:row>
      <xdr:rowOff>178917</xdr:rowOff>
    </xdr:to>
    <xdr:sp macro="" textlink="">
      <xdr:nvSpPr>
        <xdr:cNvPr id="17" name="Rechthoek 16"/>
        <xdr:cNvSpPr/>
      </xdr:nvSpPr>
      <xdr:spPr>
        <a:xfrm>
          <a:off x="24707049" y="7529393"/>
          <a:ext cx="1984483" cy="726724"/>
        </a:xfrm>
        <a:prstGeom prst="rect">
          <a:avLst/>
        </a:prstGeom>
        <a:solidFill>
          <a:srgbClr val="007FAE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nl-NL" sz="1200" b="1">
              <a:solidFill>
                <a:schemeClr val="bg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Kosten</a:t>
          </a:r>
          <a:endParaRPr lang="nl-NL" sz="1400" b="1">
            <a:solidFill>
              <a:schemeClr val="bg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9447</xdr:colOff>
      <xdr:row>27</xdr:row>
      <xdr:rowOff>13289</xdr:rowOff>
    </xdr:from>
    <xdr:to>
      <xdr:col>11</xdr:col>
      <xdr:colOff>622330</xdr:colOff>
      <xdr:row>31</xdr:row>
      <xdr:rowOff>16113</xdr:rowOff>
    </xdr:to>
    <xdr:sp macro="" textlink="">
      <xdr:nvSpPr>
        <xdr:cNvPr id="18" name="Rechthoek 17"/>
        <xdr:cNvSpPr/>
      </xdr:nvSpPr>
      <xdr:spPr>
        <a:xfrm>
          <a:off x="24698247" y="8452439"/>
          <a:ext cx="1984483" cy="726724"/>
        </a:xfrm>
        <a:prstGeom prst="rect">
          <a:avLst/>
        </a:prstGeom>
        <a:solidFill>
          <a:srgbClr val="007FAE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nl-NL" sz="1200" b="1">
              <a:solidFill>
                <a:schemeClr val="bg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</a:t>
          </a:r>
          <a:endParaRPr lang="nl-NL" sz="1400" b="1">
            <a:solidFill>
              <a:schemeClr val="bg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7845</xdr:colOff>
      <xdr:row>22</xdr:row>
      <xdr:rowOff>7363</xdr:rowOff>
    </xdr:from>
    <xdr:to>
      <xdr:col>7</xdr:col>
      <xdr:colOff>620727</xdr:colOff>
      <xdr:row>26</xdr:row>
      <xdr:rowOff>10187</xdr:rowOff>
    </xdr:to>
    <xdr:sp macro="" textlink="">
      <xdr:nvSpPr>
        <xdr:cNvPr id="19" name="Rechthoek 18"/>
        <xdr:cNvSpPr/>
      </xdr:nvSpPr>
      <xdr:spPr>
        <a:xfrm>
          <a:off x="21953445" y="7541638"/>
          <a:ext cx="1984482" cy="726724"/>
        </a:xfrm>
        <a:prstGeom prst="rect">
          <a:avLst/>
        </a:prstGeom>
        <a:solidFill>
          <a:srgbClr val="007FAE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nl-NL" sz="1200" b="1">
              <a:solidFill>
                <a:schemeClr val="bg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GAW sheet</a:t>
          </a:r>
        </a:p>
      </xdr:txBody>
    </xdr:sp>
    <xdr:clientData/>
  </xdr:twoCellAnchor>
  <xdr:twoCellAnchor>
    <xdr:from>
      <xdr:col>11</xdr:col>
      <xdr:colOff>633537</xdr:colOff>
      <xdr:row>27</xdr:row>
      <xdr:rowOff>78441</xdr:rowOff>
    </xdr:from>
    <xdr:to>
      <xdr:col>14</xdr:col>
      <xdr:colOff>44823</xdr:colOff>
      <xdr:row>29</xdr:row>
      <xdr:rowOff>93143</xdr:rowOff>
    </xdr:to>
    <xdr:cxnSp macro="">
      <xdr:nvCxnSpPr>
        <xdr:cNvPr id="20" name="Rechte verbindingslijn met pijl 19"/>
        <xdr:cNvCxnSpPr/>
      </xdr:nvCxnSpPr>
      <xdr:spPr>
        <a:xfrm flipV="1">
          <a:off x="26693937" y="8517591"/>
          <a:ext cx="1468686" cy="376652"/>
        </a:xfrm>
        <a:prstGeom prst="straightConnector1">
          <a:avLst/>
        </a:prstGeom>
        <a:ln w="19050">
          <a:solidFill>
            <a:srgbClr val="5F1F7A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637055</xdr:colOff>
      <xdr:row>24</xdr:row>
      <xdr:rowOff>8775</xdr:rowOff>
    </xdr:from>
    <xdr:to>
      <xdr:col>5</xdr:col>
      <xdr:colOff>7845</xdr:colOff>
      <xdr:row>24</xdr:row>
      <xdr:rowOff>8775</xdr:rowOff>
    </xdr:to>
    <xdr:cxnSp macro="">
      <xdr:nvCxnSpPr>
        <xdr:cNvPr id="21" name="Rechte verbindingslijn met pijl 20"/>
        <xdr:cNvCxnSpPr/>
      </xdr:nvCxnSpPr>
      <xdr:spPr>
        <a:xfrm flipV="1">
          <a:off x="21211055" y="7905000"/>
          <a:ext cx="742390" cy="0"/>
        </a:xfrm>
        <a:prstGeom prst="straightConnector1">
          <a:avLst/>
        </a:prstGeom>
        <a:ln w="19050">
          <a:solidFill>
            <a:srgbClr val="5F1F7A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631132</xdr:colOff>
      <xdr:row>23</xdr:row>
      <xdr:rowOff>87858</xdr:rowOff>
    </xdr:from>
    <xdr:to>
      <xdr:col>14</xdr:col>
      <xdr:colOff>22412</xdr:colOff>
      <xdr:row>26</xdr:row>
      <xdr:rowOff>56030</xdr:rowOff>
    </xdr:to>
    <xdr:cxnSp macro="">
      <xdr:nvCxnSpPr>
        <xdr:cNvPr id="22" name="Rechte verbindingslijn met pijl 21"/>
        <xdr:cNvCxnSpPr/>
      </xdr:nvCxnSpPr>
      <xdr:spPr>
        <a:xfrm>
          <a:off x="26691532" y="7803108"/>
          <a:ext cx="1448680" cy="511097"/>
        </a:xfrm>
        <a:prstGeom prst="straightConnector1">
          <a:avLst/>
        </a:prstGeom>
        <a:ln w="19050">
          <a:solidFill>
            <a:srgbClr val="5F1F7A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620727</xdr:colOff>
      <xdr:row>23</xdr:row>
      <xdr:rowOff>177505</xdr:rowOff>
    </xdr:from>
    <xdr:to>
      <xdr:col>9</xdr:col>
      <xdr:colOff>18249</xdr:colOff>
      <xdr:row>23</xdr:row>
      <xdr:rowOff>177505</xdr:rowOff>
    </xdr:to>
    <xdr:cxnSp macro="">
      <xdr:nvCxnSpPr>
        <xdr:cNvPr id="23" name="Rechte verbindingslijn met pijl 22"/>
        <xdr:cNvCxnSpPr>
          <a:stCxn id="19" idx="3"/>
          <a:endCxn id="17" idx="1"/>
        </xdr:cNvCxnSpPr>
      </xdr:nvCxnSpPr>
      <xdr:spPr>
        <a:xfrm flipV="1">
          <a:off x="23937927" y="7892755"/>
          <a:ext cx="769122" cy="0"/>
        </a:xfrm>
        <a:prstGeom prst="straightConnector1">
          <a:avLst/>
        </a:prstGeom>
        <a:ln w="19050">
          <a:solidFill>
            <a:srgbClr val="5F1F7A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11206</xdr:colOff>
      <xdr:row>18</xdr:row>
      <xdr:rowOff>56031</xdr:rowOff>
    </xdr:from>
    <xdr:to>
      <xdr:col>16</xdr:col>
      <xdr:colOff>624089</xdr:colOff>
      <xdr:row>22</xdr:row>
      <xdr:rowOff>70620</xdr:rowOff>
    </xdr:to>
    <xdr:sp macro="" textlink="">
      <xdr:nvSpPr>
        <xdr:cNvPr id="24" name="Stroomdiagram: Proces 23"/>
        <xdr:cNvSpPr/>
      </xdr:nvSpPr>
      <xdr:spPr>
        <a:xfrm>
          <a:off x="28129006" y="6866406"/>
          <a:ext cx="1984483" cy="738489"/>
        </a:xfrm>
        <a:prstGeom prst="flowChartProcess">
          <a:avLst/>
        </a:prstGeom>
        <a:solidFill>
          <a:srgbClr val="007FAE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nl-NL" sz="1200" b="1">
              <a:solidFill>
                <a:schemeClr val="bg2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Q-factor</a:t>
          </a:r>
          <a:endParaRPr lang="nl-NL" sz="1400" b="1">
            <a:solidFill>
              <a:schemeClr val="bg2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15</xdr:col>
      <xdr:colOff>305802</xdr:colOff>
      <xdr:row>22</xdr:row>
      <xdr:rowOff>70620</xdr:rowOff>
    </xdr:from>
    <xdr:to>
      <xdr:col>15</xdr:col>
      <xdr:colOff>317647</xdr:colOff>
      <xdr:row>25</xdr:row>
      <xdr:rowOff>23370</xdr:rowOff>
    </xdr:to>
    <xdr:cxnSp macro="">
      <xdr:nvCxnSpPr>
        <xdr:cNvPr id="25" name="Rechte verbindingslijn met pijl 24"/>
        <xdr:cNvCxnSpPr>
          <a:stCxn id="24" idx="2"/>
          <a:endCxn id="16" idx="0"/>
        </xdr:cNvCxnSpPr>
      </xdr:nvCxnSpPr>
      <xdr:spPr>
        <a:xfrm flipH="1">
          <a:off x="29109402" y="7604895"/>
          <a:ext cx="11845" cy="495675"/>
        </a:xfrm>
        <a:prstGeom prst="straightConnector1">
          <a:avLst/>
        </a:prstGeom>
        <a:ln w="19050">
          <a:solidFill>
            <a:srgbClr val="5F1F7A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R48"/>
  <sheetViews>
    <sheetView showGridLines="0" tabSelected="1" zoomScale="85" zoomScaleNormal="85" workbookViewId="0"/>
  </sheetViews>
  <sheetFormatPr defaultRowHeight="12.75"/>
  <cols>
    <col min="1" max="1" width="3.42578125" style="7" customWidth="1"/>
    <col min="2" max="16384" width="9.140625" style="7"/>
  </cols>
  <sheetData>
    <row r="1" spans="1:2">
      <c r="B1" s="7" t="s">
        <v>198</v>
      </c>
    </row>
    <row r="3" spans="1:2" s="19" customFormat="1" ht="18">
      <c r="B3" s="19" t="s">
        <v>0</v>
      </c>
    </row>
    <row r="4" spans="1:2" s="69" customFormat="1" ht="18">
      <c r="A4" s="7"/>
      <c r="B4" s="7"/>
    </row>
    <row r="5" spans="1:2">
      <c r="B5" s="7" t="s">
        <v>189</v>
      </c>
    </row>
    <row r="6" spans="1:2">
      <c r="B6" s="70" t="s">
        <v>190</v>
      </c>
    </row>
    <row r="7" spans="1:2">
      <c r="B7" s="68" t="s">
        <v>197</v>
      </c>
    </row>
    <row r="8" spans="1:2">
      <c r="B8" s="68"/>
    </row>
    <row r="10" spans="1:2" s="20" customFormat="1">
      <c r="B10" s="20" t="s">
        <v>1</v>
      </c>
    </row>
    <row r="12" spans="1:2" ht="12.75" customHeight="1">
      <c r="B12" s="7" t="s">
        <v>2</v>
      </c>
    </row>
    <row r="13" spans="1:2">
      <c r="B13" s="7" t="s">
        <v>3</v>
      </c>
    </row>
    <row r="14" spans="1:2">
      <c r="B14" s="7" t="s">
        <v>4</v>
      </c>
    </row>
    <row r="15" spans="1:2">
      <c r="B15" s="7" t="s">
        <v>146</v>
      </c>
    </row>
    <row r="16" spans="1:2">
      <c r="B16" s="7" t="s">
        <v>163</v>
      </c>
    </row>
    <row r="18" spans="2:18" s="20" customFormat="1">
      <c r="B18" s="20" t="s">
        <v>14</v>
      </c>
    </row>
    <row r="19" spans="2:18" s="29" customFormat="1" ht="14.25"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"/>
    </row>
    <row r="20" spans="2:18" s="29" customFormat="1" ht="14.25"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"/>
    </row>
    <row r="21" spans="2:18" s="29" customFormat="1" ht="14.25"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"/>
    </row>
    <row r="22" spans="2:18" s="29" customFormat="1" ht="14.25"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"/>
    </row>
    <row r="23" spans="2:18" s="29" customFormat="1" ht="14.25"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"/>
    </row>
    <row r="24" spans="2:18" s="29" customFormat="1" ht="14.25"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"/>
    </row>
    <row r="25" spans="2:18" s="29" customFormat="1" ht="14.25"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"/>
    </row>
    <row r="26" spans="2:18" s="29" customFormat="1" ht="14.25"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"/>
    </row>
    <row r="27" spans="2:18" s="29" customFormat="1" ht="14.25"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"/>
    </row>
    <row r="28" spans="2:18" s="29" customFormat="1" ht="14.25"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"/>
    </row>
    <row r="29" spans="2:18" s="29" customFormat="1" ht="14.25">
      <c r="B29" s="7" t="s">
        <v>193</v>
      </c>
      <c r="C29" s="7" t="s">
        <v>194</v>
      </c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"/>
    </row>
    <row r="30" spans="2:18" s="29" customFormat="1" ht="14.25">
      <c r="B30" s="7" t="s">
        <v>195</v>
      </c>
      <c r="C30" s="7" t="s">
        <v>196</v>
      </c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"/>
    </row>
    <row r="31" spans="2:18" s="29" customFormat="1" ht="14.25"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"/>
    </row>
    <row r="32" spans="2:18" s="29" customFormat="1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</row>
    <row r="33" spans="2:3" s="20" customFormat="1">
      <c r="B33" s="20" t="s">
        <v>5</v>
      </c>
    </row>
    <row r="35" spans="2:3">
      <c r="B35" s="30"/>
      <c r="C35" s="7" t="s">
        <v>13</v>
      </c>
    </row>
    <row r="36" spans="2:3">
      <c r="B36" s="31"/>
      <c r="C36" s="7" t="s">
        <v>12</v>
      </c>
    </row>
    <row r="37" spans="2:3">
      <c r="B37" s="32"/>
      <c r="C37" s="7" t="s">
        <v>11</v>
      </c>
    </row>
    <row r="38" spans="2:3">
      <c r="B38" s="33"/>
      <c r="C38" s="7" t="s">
        <v>10</v>
      </c>
    </row>
    <row r="39" spans="2:3">
      <c r="B39" s="34"/>
      <c r="C39" s="7" t="s">
        <v>9</v>
      </c>
    </row>
    <row r="40" spans="2:3">
      <c r="B40" s="35"/>
      <c r="C40" s="7" t="s">
        <v>8</v>
      </c>
    </row>
    <row r="41" spans="2:3">
      <c r="B41" s="36"/>
      <c r="C41" s="7" t="s">
        <v>7</v>
      </c>
    </row>
    <row r="42" spans="2:3">
      <c r="B42" s="37"/>
      <c r="C42" s="7" t="s">
        <v>6</v>
      </c>
    </row>
    <row r="43" spans="2:3">
      <c r="B43" s="38"/>
      <c r="C43" s="7" t="s">
        <v>182</v>
      </c>
    </row>
    <row r="44" spans="2:3">
      <c r="B44" s="21" t="s">
        <v>17</v>
      </c>
      <c r="C44" s="7" t="s">
        <v>36</v>
      </c>
    </row>
    <row r="48" spans="2:3">
      <c r="B48" s="17" t="s">
        <v>51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>
    <tabColor rgb="FFCCFFCC"/>
  </sheetPr>
  <dimension ref="B1:U183"/>
  <sheetViews>
    <sheetView showGridLines="0" zoomScale="85" zoomScaleNormal="85" workbookViewId="0">
      <pane xSplit="6" ySplit="6" topLeftCell="G7" activePane="bottomRight" state="frozen"/>
      <selection activeCell="E46" sqref="E46"/>
      <selection pane="topRight" activeCell="E46" sqref="E46"/>
      <selection pane="bottomLeft" activeCell="E46" sqref="E46"/>
      <selection pane="bottomRight"/>
    </sheetView>
  </sheetViews>
  <sheetFormatPr defaultRowHeight="12.75"/>
  <cols>
    <col min="1" max="1" width="3.42578125" style="7" customWidth="1"/>
    <col min="2" max="2" width="27.85546875" style="7" customWidth="1"/>
    <col min="3" max="3" width="22.85546875" style="7" customWidth="1"/>
    <col min="4" max="4" width="45.7109375" style="7" customWidth="1"/>
    <col min="5" max="5" width="19.85546875" style="7" customWidth="1"/>
    <col min="6" max="6" width="11.140625" style="7" customWidth="1"/>
    <col min="7" max="7" width="3" style="7" customWidth="1"/>
    <col min="8" max="8" width="13" style="7" customWidth="1"/>
    <col min="9" max="10" width="2.85546875" style="7" customWidth="1"/>
    <col min="11" max="11" width="3" style="7" customWidth="1"/>
    <col min="12" max="20" width="12.85546875" style="7" customWidth="1"/>
    <col min="21" max="16384" width="9.140625" style="7"/>
  </cols>
  <sheetData>
    <row r="1" spans="2:20">
      <c r="B1" s="7" t="s">
        <v>198</v>
      </c>
    </row>
    <row r="3" spans="2:20" s="19" customFormat="1" ht="18">
      <c r="B3" s="19" t="s">
        <v>22</v>
      </c>
    </row>
    <row r="6" spans="2:20" s="20" customFormat="1">
      <c r="L6" s="66" t="s">
        <v>27</v>
      </c>
      <c r="M6" s="66" t="s">
        <v>183</v>
      </c>
      <c r="N6" s="66" t="s">
        <v>30</v>
      </c>
      <c r="O6" s="66" t="s">
        <v>29</v>
      </c>
      <c r="P6" s="66" t="s">
        <v>185</v>
      </c>
      <c r="Q6" s="66" t="s">
        <v>31</v>
      </c>
      <c r="R6" s="66" t="s">
        <v>32</v>
      </c>
      <c r="S6" s="66" t="s">
        <v>184</v>
      </c>
      <c r="T6" s="66" t="s">
        <v>28</v>
      </c>
    </row>
    <row r="10" spans="2:20" s="20" customFormat="1">
      <c r="B10" s="20" t="s">
        <v>33</v>
      </c>
      <c r="L10" s="66" t="s">
        <v>27</v>
      </c>
      <c r="M10" s="66" t="s">
        <v>183</v>
      </c>
      <c r="N10" s="66" t="s">
        <v>30</v>
      </c>
      <c r="O10" s="66" t="s">
        <v>29</v>
      </c>
      <c r="P10" s="66" t="s">
        <v>185</v>
      </c>
      <c r="Q10" s="66" t="s">
        <v>31</v>
      </c>
      <c r="R10" s="66" t="s">
        <v>32</v>
      </c>
      <c r="S10" s="66" t="s">
        <v>184</v>
      </c>
      <c r="T10" s="66" t="s">
        <v>28</v>
      </c>
    </row>
    <row r="12" spans="2:20">
      <c r="B12" s="8" t="s">
        <v>23</v>
      </c>
      <c r="C12" s="8"/>
    </row>
    <row r="14" spans="2:20">
      <c r="B14" s="8" t="s">
        <v>89</v>
      </c>
      <c r="C14" s="8" t="s">
        <v>24</v>
      </c>
      <c r="D14" s="8" t="s">
        <v>25</v>
      </c>
      <c r="E14" s="8" t="s">
        <v>15</v>
      </c>
      <c r="F14" s="8"/>
      <c r="G14" s="8"/>
      <c r="H14" s="8" t="s">
        <v>26</v>
      </c>
      <c r="I14" s="8"/>
      <c r="J14" s="8"/>
      <c r="L14" s="67"/>
      <c r="M14" s="67"/>
      <c r="N14" s="67"/>
      <c r="O14" s="67"/>
      <c r="P14" s="67"/>
      <c r="Q14" s="67"/>
      <c r="R14" s="67"/>
      <c r="S14" s="67"/>
      <c r="T14" s="67"/>
    </row>
    <row r="16" spans="2:20">
      <c r="B16" s="7" t="s">
        <v>90</v>
      </c>
      <c r="C16" s="7" t="s">
        <v>99</v>
      </c>
      <c r="D16" s="7" t="s">
        <v>16</v>
      </c>
      <c r="E16" s="22">
        <v>5</v>
      </c>
      <c r="F16" s="21"/>
      <c r="H16" s="7" t="s">
        <v>34</v>
      </c>
      <c r="L16" s="25">
        <v>0</v>
      </c>
      <c r="M16" s="25">
        <v>173614.86146689649</v>
      </c>
      <c r="N16" s="25">
        <v>7953488.1779093752</v>
      </c>
      <c r="O16" s="25">
        <v>0</v>
      </c>
      <c r="P16" s="25">
        <v>280263.13</v>
      </c>
      <c r="Q16" s="25">
        <v>2010583.5</v>
      </c>
      <c r="R16" s="25">
        <v>0</v>
      </c>
      <c r="S16" s="25">
        <v>0</v>
      </c>
      <c r="T16" s="25">
        <v>272901.51</v>
      </c>
    </row>
    <row r="17" spans="2:20">
      <c r="B17" s="7" t="s">
        <v>90</v>
      </c>
      <c r="C17" s="7" t="s">
        <v>99</v>
      </c>
      <c r="D17" s="7" t="s">
        <v>19</v>
      </c>
      <c r="E17" s="22">
        <v>30</v>
      </c>
      <c r="F17" s="21"/>
      <c r="H17" s="7" t="s">
        <v>34</v>
      </c>
      <c r="L17" s="25">
        <v>0</v>
      </c>
      <c r="M17" s="25">
        <v>0</v>
      </c>
      <c r="N17" s="25">
        <v>1751033.8377548552</v>
      </c>
      <c r="O17" s="25">
        <v>0</v>
      </c>
      <c r="P17" s="25">
        <v>0</v>
      </c>
      <c r="Q17" s="25">
        <v>160151.51</v>
      </c>
      <c r="R17" s="25">
        <v>0</v>
      </c>
      <c r="S17" s="25">
        <v>0</v>
      </c>
      <c r="T17" s="25">
        <v>0</v>
      </c>
    </row>
    <row r="18" spans="2:20">
      <c r="B18" s="7" t="s">
        <v>90</v>
      </c>
      <c r="C18" s="7" t="s">
        <v>99</v>
      </c>
      <c r="D18" s="7" t="s">
        <v>20</v>
      </c>
      <c r="E18" s="22" t="s">
        <v>35</v>
      </c>
      <c r="F18" s="21"/>
      <c r="H18" s="7" t="s">
        <v>34</v>
      </c>
      <c r="L18" s="25">
        <v>1540.64</v>
      </c>
      <c r="M18" s="25">
        <v>9284.3080300000001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</row>
    <row r="19" spans="2:20">
      <c r="B19" s="7" t="s">
        <v>90</v>
      </c>
      <c r="C19" s="7" t="s">
        <v>99</v>
      </c>
      <c r="D19" s="7" t="s">
        <v>91</v>
      </c>
      <c r="E19" s="22">
        <v>5</v>
      </c>
      <c r="F19" s="21"/>
      <c r="H19" s="7" t="s">
        <v>34</v>
      </c>
      <c r="L19" s="25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3592031.5064979731</v>
      </c>
    </row>
    <row r="20" spans="2:20">
      <c r="B20" s="7" t="s">
        <v>90</v>
      </c>
      <c r="C20" s="7" t="s">
        <v>99</v>
      </c>
      <c r="D20" s="7" t="s">
        <v>21</v>
      </c>
      <c r="E20" s="22">
        <v>10</v>
      </c>
      <c r="F20" s="21"/>
      <c r="H20" s="7" t="s">
        <v>34</v>
      </c>
      <c r="L20" s="25">
        <v>0</v>
      </c>
      <c r="M20" s="25">
        <v>0</v>
      </c>
      <c r="N20" s="25">
        <v>3235284.4154483937</v>
      </c>
      <c r="O20" s="25">
        <v>0</v>
      </c>
      <c r="P20" s="25">
        <v>159830.01999999999</v>
      </c>
      <c r="Q20" s="25">
        <v>92972.91</v>
      </c>
      <c r="R20" s="25">
        <v>0</v>
      </c>
      <c r="S20" s="25">
        <v>0</v>
      </c>
      <c r="T20" s="25">
        <v>42332.14</v>
      </c>
    </row>
    <row r="21" spans="2:20">
      <c r="B21" s="7" t="s">
        <v>90</v>
      </c>
      <c r="C21" s="7" t="s">
        <v>92</v>
      </c>
      <c r="D21" s="7" t="s">
        <v>93</v>
      </c>
      <c r="E21" s="22">
        <v>30</v>
      </c>
      <c r="F21" s="21"/>
      <c r="H21" s="7" t="s">
        <v>34</v>
      </c>
      <c r="L21" s="25">
        <v>0</v>
      </c>
      <c r="M21" s="25">
        <v>683961.05626790749</v>
      </c>
      <c r="N21" s="25">
        <v>6115642.7879799996</v>
      </c>
      <c r="O21" s="25">
        <v>4712896.34</v>
      </c>
      <c r="P21" s="25">
        <v>181037.32</v>
      </c>
      <c r="Q21" s="25">
        <v>3135581.96</v>
      </c>
      <c r="R21" s="25">
        <v>27027.934545454547</v>
      </c>
      <c r="S21" s="25">
        <v>0</v>
      </c>
      <c r="T21" s="25">
        <v>21548.848750000001</v>
      </c>
    </row>
    <row r="22" spans="2:20">
      <c r="B22" s="7" t="s">
        <v>90</v>
      </c>
      <c r="C22" s="7" t="s">
        <v>92</v>
      </c>
      <c r="D22" s="7" t="s">
        <v>96</v>
      </c>
      <c r="E22" s="22">
        <v>55</v>
      </c>
      <c r="F22" s="21"/>
      <c r="H22" s="7" t="s">
        <v>34</v>
      </c>
      <c r="L22" s="25">
        <v>2180458.8409251934</v>
      </c>
      <c r="M22" s="25">
        <v>1761455.9967746581</v>
      </c>
      <c r="N22" s="25">
        <v>24020112.757660002</v>
      </c>
      <c r="O22" s="25">
        <v>7868158.3185068462</v>
      </c>
      <c r="P22" s="25">
        <v>606458.80000000005</v>
      </c>
      <c r="Q22" s="25">
        <v>5996583.8099999996</v>
      </c>
      <c r="R22" s="25">
        <v>586500.5826263635</v>
      </c>
      <c r="S22" s="25">
        <v>0</v>
      </c>
      <c r="T22" s="25">
        <v>1526806.3827750001</v>
      </c>
    </row>
    <row r="23" spans="2:20">
      <c r="B23" s="7" t="s">
        <v>90</v>
      </c>
      <c r="C23" s="7" t="s">
        <v>92</v>
      </c>
      <c r="D23" s="7" t="s">
        <v>97</v>
      </c>
      <c r="E23" s="22">
        <v>30</v>
      </c>
      <c r="F23" s="21"/>
      <c r="H23" s="7" t="s">
        <v>34</v>
      </c>
      <c r="L23" s="25">
        <v>445666.29537721572</v>
      </c>
      <c r="M23" s="25">
        <v>14445.285437565411</v>
      </c>
      <c r="N23" s="25">
        <v>599748.12207000004</v>
      </c>
      <c r="O23" s="25">
        <v>222825.87572297553</v>
      </c>
      <c r="P23" s="25">
        <v>0</v>
      </c>
      <c r="Q23" s="25">
        <v>0</v>
      </c>
      <c r="R23" s="25">
        <v>0</v>
      </c>
      <c r="S23" s="25">
        <v>0</v>
      </c>
      <c r="T23" s="25">
        <v>180147.78170250001</v>
      </c>
    </row>
    <row r="24" spans="2:20">
      <c r="B24" s="7" t="s">
        <v>90</v>
      </c>
      <c r="C24" s="7" t="s">
        <v>92</v>
      </c>
      <c r="D24" s="7" t="s">
        <v>98</v>
      </c>
      <c r="E24" s="22">
        <v>45</v>
      </c>
      <c r="F24" s="21"/>
      <c r="H24" s="7" t="s">
        <v>34</v>
      </c>
      <c r="L24" s="26">
        <v>2521531.4652964245</v>
      </c>
      <c r="M24" s="25">
        <v>2756433.7627904238</v>
      </c>
      <c r="N24" s="25">
        <v>52922105.850000009</v>
      </c>
      <c r="O24" s="25">
        <v>61937596.895396404</v>
      </c>
      <c r="P24" s="25">
        <v>641634.57999999996</v>
      </c>
      <c r="Q24" s="25">
        <v>61333720.670000002</v>
      </c>
      <c r="R24" s="25">
        <v>1173437.4712972727</v>
      </c>
      <c r="S24" s="25">
        <v>0</v>
      </c>
      <c r="T24" s="25">
        <v>5697623.0936124995</v>
      </c>
    </row>
    <row r="25" spans="2:20">
      <c r="B25" s="7" t="s">
        <v>90</v>
      </c>
      <c r="C25" s="7" t="s">
        <v>92</v>
      </c>
      <c r="D25" s="7" t="s">
        <v>94</v>
      </c>
      <c r="E25" s="22">
        <v>5</v>
      </c>
      <c r="F25" s="21"/>
      <c r="H25" s="7" t="s">
        <v>34</v>
      </c>
      <c r="L25" s="25">
        <v>0</v>
      </c>
      <c r="M25" s="25">
        <v>0</v>
      </c>
      <c r="N25" s="25">
        <v>1224384.9941658014</v>
      </c>
      <c r="O25" s="25">
        <v>0</v>
      </c>
      <c r="P25" s="25">
        <v>0</v>
      </c>
      <c r="Q25" s="25">
        <v>0</v>
      </c>
      <c r="R25" s="25">
        <v>198506.1</v>
      </c>
      <c r="S25" s="25">
        <v>0</v>
      </c>
      <c r="T25" s="25">
        <v>0</v>
      </c>
    </row>
    <row r="26" spans="2:20">
      <c r="B26" s="7" t="s">
        <v>90</v>
      </c>
      <c r="C26" s="7" t="s">
        <v>92</v>
      </c>
      <c r="D26" s="7" t="s">
        <v>18</v>
      </c>
      <c r="E26" s="22">
        <v>25</v>
      </c>
      <c r="F26" s="21"/>
      <c r="H26" s="7" t="s">
        <v>34</v>
      </c>
      <c r="L26" s="25">
        <v>0</v>
      </c>
      <c r="M26" s="25">
        <v>0</v>
      </c>
      <c r="N26" s="25">
        <v>0</v>
      </c>
      <c r="O26" s="25">
        <v>0</v>
      </c>
      <c r="P26" s="25">
        <v>46680.43</v>
      </c>
      <c r="Q26" s="25">
        <v>970719.37</v>
      </c>
      <c r="R26" s="25">
        <v>0</v>
      </c>
      <c r="S26" s="25">
        <v>0</v>
      </c>
      <c r="T26" s="25">
        <v>1311.24425</v>
      </c>
    </row>
    <row r="27" spans="2:20">
      <c r="B27" s="7" t="s">
        <v>90</v>
      </c>
      <c r="C27" s="7" t="s">
        <v>92</v>
      </c>
      <c r="D27" s="7" t="s">
        <v>95</v>
      </c>
      <c r="E27" s="22">
        <v>30</v>
      </c>
      <c r="F27" s="21"/>
      <c r="H27" s="7" t="s">
        <v>34</v>
      </c>
      <c r="L27" s="25">
        <v>0</v>
      </c>
      <c r="M27" s="25">
        <v>0</v>
      </c>
      <c r="N27" s="25">
        <v>881.41500000000019</v>
      </c>
      <c r="O27" s="25">
        <v>0</v>
      </c>
      <c r="P27" s="25">
        <v>0</v>
      </c>
      <c r="Q27" s="25">
        <v>37816.92</v>
      </c>
      <c r="R27" s="25">
        <v>0</v>
      </c>
      <c r="S27" s="25">
        <v>0</v>
      </c>
      <c r="T27" s="25">
        <v>0</v>
      </c>
    </row>
    <row r="28" spans="2:20">
      <c r="B28" s="7" t="s">
        <v>90</v>
      </c>
      <c r="C28" s="7" t="s">
        <v>92</v>
      </c>
      <c r="D28" s="7" t="s">
        <v>20</v>
      </c>
      <c r="E28" s="22" t="s">
        <v>35</v>
      </c>
      <c r="F28" s="21"/>
      <c r="H28" s="7" t="s">
        <v>34</v>
      </c>
      <c r="L28" s="25">
        <v>0</v>
      </c>
      <c r="M28" s="25">
        <v>0</v>
      </c>
      <c r="N28" s="25">
        <v>38768.565739999998</v>
      </c>
      <c r="O28" s="25">
        <v>2243</v>
      </c>
      <c r="P28" s="25">
        <v>1409.27</v>
      </c>
      <c r="Q28" s="25">
        <v>21475.01</v>
      </c>
      <c r="R28" s="25">
        <v>0</v>
      </c>
      <c r="S28" s="25">
        <v>0</v>
      </c>
      <c r="T28" s="25">
        <v>0</v>
      </c>
    </row>
    <row r="29" spans="2:20">
      <c r="B29" s="7" t="s">
        <v>100</v>
      </c>
      <c r="C29" s="7" t="s">
        <v>101</v>
      </c>
      <c r="D29" s="7" t="s">
        <v>16</v>
      </c>
      <c r="E29" s="22">
        <v>5</v>
      </c>
      <c r="F29" s="21"/>
      <c r="H29" s="7" t="s">
        <v>34</v>
      </c>
      <c r="L29" s="25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20257</v>
      </c>
      <c r="T29" s="25">
        <v>0</v>
      </c>
    </row>
    <row r="30" spans="2:20">
      <c r="B30" s="7" t="s">
        <v>100</v>
      </c>
      <c r="C30" s="7" t="s">
        <v>101</v>
      </c>
      <c r="D30" s="7" t="s">
        <v>19</v>
      </c>
      <c r="E30" s="22">
        <v>30</v>
      </c>
      <c r="F30" s="21"/>
      <c r="H30" s="7" t="s">
        <v>34</v>
      </c>
      <c r="L30" s="25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</row>
    <row r="31" spans="2:20">
      <c r="B31" s="7" t="s">
        <v>100</v>
      </c>
      <c r="C31" s="7" t="s">
        <v>101</v>
      </c>
      <c r="D31" s="7" t="s">
        <v>20</v>
      </c>
      <c r="E31" s="22" t="s">
        <v>35</v>
      </c>
      <c r="F31" s="21"/>
      <c r="H31" s="7" t="s">
        <v>34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</row>
    <row r="32" spans="2:20">
      <c r="B32" s="7" t="s">
        <v>100</v>
      </c>
      <c r="C32" s="7" t="s">
        <v>101</v>
      </c>
      <c r="D32" s="7" t="s">
        <v>91</v>
      </c>
      <c r="E32" s="22">
        <v>5</v>
      </c>
      <c r="F32" s="21"/>
      <c r="H32" s="7" t="s">
        <v>34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</row>
    <row r="33" spans="2:20">
      <c r="B33" s="7" t="s">
        <v>100</v>
      </c>
      <c r="C33" s="7" t="s">
        <v>101</v>
      </c>
      <c r="D33" s="7" t="s">
        <v>21</v>
      </c>
      <c r="E33" s="22">
        <v>10</v>
      </c>
      <c r="F33" s="21"/>
      <c r="H33" s="7" t="s">
        <v>34</v>
      </c>
      <c r="L33" s="25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115214</v>
      </c>
      <c r="T33" s="25">
        <v>0</v>
      </c>
    </row>
    <row r="34" spans="2:20">
      <c r="B34" s="7" t="s">
        <v>100</v>
      </c>
      <c r="C34" s="7" t="s">
        <v>102</v>
      </c>
      <c r="D34" s="7" t="s">
        <v>93</v>
      </c>
      <c r="E34" s="22">
        <v>30</v>
      </c>
      <c r="F34" s="21"/>
      <c r="H34" s="7" t="s">
        <v>34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</row>
    <row r="35" spans="2:20">
      <c r="B35" s="7" t="s">
        <v>100</v>
      </c>
      <c r="C35" s="7" t="s">
        <v>102</v>
      </c>
      <c r="D35" s="7" t="s">
        <v>96</v>
      </c>
      <c r="E35" s="22">
        <v>55</v>
      </c>
      <c r="F35" s="21"/>
      <c r="H35" s="7" t="s">
        <v>34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</row>
    <row r="36" spans="2:20">
      <c r="B36" s="7" t="s">
        <v>100</v>
      </c>
      <c r="C36" s="7" t="s">
        <v>102</v>
      </c>
      <c r="D36" s="7" t="s">
        <v>97</v>
      </c>
      <c r="E36" s="22">
        <v>30</v>
      </c>
      <c r="F36" s="21"/>
      <c r="H36" s="7" t="s">
        <v>34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</row>
    <row r="37" spans="2:20">
      <c r="B37" s="7" t="s">
        <v>100</v>
      </c>
      <c r="C37" s="7" t="s">
        <v>102</v>
      </c>
      <c r="D37" s="7" t="s">
        <v>98</v>
      </c>
      <c r="E37" s="22">
        <v>45</v>
      </c>
      <c r="F37" s="21"/>
      <c r="H37" s="7" t="s">
        <v>34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</row>
    <row r="38" spans="2:20">
      <c r="B38" s="7" t="s">
        <v>100</v>
      </c>
      <c r="C38" s="7" t="s">
        <v>102</v>
      </c>
      <c r="D38" s="7" t="s">
        <v>94</v>
      </c>
      <c r="E38" s="22">
        <v>5</v>
      </c>
      <c r="F38" s="21"/>
      <c r="H38" s="7" t="s">
        <v>34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</row>
    <row r="39" spans="2:20">
      <c r="B39" s="7" t="s">
        <v>100</v>
      </c>
      <c r="C39" s="7" t="s">
        <v>102</v>
      </c>
      <c r="D39" s="7" t="s">
        <v>18</v>
      </c>
      <c r="E39" s="22">
        <v>25</v>
      </c>
      <c r="F39" s="21"/>
      <c r="H39" s="7" t="s">
        <v>34</v>
      </c>
      <c r="L39" s="25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25000</v>
      </c>
      <c r="T39" s="25">
        <v>0</v>
      </c>
    </row>
    <row r="40" spans="2:20">
      <c r="B40" s="7" t="s">
        <v>100</v>
      </c>
      <c r="C40" s="7" t="s">
        <v>102</v>
      </c>
      <c r="D40" s="7" t="s">
        <v>95</v>
      </c>
      <c r="E40" s="22">
        <v>30</v>
      </c>
      <c r="F40" s="21"/>
      <c r="H40" s="7" t="s">
        <v>34</v>
      </c>
      <c r="L40" s="25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</row>
    <row r="41" spans="2:20">
      <c r="B41" s="7" t="s">
        <v>100</v>
      </c>
      <c r="C41" s="7" t="s">
        <v>102</v>
      </c>
      <c r="D41" s="7" t="s">
        <v>20</v>
      </c>
      <c r="E41" s="22" t="s">
        <v>35</v>
      </c>
      <c r="F41" s="21"/>
      <c r="H41" s="7" t="s">
        <v>34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</row>
    <row r="42" spans="2:20">
      <c r="B42" s="7" t="s">
        <v>103</v>
      </c>
      <c r="C42" s="7" t="s">
        <v>104</v>
      </c>
      <c r="D42" s="7" t="s">
        <v>105</v>
      </c>
      <c r="E42" s="22">
        <v>39</v>
      </c>
      <c r="F42" s="21"/>
      <c r="H42" s="7" t="s">
        <v>34</v>
      </c>
      <c r="L42" s="25">
        <v>147413.15405509667</v>
      </c>
      <c r="M42" s="25">
        <v>1005654.5037108475</v>
      </c>
      <c r="N42" s="25">
        <v>809502.66307358409</v>
      </c>
      <c r="O42" s="25">
        <v>3561099.8717361563</v>
      </c>
      <c r="P42" s="25">
        <v>36089.11</v>
      </c>
      <c r="Q42" s="25">
        <v>539575.1400000006</v>
      </c>
      <c r="R42" s="25">
        <v>-101573.15562540304</v>
      </c>
      <c r="S42" s="25">
        <v>0</v>
      </c>
      <c r="T42" s="25">
        <v>-21748.75571849279</v>
      </c>
    </row>
    <row r="43" spans="2:20">
      <c r="B43" s="7" t="s">
        <v>103</v>
      </c>
      <c r="C43" s="7" t="s">
        <v>104</v>
      </c>
      <c r="D43" s="7" t="s">
        <v>106</v>
      </c>
      <c r="E43" s="22">
        <v>39</v>
      </c>
      <c r="F43" s="21"/>
      <c r="H43" s="7" t="s">
        <v>34</v>
      </c>
      <c r="L43" s="25">
        <v>2715.3135328253375</v>
      </c>
      <c r="M43" s="25">
        <v>63862.253858596319</v>
      </c>
      <c r="N43" s="25">
        <v>22248.483614905737</v>
      </c>
      <c r="O43" s="25">
        <v>58459.167413494317</v>
      </c>
      <c r="P43" s="25">
        <v>1906.34</v>
      </c>
      <c r="Q43" s="25">
        <v>141045.33000000002</v>
      </c>
      <c r="R43" s="25">
        <v>-21077.034677409378</v>
      </c>
      <c r="S43" s="25">
        <v>0</v>
      </c>
      <c r="T43" s="25">
        <v>-64692.173613346451</v>
      </c>
    </row>
    <row r="44" spans="2:20">
      <c r="B44" s="7" t="s">
        <v>103</v>
      </c>
      <c r="C44" s="7" t="s">
        <v>104</v>
      </c>
      <c r="D44" s="7" t="s">
        <v>107</v>
      </c>
      <c r="E44" s="22">
        <v>39</v>
      </c>
      <c r="F44" s="21"/>
      <c r="H44" s="7" t="s">
        <v>34</v>
      </c>
      <c r="L44" s="25">
        <v>25001.656467174646</v>
      </c>
      <c r="M44" s="25">
        <v>0</v>
      </c>
      <c r="N44" s="25">
        <v>169355.62331150923</v>
      </c>
      <c r="O44" s="25">
        <v>104570.73445484319</v>
      </c>
      <c r="P44" s="25">
        <v>16506.580000000002</v>
      </c>
      <c r="Q44" s="25">
        <v>-337785.87000000011</v>
      </c>
      <c r="R44" s="25">
        <v>0</v>
      </c>
      <c r="S44" s="25">
        <v>0</v>
      </c>
      <c r="T44" s="25">
        <v>-169081.97324129316</v>
      </c>
    </row>
    <row r="45" spans="2:20">
      <c r="B45" s="7" t="s">
        <v>103</v>
      </c>
      <c r="C45" s="7" t="s">
        <v>104</v>
      </c>
      <c r="D45" s="7" t="s">
        <v>108</v>
      </c>
      <c r="E45" s="22">
        <v>39</v>
      </c>
      <c r="F45" s="21"/>
      <c r="H45" s="7" t="s">
        <v>34</v>
      </c>
      <c r="L45" s="25">
        <v>4135888.0017363047</v>
      </c>
      <c r="M45" s="25">
        <v>0</v>
      </c>
      <c r="N45" s="25">
        <v>28785443.619240656</v>
      </c>
      <c r="O45" s="25">
        <v>61658392.689694725</v>
      </c>
      <c r="P45" s="25">
        <v>407562.1</v>
      </c>
      <c r="Q45" s="25">
        <v>51628546.403887384</v>
      </c>
      <c r="R45" s="25">
        <v>625857.55000000005</v>
      </c>
      <c r="S45" s="25">
        <v>0</v>
      </c>
      <c r="T45" s="25">
        <v>3466566.5814334927</v>
      </c>
    </row>
    <row r="46" spans="2:20">
      <c r="B46" s="7" t="s">
        <v>103</v>
      </c>
      <c r="C46" s="7" t="s">
        <v>104</v>
      </c>
      <c r="D46" s="7" t="s">
        <v>109</v>
      </c>
      <c r="E46" s="22">
        <v>39</v>
      </c>
      <c r="F46" s="21"/>
      <c r="H46" s="7" t="s">
        <v>34</v>
      </c>
      <c r="L46" s="25">
        <v>-672.19999999999982</v>
      </c>
      <c r="M46" s="25">
        <v>0</v>
      </c>
      <c r="N46" s="25">
        <v>659026.07635404204</v>
      </c>
      <c r="O46" s="25">
        <v>359170.37263799063</v>
      </c>
      <c r="P46" s="25">
        <v>21271.439999999999</v>
      </c>
      <c r="Q46" s="25">
        <v>1145369.4958980347</v>
      </c>
      <c r="R46" s="25">
        <v>0</v>
      </c>
      <c r="S46" s="25">
        <v>0</v>
      </c>
      <c r="T46" s="25">
        <v>-4820.2920639891518</v>
      </c>
    </row>
    <row r="47" spans="2:20">
      <c r="B47" s="7" t="s">
        <v>103</v>
      </c>
      <c r="C47" s="7" t="s">
        <v>104</v>
      </c>
      <c r="D47" s="7" t="s">
        <v>110</v>
      </c>
      <c r="E47" s="22">
        <v>39</v>
      </c>
      <c r="F47" s="21"/>
      <c r="H47" s="7" t="s">
        <v>34</v>
      </c>
      <c r="L47" s="25">
        <v>-11654.09</v>
      </c>
      <c r="M47" s="25">
        <v>0</v>
      </c>
      <c r="N47" s="25">
        <v>6154304.4644053075</v>
      </c>
      <c r="O47" s="25">
        <v>642477.66984968376</v>
      </c>
      <c r="P47" s="25">
        <v>-1265.04</v>
      </c>
      <c r="Q47" s="25">
        <v>934636.88621620112</v>
      </c>
      <c r="R47" s="25">
        <v>0</v>
      </c>
      <c r="S47" s="25">
        <v>0</v>
      </c>
      <c r="T47" s="25">
        <v>-12598.502233823321</v>
      </c>
    </row>
    <row r="48" spans="2:20">
      <c r="B48" s="7" t="s">
        <v>112</v>
      </c>
      <c r="C48" s="7" t="s">
        <v>111</v>
      </c>
      <c r="D48" s="7" t="s">
        <v>105</v>
      </c>
      <c r="E48" s="22">
        <v>39</v>
      </c>
      <c r="F48" s="21"/>
      <c r="H48" s="7" t="s">
        <v>34</v>
      </c>
      <c r="L48" s="25"/>
      <c r="M48" s="25"/>
      <c r="N48" s="25"/>
      <c r="O48" s="25"/>
      <c r="P48" s="25"/>
      <c r="Q48" s="25"/>
      <c r="R48" s="25"/>
      <c r="S48" s="25"/>
      <c r="T48" s="25"/>
    </row>
    <row r="49" spans="2:20">
      <c r="B49" s="7" t="s">
        <v>112</v>
      </c>
      <c r="C49" s="7" t="s">
        <v>111</v>
      </c>
      <c r="D49" s="7" t="s">
        <v>106</v>
      </c>
      <c r="E49" s="22">
        <v>39</v>
      </c>
      <c r="F49" s="21"/>
      <c r="H49" s="7" t="s">
        <v>34</v>
      </c>
      <c r="L49" s="25"/>
      <c r="M49" s="25"/>
      <c r="N49" s="25"/>
      <c r="O49" s="25"/>
      <c r="P49" s="25"/>
      <c r="Q49" s="25"/>
      <c r="R49" s="25"/>
      <c r="S49" s="25"/>
      <c r="T49" s="25"/>
    </row>
    <row r="50" spans="2:20">
      <c r="B50" s="7" t="s">
        <v>112</v>
      </c>
      <c r="C50" s="7" t="s">
        <v>111</v>
      </c>
      <c r="D50" s="7" t="s">
        <v>107</v>
      </c>
      <c r="E50" s="22">
        <v>39</v>
      </c>
      <c r="F50" s="21"/>
      <c r="H50" s="7" t="s">
        <v>34</v>
      </c>
      <c r="L50" s="25"/>
      <c r="M50" s="25"/>
      <c r="N50" s="25"/>
      <c r="O50" s="25"/>
      <c r="P50" s="25"/>
      <c r="Q50" s="25"/>
      <c r="R50" s="25"/>
      <c r="S50" s="25"/>
      <c r="T50" s="25"/>
    </row>
    <row r="51" spans="2:20">
      <c r="B51" s="7" t="s">
        <v>112</v>
      </c>
      <c r="C51" s="7" t="s">
        <v>111</v>
      </c>
      <c r="D51" s="7" t="s">
        <v>108</v>
      </c>
      <c r="E51" s="22">
        <v>39</v>
      </c>
      <c r="F51" s="21"/>
      <c r="H51" s="7" t="s">
        <v>34</v>
      </c>
      <c r="L51" s="25"/>
      <c r="M51" s="25"/>
      <c r="N51" s="25"/>
      <c r="O51" s="25"/>
      <c r="P51" s="25"/>
      <c r="Q51" s="25"/>
      <c r="R51" s="25"/>
      <c r="S51" s="25"/>
      <c r="T51" s="25"/>
    </row>
    <row r="52" spans="2:20">
      <c r="B52" s="7" t="s">
        <v>112</v>
      </c>
      <c r="C52" s="7" t="s">
        <v>111</v>
      </c>
      <c r="D52" s="7" t="s">
        <v>109</v>
      </c>
      <c r="E52" s="22">
        <v>39</v>
      </c>
      <c r="F52" s="21"/>
      <c r="H52" s="7" t="s">
        <v>34</v>
      </c>
      <c r="L52" s="25"/>
      <c r="M52" s="25"/>
      <c r="N52" s="25"/>
      <c r="O52" s="25"/>
      <c r="P52" s="25"/>
      <c r="Q52" s="25"/>
      <c r="R52" s="25"/>
      <c r="S52" s="25"/>
      <c r="T52" s="25"/>
    </row>
    <row r="53" spans="2:20">
      <c r="B53" s="7" t="s">
        <v>112</v>
      </c>
      <c r="C53" s="7" t="s">
        <v>111</v>
      </c>
      <c r="D53" s="7" t="s">
        <v>110</v>
      </c>
      <c r="E53" s="22">
        <v>39</v>
      </c>
      <c r="F53" s="21"/>
      <c r="H53" s="7" t="s">
        <v>34</v>
      </c>
      <c r="L53" s="25"/>
      <c r="M53" s="25"/>
      <c r="N53" s="25"/>
      <c r="O53" s="25"/>
      <c r="P53" s="25"/>
      <c r="Q53" s="25"/>
      <c r="R53" s="25"/>
      <c r="S53" s="25"/>
      <c r="T53" s="25"/>
    </row>
    <row r="54" spans="2:20">
      <c r="L54" s="39"/>
      <c r="M54" s="39"/>
      <c r="N54" s="39"/>
      <c r="O54" s="39"/>
      <c r="P54" s="39"/>
      <c r="Q54" s="39"/>
      <c r="R54" s="39"/>
      <c r="S54" s="39"/>
      <c r="T54" s="39"/>
    </row>
    <row r="55" spans="2:20">
      <c r="L55" s="40"/>
      <c r="M55" s="40"/>
      <c r="N55" s="40"/>
      <c r="O55" s="40"/>
      <c r="P55" s="40"/>
      <c r="Q55" s="40"/>
      <c r="R55" s="40"/>
      <c r="S55" s="40"/>
      <c r="T55" s="40"/>
    </row>
    <row r="56" spans="2:20">
      <c r="B56" s="8" t="s">
        <v>37</v>
      </c>
      <c r="C56" s="8"/>
      <c r="L56" s="40"/>
      <c r="M56" s="40"/>
      <c r="N56" s="40"/>
      <c r="O56" s="40"/>
      <c r="P56" s="40"/>
      <c r="Q56" s="40"/>
      <c r="R56" s="40"/>
      <c r="S56" s="40"/>
      <c r="T56" s="40"/>
    </row>
    <row r="57" spans="2:20">
      <c r="L57" s="40"/>
      <c r="M57" s="40"/>
      <c r="N57" s="40"/>
      <c r="O57" s="40"/>
      <c r="P57" s="40"/>
      <c r="Q57" s="40"/>
      <c r="R57" s="40"/>
      <c r="S57" s="40"/>
      <c r="T57" s="40"/>
    </row>
    <row r="58" spans="2:20">
      <c r="B58" s="8" t="s">
        <v>89</v>
      </c>
      <c r="C58" s="8" t="s">
        <v>24</v>
      </c>
      <c r="D58" s="8" t="s">
        <v>25</v>
      </c>
      <c r="E58" s="8" t="s">
        <v>39</v>
      </c>
      <c r="F58" s="8"/>
      <c r="G58" s="8"/>
      <c r="H58" s="8" t="s">
        <v>26</v>
      </c>
      <c r="I58" s="8"/>
      <c r="J58" s="8"/>
      <c r="L58" s="41"/>
      <c r="M58" s="41"/>
      <c r="N58" s="41"/>
      <c r="O58" s="41"/>
      <c r="P58" s="41"/>
      <c r="Q58" s="41"/>
      <c r="R58" s="41"/>
      <c r="S58" s="41"/>
      <c r="T58" s="41"/>
    </row>
    <row r="59" spans="2:20">
      <c r="L59" s="40"/>
      <c r="M59" s="40"/>
      <c r="N59" s="40"/>
      <c r="O59" s="40"/>
      <c r="P59" s="40"/>
      <c r="Q59" s="40"/>
      <c r="R59" s="40"/>
      <c r="S59" s="40"/>
      <c r="T59" s="40"/>
    </row>
    <row r="60" spans="2:20">
      <c r="B60" s="7" t="s">
        <v>90</v>
      </c>
      <c r="C60" s="7" t="s">
        <v>99</v>
      </c>
      <c r="D60" s="7" t="s">
        <v>38</v>
      </c>
      <c r="E60" s="53" t="s">
        <v>15</v>
      </c>
      <c r="F60" s="21"/>
      <c r="H60" s="7" t="s">
        <v>40</v>
      </c>
      <c r="L60" s="25">
        <v>0</v>
      </c>
      <c r="M60" s="25">
        <v>0</v>
      </c>
      <c r="N60" s="25">
        <v>0</v>
      </c>
      <c r="O60" s="25">
        <v>0</v>
      </c>
      <c r="P60" s="25">
        <v>0</v>
      </c>
      <c r="Q60" s="25">
        <v>20</v>
      </c>
      <c r="R60" s="25">
        <v>0</v>
      </c>
      <c r="S60" s="25">
        <v>0</v>
      </c>
      <c r="T60" s="25">
        <v>0</v>
      </c>
    </row>
    <row r="61" spans="2:20">
      <c r="B61" s="7" t="s">
        <v>90</v>
      </c>
      <c r="C61" s="7" t="s">
        <v>99</v>
      </c>
      <c r="D61" s="7" t="s">
        <v>38</v>
      </c>
      <c r="E61" s="53" t="s">
        <v>41</v>
      </c>
      <c r="F61" s="21"/>
      <c r="H61" s="7" t="s">
        <v>34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25">
        <v>137350.14000000001</v>
      </c>
      <c r="R61" s="25">
        <v>0</v>
      </c>
      <c r="S61" s="25">
        <v>0</v>
      </c>
      <c r="T61" s="25">
        <v>0</v>
      </c>
    </row>
    <row r="62" spans="2:20">
      <c r="B62" s="7" t="s">
        <v>100</v>
      </c>
      <c r="C62" s="7" t="s">
        <v>99</v>
      </c>
      <c r="D62" s="7" t="s">
        <v>113</v>
      </c>
      <c r="E62" s="53" t="s">
        <v>15</v>
      </c>
      <c r="F62" s="21"/>
      <c r="H62" s="7" t="s">
        <v>40</v>
      </c>
      <c r="L62" s="25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</row>
    <row r="63" spans="2:20">
      <c r="B63" s="7" t="s">
        <v>100</v>
      </c>
      <c r="C63" s="7" t="s">
        <v>99</v>
      </c>
      <c r="D63" s="7" t="s">
        <v>113</v>
      </c>
      <c r="E63" s="53" t="s">
        <v>41</v>
      </c>
      <c r="F63" s="21"/>
      <c r="H63" s="7" t="s">
        <v>34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</row>
    <row r="64" spans="2:20">
      <c r="L64" s="40"/>
      <c r="M64" s="40"/>
      <c r="N64" s="40"/>
      <c r="O64" s="40"/>
      <c r="P64" s="40"/>
      <c r="Q64" s="40"/>
      <c r="R64" s="40"/>
      <c r="S64" s="40"/>
      <c r="T64" s="40"/>
    </row>
    <row r="66" spans="2:20" s="20" customFormat="1">
      <c r="B66" s="20" t="s">
        <v>42</v>
      </c>
      <c r="L66" s="66" t="s">
        <v>27</v>
      </c>
      <c r="M66" s="66" t="s">
        <v>183</v>
      </c>
      <c r="N66" s="66" t="s">
        <v>30</v>
      </c>
      <c r="O66" s="66" t="s">
        <v>29</v>
      </c>
      <c r="P66" s="66" t="s">
        <v>185</v>
      </c>
      <c r="Q66" s="66" t="s">
        <v>31</v>
      </c>
      <c r="R66" s="66" t="s">
        <v>32</v>
      </c>
      <c r="S66" s="66" t="s">
        <v>184</v>
      </c>
      <c r="T66" s="66" t="s">
        <v>28</v>
      </c>
    </row>
    <row r="68" spans="2:20">
      <c r="B68" s="8" t="s">
        <v>23</v>
      </c>
      <c r="C68" s="8"/>
    </row>
    <row r="70" spans="2:20">
      <c r="B70" s="8" t="s">
        <v>89</v>
      </c>
      <c r="C70" s="8" t="s">
        <v>24</v>
      </c>
      <c r="D70" s="8" t="s">
        <v>25</v>
      </c>
      <c r="E70" s="8" t="s">
        <v>15</v>
      </c>
      <c r="F70" s="8"/>
      <c r="G70" s="8"/>
      <c r="H70" s="8" t="s">
        <v>26</v>
      </c>
      <c r="I70" s="8"/>
      <c r="J70" s="8"/>
      <c r="L70" s="21"/>
      <c r="M70" s="21"/>
      <c r="N70" s="21"/>
      <c r="O70" s="21"/>
      <c r="P70" s="21"/>
      <c r="Q70" s="21"/>
      <c r="R70" s="21"/>
      <c r="S70" s="21"/>
      <c r="T70" s="21"/>
    </row>
    <row r="72" spans="2:20">
      <c r="B72" s="7" t="s">
        <v>90</v>
      </c>
      <c r="C72" s="7" t="s">
        <v>99</v>
      </c>
      <c r="D72" s="7" t="s">
        <v>16</v>
      </c>
      <c r="E72" s="22">
        <v>5</v>
      </c>
      <c r="F72" s="42"/>
      <c r="H72" s="7" t="s">
        <v>44</v>
      </c>
      <c r="L72" s="43"/>
      <c r="M72" s="44">
        <v>450758.27212249779</v>
      </c>
      <c r="N72" s="44">
        <v>2938709.6813896033</v>
      </c>
      <c r="O72" s="44">
        <v>0</v>
      </c>
      <c r="P72" s="44">
        <v>203266.29</v>
      </c>
      <c r="Q72" s="44">
        <v>249847.9425547017</v>
      </c>
      <c r="R72" s="44"/>
      <c r="S72" s="44"/>
      <c r="T72" s="45">
        <v>88756.25</v>
      </c>
    </row>
    <row r="73" spans="2:20">
      <c r="B73" s="7" t="s">
        <v>90</v>
      </c>
      <c r="C73" s="7" t="s">
        <v>99</v>
      </c>
      <c r="D73" s="7" t="s">
        <v>19</v>
      </c>
      <c r="E73" s="22">
        <v>30</v>
      </c>
      <c r="F73" s="42"/>
      <c r="H73" s="7" t="s">
        <v>44</v>
      </c>
      <c r="L73" s="46"/>
      <c r="M73" s="25"/>
      <c r="N73" s="25">
        <v>505360.04616340966</v>
      </c>
      <c r="O73" s="25">
        <v>0</v>
      </c>
      <c r="P73" s="25"/>
      <c r="Q73" s="25"/>
      <c r="R73" s="25">
        <v>0</v>
      </c>
      <c r="S73" s="25"/>
      <c r="T73" s="47">
        <v>0</v>
      </c>
    </row>
    <row r="74" spans="2:20">
      <c r="B74" s="7" t="s">
        <v>90</v>
      </c>
      <c r="C74" s="7" t="s">
        <v>99</v>
      </c>
      <c r="D74" s="7" t="s">
        <v>20</v>
      </c>
      <c r="E74" s="22" t="s">
        <v>35</v>
      </c>
      <c r="F74" s="42"/>
      <c r="H74" s="7" t="s">
        <v>44</v>
      </c>
      <c r="L74" s="46"/>
      <c r="M74" s="25">
        <v>57745.488235510536</v>
      </c>
      <c r="N74" s="25"/>
      <c r="O74" s="25">
        <v>0</v>
      </c>
      <c r="P74" s="25"/>
      <c r="Q74" s="25">
        <v>455210.71155718586</v>
      </c>
      <c r="R74" s="25">
        <v>16008.075399999998</v>
      </c>
      <c r="S74" s="25"/>
      <c r="T74" s="47">
        <v>0</v>
      </c>
    </row>
    <row r="75" spans="2:20">
      <c r="B75" s="7" t="s">
        <v>90</v>
      </c>
      <c r="C75" s="7" t="s">
        <v>99</v>
      </c>
      <c r="D75" s="7" t="s">
        <v>91</v>
      </c>
      <c r="E75" s="22">
        <v>5</v>
      </c>
      <c r="F75" s="42"/>
      <c r="H75" s="7" t="s">
        <v>44</v>
      </c>
      <c r="L75" s="46"/>
      <c r="M75" s="25"/>
      <c r="N75" s="25"/>
      <c r="O75" s="25">
        <v>0</v>
      </c>
      <c r="P75" s="25">
        <v>10165</v>
      </c>
      <c r="Q75" s="25"/>
      <c r="R75" s="25">
        <v>648683.4880818181</v>
      </c>
      <c r="S75" s="25"/>
      <c r="T75" s="47">
        <v>564578.16949999996</v>
      </c>
    </row>
    <row r="76" spans="2:20">
      <c r="B76" s="7" t="s">
        <v>90</v>
      </c>
      <c r="C76" s="7" t="s">
        <v>99</v>
      </c>
      <c r="D76" s="7" t="s">
        <v>21</v>
      </c>
      <c r="E76" s="22">
        <v>10</v>
      </c>
      <c r="F76" s="42"/>
      <c r="H76" s="7" t="s">
        <v>44</v>
      </c>
      <c r="L76" s="46"/>
      <c r="M76" s="25"/>
      <c r="N76" s="25">
        <v>3278362.3090609121</v>
      </c>
      <c r="O76" s="25">
        <v>0</v>
      </c>
      <c r="P76" s="25">
        <v>206550.02</v>
      </c>
      <c r="Q76" s="25">
        <v>3560230.3599615269</v>
      </c>
      <c r="R76" s="25">
        <v>264641.93310000002</v>
      </c>
      <c r="S76" s="25"/>
      <c r="T76" s="47">
        <v>33008.729999999996</v>
      </c>
    </row>
    <row r="77" spans="2:20">
      <c r="B77" s="7" t="s">
        <v>90</v>
      </c>
      <c r="C77" s="7" t="s">
        <v>92</v>
      </c>
      <c r="D77" s="7" t="s">
        <v>93</v>
      </c>
      <c r="E77" s="22">
        <v>30</v>
      </c>
      <c r="F77" s="42"/>
      <c r="H77" s="7" t="s">
        <v>44</v>
      </c>
      <c r="L77" s="46"/>
      <c r="M77" s="25">
        <v>529091.03938977956</v>
      </c>
      <c r="N77" s="25">
        <v>4712888.07235</v>
      </c>
      <c r="O77" s="25">
        <v>3911171.0400000005</v>
      </c>
      <c r="P77" s="25">
        <v>367885.82</v>
      </c>
      <c r="Q77" s="25">
        <v>1795223.4767497675</v>
      </c>
      <c r="R77" s="25">
        <v>594468.74378636363</v>
      </c>
      <c r="S77" s="25"/>
      <c r="T77" s="47">
        <v>24.375</v>
      </c>
    </row>
    <row r="78" spans="2:20">
      <c r="B78" s="7" t="s">
        <v>90</v>
      </c>
      <c r="C78" s="7" t="s">
        <v>92</v>
      </c>
      <c r="D78" s="7" t="s">
        <v>96</v>
      </c>
      <c r="E78" s="22">
        <v>55</v>
      </c>
      <c r="F78" s="42"/>
      <c r="H78" s="7" t="s">
        <v>44</v>
      </c>
      <c r="L78" s="46">
        <v>1192766.1100000001</v>
      </c>
      <c r="M78" s="25">
        <v>914286.7006013866</v>
      </c>
      <c r="N78" s="25">
        <v>26635141.232250001</v>
      </c>
      <c r="O78" s="25">
        <v>8131867.7800000012</v>
      </c>
      <c r="P78" s="25">
        <v>458270.23</v>
      </c>
      <c r="Q78" s="25">
        <v>6872326.2180308746</v>
      </c>
      <c r="R78" s="25">
        <v>1194665.3797772727</v>
      </c>
      <c r="S78" s="25"/>
      <c r="T78" s="47">
        <v>1632387.0147250001</v>
      </c>
    </row>
    <row r="79" spans="2:20">
      <c r="B79" s="7" t="s">
        <v>90</v>
      </c>
      <c r="C79" s="7" t="s">
        <v>92</v>
      </c>
      <c r="D79" s="7" t="s">
        <v>97</v>
      </c>
      <c r="E79" s="22">
        <v>30</v>
      </c>
      <c r="F79" s="42"/>
      <c r="H79" s="7" t="s">
        <v>44</v>
      </c>
      <c r="L79" s="46">
        <v>287242.71999999997</v>
      </c>
      <c r="M79" s="25">
        <v>139135.75439666054</v>
      </c>
      <c r="N79" s="25">
        <v>717934.14899999998</v>
      </c>
      <c r="O79" s="25">
        <v>332110.15750000003</v>
      </c>
      <c r="P79" s="25"/>
      <c r="Q79" s="25"/>
      <c r="R79" s="25"/>
      <c r="S79" s="25"/>
      <c r="T79" s="47">
        <v>988931.5284999999</v>
      </c>
    </row>
    <row r="80" spans="2:20">
      <c r="B80" s="7" t="s">
        <v>90</v>
      </c>
      <c r="C80" s="7" t="s">
        <v>92</v>
      </c>
      <c r="D80" s="7" t="s">
        <v>98</v>
      </c>
      <c r="E80" s="22">
        <v>45</v>
      </c>
      <c r="F80" s="42"/>
      <c r="H80" s="7" t="s">
        <v>44</v>
      </c>
      <c r="L80" s="46">
        <v>1391345.8199999998</v>
      </c>
      <c r="M80" s="25">
        <v>2741378.8955920595</v>
      </c>
      <c r="N80" s="25">
        <v>66159459.819999993</v>
      </c>
      <c r="O80" s="25">
        <v>48158941.640000001</v>
      </c>
      <c r="P80" s="25">
        <v>878392.31</v>
      </c>
      <c r="Q80" s="25">
        <v>62426494.988702588</v>
      </c>
      <c r="R80" s="25">
        <v>2268653.7164409086</v>
      </c>
      <c r="S80" s="25"/>
      <c r="T80" s="47">
        <v>5701447.0511750001</v>
      </c>
    </row>
    <row r="81" spans="2:20">
      <c r="B81" s="7" t="s">
        <v>90</v>
      </c>
      <c r="C81" s="7" t="s">
        <v>92</v>
      </c>
      <c r="D81" s="7" t="s">
        <v>94</v>
      </c>
      <c r="E81" s="22">
        <v>5</v>
      </c>
      <c r="F81" s="42"/>
      <c r="H81" s="7" t="s">
        <v>44</v>
      </c>
      <c r="L81" s="46"/>
      <c r="M81" s="25"/>
      <c r="N81" s="25">
        <v>1158396.4560935132</v>
      </c>
      <c r="O81" s="25">
        <v>0</v>
      </c>
      <c r="P81" s="25"/>
      <c r="Q81" s="25"/>
      <c r="R81" s="25"/>
      <c r="S81" s="25"/>
      <c r="T81" s="47">
        <v>0</v>
      </c>
    </row>
    <row r="82" spans="2:20">
      <c r="B82" s="7" t="s">
        <v>90</v>
      </c>
      <c r="C82" s="7" t="s">
        <v>92</v>
      </c>
      <c r="D82" s="7" t="s">
        <v>18</v>
      </c>
      <c r="E82" s="22">
        <v>25</v>
      </c>
      <c r="F82" s="42"/>
      <c r="H82" s="7" t="s">
        <v>44</v>
      </c>
      <c r="L82" s="46"/>
      <c r="M82" s="25"/>
      <c r="N82" s="25"/>
      <c r="O82" s="25">
        <v>0</v>
      </c>
      <c r="P82" s="25">
        <v>23593.87</v>
      </c>
      <c r="Q82" s="25">
        <v>197979.45034664177</v>
      </c>
      <c r="R82" s="25"/>
      <c r="S82" s="25"/>
      <c r="T82" s="47">
        <v>0</v>
      </c>
    </row>
    <row r="83" spans="2:20">
      <c r="B83" s="7" t="s">
        <v>90</v>
      </c>
      <c r="C83" s="7" t="s">
        <v>92</v>
      </c>
      <c r="D83" s="7" t="s">
        <v>95</v>
      </c>
      <c r="E83" s="22">
        <v>30</v>
      </c>
      <c r="F83" s="42"/>
      <c r="H83" s="7" t="s">
        <v>44</v>
      </c>
      <c r="L83" s="46"/>
      <c r="M83" s="25"/>
      <c r="N83" s="25">
        <v>3495.5226999999995</v>
      </c>
      <c r="O83" s="25">
        <v>0</v>
      </c>
      <c r="P83" s="25"/>
      <c r="Q83" s="25">
        <v>23233.919160655729</v>
      </c>
      <c r="R83" s="25"/>
      <c r="S83" s="25"/>
      <c r="T83" s="47">
        <v>0</v>
      </c>
    </row>
    <row r="84" spans="2:20">
      <c r="B84" s="7" t="s">
        <v>90</v>
      </c>
      <c r="C84" s="7" t="s">
        <v>92</v>
      </c>
      <c r="D84" s="7" t="s">
        <v>20</v>
      </c>
      <c r="E84" s="22" t="s">
        <v>35</v>
      </c>
      <c r="F84" s="42"/>
      <c r="H84" s="7" t="s">
        <v>44</v>
      </c>
      <c r="L84" s="46"/>
      <c r="M84" s="25"/>
      <c r="N84" s="25">
        <v>47566.810550000002</v>
      </c>
      <c r="O84" s="25">
        <v>-246183.03000000003</v>
      </c>
      <c r="P84" s="25"/>
      <c r="Q84" s="25"/>
      <c r="R84" s="25"/>
      <c r="S84" s="25"/>
      <c r="T84" s="47">
        <v>0</v>
      </c>
    </row>
    <row r="85" spans="2:20">
      <c r="B85" s="7" t="s">
        <v>100</v>
      </c>
      <c r="C85" s="7" t="s">
        <v>101</v>
      </c>
      <c r="D85" s="7" t="s">
        <v>16</v>
      </c>
      <c r="E85" s="22">
        <v>5</v>
      </c>
      <c r="F85" s="42"/>
      <c r="H85" s="7" t="s">
        <v>44</v>
      </c>
      <c r="L85" s="46"/>
      <c r="M85" s="25"/>
      <c r="N85" s="25"/>
      <c r="O85" s="25"/>
      <c r="P85" s="25"/>
      <c r="Q85" s="25"/>
      <c r="R85" s="25"/>
      <c r="S85" s="25">
        <v>37027</v>
      </c>
      <c r="T85" s="47">
        <v>0</v>
      </c>
    </row>
    <row r="86" spans="2:20">
      <c r="B86" s="7" t="s">
        <v>100</v>
      </c>
      <c r="C86" s="7" t="s">
        <v>101</v>
      </c>
      <c r="D86" s="7" t="s">
        <v>19</v>
      </c>
      <c r="E86" s="22">
        <v>30</v>
      </c>
      <c r="F86" s="42"/>
      <c r="H86" s="7" t="s">
        <v>44</v>
      </c>
      <c r="L86" s="46"/>
      <c r="M86" s="25"/>
      <c r="N86" s="25"/>
      <c r="O86" s="25"/>
      <c r="P86" s="25"/>
      <c r="Q86" s="25"/>
      <c r="R86" s="25"/>
      <c r="S86" s="25"/>
      <c r="T86" s="47">
        <v>0</v>
      </c>
    </row>
    <row r="87" spans="2:20">
      <c r="B87" s="7" t="s">
        <v>100</v>
      </c>
      <c r="C87" s="7" t="s">
        <v>101</v>
      </c>
      <c r="D87" s="7" t="s">
        <v>20</v>
      </c>
      <c r="E87" s="22" t="s">
        <v>35</v>
      </c>
      <c r="F87" s="42"/>
      <c r="H87" s="7" t="s">
        <v>44</v>
      </c>
      <c r="L87" s="46"/>
      <c r="M87" s="25"/>
      <c r="N87" s="25"/>
      <c r="O87" s="25"/>
      <c r="P87" s="25"/>
      <c r="Q87" s="25"/>
      <c r="R87" s="25"/>
      <c r="S87" s="25"/>
      <c r="T87" s="47">
        <v>0</v>
      </c>
    </row>
    <row r="88" spans="2:20">
      <c r="B88" s="7" t="s">
        <v>100</v>
      </c>
      <c r="C88" s="7" t="s">
        <v>101</v>
      </c>
      <c r="D88" s="7" t="s">
        <v>91</v>
      </c>
      <c r="E88" s="22">
        <v>5</v>
      </c>
      <c r="F88" s="42"/>
      <c r="H88" s="7" t="s">
        <v>44</v>
      </c>
      <c r="L88" s="46"/>
      <c r="M88" s="25"/>
      <c r="N88" s="25"/>
      <c r="O88" s="25"/>
      <c r="P88" s="25"/>
      <c r="Q88" s="25"/>
      <c r="R88" s="25"/>
      <c r="S88" s="25"/>
      <c r="T88" s="47">
        <v>0</v>
      </c>
    </row>
    <row r="89" spans="2:20">
      <c r="B89" s="7" t="s">
        <v>100</v>
      </c>
      <c r="C89" s="7" t="s">
        <v>101</v>
      </c>
      <c r="D89" s="7" t="s">
        <v>21</v>
      </c>
      <c r="E89" s="22">
        <v>10</v>
      </c>
      <c r="F89" s="42"/>
      <c r="H89" s="7" t="s">
        <v>44</v>
      </c>
      <c r="L89" s="46"/>
      <c r="M89" s="25"/>
      <c r="N89" s="25"/>
      <c r="O89" s="25"/>
      <c r="P89" s="25"/>
      <c r="Q89" s="25"/>
      <c r="R89" s="25"/>
      <c r="S89" s="25">
        <v>88500</v>
      </c>
      <c r="T89" s="47">
        <v>0</v>
      </c>
    </row>
    <row r="90" spans="2:20">
      <c r="B90" s="7" t="s">
        <v>100</v>
      </c>
      <c r="C90" s="7" t="s">
        <v>102</v>
      </c>
      <c r="D90" s="7" t="s">
        <v>93</v>
      </c>
      <c r="E90" s="22">
        <v>30</v>
      </c>
      <c r="F90" s="42"/>
      <c r="H90" s="7" t="s">
        <v>44</v>
      </c>
      <c r="L90" s="46"/>
      <c r="M90" s="25"/>
      <c r="N90" s="25"/>
      <c r="O90" s="25"/>
      <c r="P90" s="25"/>
      <c r="Q90" s="25"/>
      <c r="R90" s="25"/>
      <c r="S90" s="25"/>
      <c r="T90" s="47">
        <v>0</v>
      </c>
    </row>
    <row r="91" spans="2:20">
      <c r="B91" s="7" t="s">
        <v>100</v>
      </c>
      <c r="C91" s="7" t="s">
        <v>102</v>
      </c>
      <c r="D91" s="7" t="s">
        <v>96</v>
      </c>
      <c r="E91" s="22">
        <v>55</v>
      </c>
      <c r="F91" s="42"/>
      <c r="H91" s="7" t="s">
        <v>44</v>
      </c>
      <c r="L91" s="46"/>
      <c r="M91" s="25"/>
      <c r="N91" s="25"/>
      <c r="O91" s="25"/>
      <c r="P91" s="25"/>
      <c r="Q91" s="25"/>
      <c r="R91" s="25"/>
      <c r="S91" s="25"/>
      <c r="T91" s="47">
        <v>0</v>
      </c>
    </row>
    <row r="92" spans="2:20">
      <c r="B92" s="7" t="s">
        <v>100</v>
      </c>
      <c r="C92" s="7" t="s">
        <v>102</v>
      </c>
      <c r="D92" s="7" t="s">
        <v>97</v>
      </c>
      <c r="E92" s="22">
        <v>30</v>
      </c>
      <c r="F92" s="42"/>
      <c r="H92" s="7" t="s">
        <v>44</v>
      </c>
      <c r="L92" s="46"/>
      <c r="M92" s="25"/>
      <c r="N92" s="25"/>
      <c r="O92" s="25"/>
      <c r="P92" s="25"/>
      <c r="Q92" s="25"/>
      <c r="R92" s="25"/>
      <c r="S92" s="25"/>
      <c r="T92" s="47">
        <v>0</v>
      </c>
    </row>
    <row r="93" spans="2:20">
      <c r="B93" s="7" t="s">
        <v>100</v>
      </c>
      <c r="C93" s="7" t="s">
        <v>102</v>
      </c>
      <c r="D93" s="7" t="s">
        <v>98</v>
      </c>
      <c r="E93" s="22">
        <v>45</v>
      </c>
      <c r="F93" s="42"/>
      <c r="H93" s="7" t="s">
        <v>44</v>
      </c>
      <c r="L93" s="46"/>
      <c r="M93" s="25"/>
      <c r="N93" s="25"/>
      <c r="O93" s="25"/>
      <c r="P93" s="25"/>
      <c r="Q93" s="25"/>
      <c r="R93" s="25"/>
      <c r="S93" s="25"/>
      <c r="T93" s="47">
        <v>0</v>
      </c>
    </row>
    <row r="94" spans="2:20">
      <c r="B94" s="7" t="s">
        <v>100</v>
      </c>
      <c r="C94" s="7" t="s">
        <v>102</v>
      </c>
      <c r="D94" s="7" t="s">
        <v>94</v>
      </c>
      <c r="E94" s="22">
        <v>5</v>
      </c>
      <c r="F94" s="42"/>
      <c r="H94" s="7" t="s">
        <v>44</v>
      </c>
      <c r="L94" s="46"/>
      <c r="M94" s="25"/>
      <c r="N94" s="25"/>
      <c r="O94" s="25"/>
      <c r="P94" s="25"/>
      <c r="Q94" s="25"/>
      <c r="R94" s="25"/>
      <c r="S94" s="25"/>
      <c r="T94" s="47">
        <v>0</v>
      </c>
    </row>
    <row r="95" spans="2:20">
      <c r="B95" s="7" t="s">
        <v>100</v>
      </c>
      <c r="C95" s="7" t="s">
        <v>102</v>
      </c>
      <c r="D95" s="7" t="s">
        <v>18</v>
      </c>
      <c r="E95" s="22">
        <v>25</v>
      </c>
      <c r="F95" s="42"/>
      <c r="H95" s="7" t="s">
        <v>44</v>
      </c>
      <c r="L95" s="46"/>
      <c r="M95" s="25"/>
      <c r="N95" s="25"/>
      <c r="O95" s="25"/>
      <c r="P95" s="25"/>
      <c r="Q95" s="25"/>
      <c r="R95" s="25"/>
      <c r="S95" s="25">
        <v>5310</v>
      </c>
      <c r="T95" s="47">
        <v>0</v>
      </c>
    </row>
    <row r="96" spans="2:20">
      <c r="B96" s="7" t="s">
        <v>100</v>
      </c>
      <c r="C96" s="7" t="s">
        <v>102</v>
      </c>
      <c r="D96" s="7" t="s">
        <v>95</v>
      </c>
      <c r="E96" s="22">
        <v>30</v>
      </c>
      <c r="F96" s="42"/>
      <c r="H96" s="7" t="s">
        <v>44</v>
      </c>
      <c r="L96" s="46"/>
      <c r="M96" s="25"/>
      <c r="N96" s="25"/>
      <c r="O96" s="25"/>
      <c r="P96" s="25"/>
      <c r="Q96" s="25"/>
      <c r="R96" s="25"/>
      <c r="S96" s="25"/>
      <c r="T96" s="47">
        <v>0</v>
      </c>
    </row>
    <row r="97" spans="2:20">
      <c r="B97" s="7" t="s">
        <v>100</v>
      </c>
      <c r="C97" s="7" t="s">
        <v>102</v>
      </c>
      <c r="D97" s="7" t="s">
        <v>20</v>
      </c>
      <c r="E97" s="22" t="s">
        <v>35</v>
      </c>
      <c r="F97" s="42"/>
      <c r="H97" s="7" t="s">
        <v>44</v>
      </c>
      <c r="L97" s="46"/>
      <c r="M97" s="25"/>
      <c r="N97" s="25"/>
      <c r="O97" s="25"/>
      <c r="P97" s="25"/>
      <c r="Q97" s="25"/>
      <c r="R97" s="25"/>
      <c r="S97" s="25"/>
      <c r="T97" s="47">
        <v>0</v>
      </c>
    </row>
    <row r="98" spans="2:20">
      <c r="B98" s="7" t="s">
        <v>103</v>
      </c>
      <c r="C98" s="7" t="s">
        <v>104</v>
      </c>
      <c r="D98" s="7" t="s">
        <v>105</v>
      </c>
      <c r="E98" s="22">
        <v>39</v>
      </c>
      <c r="F98" s="42"/>
      <c r="H98" s="7" t="s">
        <v>44</v>
      </c>
      <c r="L98" s="46">
        <v>491462.95999999973</v>
      </c>
      <c r="M98" s="25">
        <v>2279170.9417250748</v>
      </c>
      <c r="N98" s="25">
        <v>803799.59735000192</v>
      </c>
      <c r="O98" s="25">
        <v>3727974.3408292751</v>
      </c>
      <c r="P98" s="25">
        <v>-21753.06</v>
      </c>
      <c r="Q98" s="25">
        <v>226505.81000000238</v>
      </c>
      <c r="R98" s="25">
        <v>-140134.05990451641</v>
      </c>
      <c r="S98" s="25"/>
      <c r="T98" s="47">
        <v>-114620.82822122416</v>
      </c>
    </row>
    <row r="99" spans="2:20">
      <c r="B99" s="7" t="s">
        <v>103</v>
      </c>
      <c r="C99" s="7" t="s">
        <v>104</v>
      </c>
      <c r="D99" s="7" t="s">
        <v>106</v>
      </c>
      <c r="E99" s="22">
        <v>39</v>
      </c>
      <c r="F99" s="42"/>
      <c r="H99" s="7" t="s">
        <v>44</v>
      </c>
      <c r="L99" s="46">
        <v>14577.430379896374</v>
      </c>
      <c r="M99" s="25">
        <v>13477.688254772329</v>
      </c>
      <c r="N99" s="25">
        <v>16904.306470160205</v>
      </c>
      <c r="O99" s="25">
        <v>97812.370924458388</v>
      </c>
      <c r="P99" s="25">
        <v>286.92</v>
      </c>
      <c r="Q99" s="25">
        <v>363109.78</v>
      </c>
      <c r="R99" s="25">
        <v>-61443.547313665651</v>
      </c>
      <c r="S99" s="25"/>
      <c r="T99" s="47">
        <v>-3461.070000000007</v>
      </c>
    </row>
    <row r="100" spans="2:20">
      <c r="B100" s="7" t="s">
        <v>103</v>
      </c>
      <c r="C100" s="7" t="s">
        <v>104</v>
      </c>
      <c r="D100" s="7" t="s">
        <v>107</v>
      </c>
      <c r="E100" s="22">
        <v>39</v>
      </c>
      <c r="F100" s="42"/>
      <c r="H100" s="7" t="s">
        <v>44</v>
      </c>
      <c r="L100" s="46">
        <v>-706.07532260601874</v>
      </c>
      <c r="M100" s="25"/>
      <c r="N100" s="25">
        <v>116697.09617983788</v>
      </c>
      <c r="O100" s="25">
        <v>186667.44657629708</v>
      </c>
      <c r="P100" s="25">
        <v>-4628.0600000000004</v>
      </c>
      <c r="Q100" s="25">
        <v>-476369.20999999985</v>
      </c>
      <c r="R100" s="25"/>
      <c r="S100" s="25"/>
      <c r="T100" s="47">
        <v>25567.690990760624</v>
      </c>
    </row>
    <row r="101" spans="2:20">
      <c r="B101" s="7" t="s">
        <v>103</v>
      </c>
      <c r="C101" s="7" t="s">
        <v>104</v>
      </c>
      <c r="D101" s="7" t="s">
        <v>108</v>
      </c>
      <c r="E101" s="22">
        <v>39</v>
      </c>
      <c r="F101" s="42"/>
      <c r="H101" s="7" t="s">
        <v>44</v>
      </c>
      <c r="L101" s="46">
        <v>2805068.19</v>
      </c>
      <c r="M101" s="25"/>
      <c r="N101" s="25">
        <v>28783731.616832681</v>
      </c>
      <c r="O101" s="25">
        <v>37945893.821659781</v>
      </c>
      <c r="P101" s="25">
        <v>401852.8</v>
      </c>
      <c r="Q101" s="25">
        <v>45863816.846708611</v>
      </c>
      <c r="R101" s="25">
        <v>131855.75</v>
      </c>
      <c r="S101" s="25"/>
      <c r="T101" s="47">
        <v>3256223.606396222</v>
      </c>
    </row>
    <row r="102" spans="2:20">
      <c r="B102" s="7" t="s">
        <v>103</v>
      </c>
      <c r="C102" s="7" t="s">
        <v>104</v>
      </c>
      <c r="D102" s="7" t="s">
        <v>109</v>
      </c>
      <c r="E102" s="22">
        <v>39</v>
      </c>
      <c r="F102" s="42"/>
      <c r="H102" s="7" t="s">
        <v>44</v>
      </c>
      <c r="L102" s="46">
        <v>9470.6308135272357</v>
      </c>
      <c r="M102" s="25"/>
      <c r="N102" s="25">
        <v>226267.76556629493</v>
      </c>
      <c r="O102" s="25">
        <v>187310.06781313475</v>
      </c>
      <c r="P102" s="25">
        <v>7280.98</v>
      </c>
      <c r="Q102" s="25">
        <v>174207.50789430388</v>
      </c>
      <c r="R102" s="25"/>
      <c r="S102" s="25"/>
      <c r="T102" s="47">
        <v>0</v>
      </c>
    </row>
    <row r="103" spans="2:20">
      <c r="B103" s="7" t="s">
        <v>103</v>
      </c>
      <c r="C103" s="7" t="s">
        <v>104</v>
      </c>
      <c r="D103" s="7" t="s">
        <v>110</v>
      </c>
      <c r="E103" s="22">
        <v>39</v>
      </c>
      <c r="F103" s="42"/>
      <c r="H103" s="7" t="s">
        <v>44</v>
      </c>
      <c r="L103" s="46">
        <v>19105.503299283097</v>
      </c>
      <c r="M103" s="25"/>
      <c r="N103" s="25">
        <v>4552890.0308760237</v>
      </c>
      <c r="O103" s="25">
        <v>357466.97218611074</v>
      </c>
      <c r="P103" s="25">
        <v>3476.03</v>
      </c>
      <c r="Q103" s="25">
        <v>720522.57560716139</v>
      </c>
      <c r="R103" s="25"/>
      <c r="S103" s="25"/>
      <c r="T103" s="47">
        <v>36873.708909239351</v>
      </c>
    </row>
    <row r="104" spans="2:20">
      <c r="B104" s="7" t="s">
        <v>112</v>
      </c>
      <c r="C104" s="7" t="s">
        <v>111</v>
      </c>
      <c r="D104" s="7" t="s">
        <v>105</v>
      </c>
      <c r="E104" s="22">
        <v>39</v>
      </c>
      <c r="F104" s="42"/>
      <c r="H104" s="7" t="s">
        <v>44</v>
      </c>
      <c r="L104" s="46"/>
      <c r="M104" s="25"/>
      <c r="N104" s="25"/>
      <c r="O104" s="25"/>
      <c r="P104" s="25"/>
      <c r="Q104" s="25"/>
      <c r="R104" s="25"/>
      <c r="S104" s="25"/>
      <c r="T104" s="47">
        <v>0</v>
      </c>
    </row>
    <row r="105" spans="2:20">
      <c r="B105" s="7" t="s">
        <v>112</v>
      </c>
      <c r="C105" s="7" t="s">
        <v>111</v>
      </c>
      <c r="D105" s="7" t="s">
        <v>106</v>
      </c>
      <c r="E105" s="22">
        <v>39</v>
      </c>
      <c r="F105" s="42"/>
      <c r="H105" s="7" t="s">
        <v>44</v>
      </c>
      <c r="L105" s="46"/>
      <c r="M105" s="25"/>
      <c r="N105" s="25"/>
      <c r="O105" s="25"/>
      <c r="P105" s="25"/>
      <c r="Q105" s="25"/>
      <c r="R105" s="25"/>
      <c r="S105" s="25"/>
      <c r="T105" s="47">
        <v>0</v>
      </c>
    </row>
    <row r="106" spans="2:20">
      <c r="B106" s="7" t="s">
        <v>112</v>
      </c>
      <c r="C106" s="7" t="s">
        <v>111</v>
      </c>
      <c r="D106" s="7" t="s">
        <v>107</v>
      </c>
      <c r="E106" s="22">
        <v>39</v>
      </c>
      <c r="F106" s="42"/>
      <c r="H106" s="7" t="s">
        <v>44</v>
      </c>
      <c r="L106" s="46"/>
      <c r="M106" s="25"/>
      <c r="N106" s="25"/>
      <c r="O106" s="25"/>
      <c r="P106" s="25"/>
      <c r="Q106" s="25"/>
      <c r="R106" s="25"/>
      <c r="S106" s="25"/>
      <c r="T106" s="47">
        <v>0</v>
      </c>
    </row>
    <row r="107" spans="2:20">
      <c r="B107" s="7" t="s">
        <v>112</v>
      </c>
      <c r="C107" s="7" t="s">
        <v>111</v>
      </c>
      <c r="D107" s="7" t="s">
        <v>108</v>
      </c>
      <c r="E107" s="22">
        <v>39</v>
      </c>
      <c r="F107" s="42"/>
      <c r="H107" s="7" t="s">
        <v>44</v>
      </c>
      <c r="L107" s="46"/>
      <c r="M107" s="25"/>
      <c r="N107" s="25"/>
      <c r="O107" s="25"/>
      <c r="P107" s="25"/>
      <c r="Q107" s="25"/>
      <c r="R107" s="25"/>
      <c r="S107" s="25"/>
      <c r="T107" s="47">
        <v>0</v>
      </c>
    </row>
    <row r="108" spans="2:20">
      <c r="B108" s="7" t="s">
        <v>112</v>
      </c>
      <c r="C108" s="7" t="s">
        <v>111</v>
      </c>
      <c r="D108" s="7" t="s">
        <v>109</v>
      </c>
      <c r="E108" s="22">
        <v>39</v>
      </c>
      <c r="F108" s="42"/>
      <c r="H108" s="7" t="s">
        <v>44</v>
      </c>
      <c r="L108" s="46"/>
      <c r="M108" s="25"/>
      <c r="N108" s="25"/>
      <c r="O108" s="25"/>
      <c r="P108" s="25"/>
      <c r="Q108" s="25"/>
      <c r="R108" s="25"/>
      <c r="S108" s="25"/>
      <c r="T108" s="47">
        <v>0</v>
      </c>
    </row>
    <row r="109" spans="2:20">
      <c r="B109" s="7" t="s">
        <v>112</v>
      </c>
      <c r="C109" s="7" t="s">
        <v>111</v>
      </c>
      <c r="D109" s="7" t="s">
        <v>110</v>
      </c>
      <c r="E109" s="22">
        <v>39</v>
      </c>
      <c r="F109" s="42"/>
      <c r="H109" s="7" t="s">
        <v>44</v>
      </c>
      <c r="L109" s="48"/>
      <c r="M109" s="49"/>
      <c r="N109" s="49"/>
      <c r="O109" s="49"/>
      <c r="P109" s="49"/>
      <c r="Q109" s="49"/>
      <c r="R109" s="49"/>
      <c r="S109" s="49"/>
      <c r="T109" s="50">
        <v>0</v>
      </c>
    </row>
    <row r="110" spans="2:20">
      <c r="L110" s="24"/>
      <c r="M110" s="24"/>
      <c r="N110" s="24"/>
      <c r="O110" s="24"/>
      <c r="P110" s="24"/>
      <c r="Q110" s="24"/>
      <c r="R110" s="24"/>
      <c r="S110" s="24"/>
      <c r="T110" s="24"/>
    </row>
    <row r="112" spans="2:20">
      <c r="B112" s="8" t="s">
        <v>37</v>
      </c>
      <c r="C112" s="8"/>
    </row>
    <row r="114" spans="2:20">
      <c r="B114" s="8" t="s">
        <v>89</v>
      </c>
      <c r="C114" s="8" t="s">
        <v>24</v>
      </c>
      <c r="D114" s="8" t="s">
        <v>25</v>
      </c>
      <c r="E114" s="8" t="s">
        <v>39</v>
      </c>
      <c r="F114" s="8"/>
      <c r="G114" s="8"/>
      <c r="H114" s="8" t="s">
        <v>26</v>
      </c>
      <c r="I114" s="8"/>
      <c r="J114" s="8"/>
      <c r="L114" s="21"/>
      <c r="M114" s="21"/>
      <c r="N114" s="21"/>
      <c r="O114" s="21"/>
      <c r="P114" s="21"/>
      <c r="Q114" s="21"/>
      <c r="R114" s="21"/>
      <c r="S114" s="21"/>
      <c r="T114" s="21"/>
    </row>
    <row r="116" spans="2:20">
      <c r="B116" s="7" t="s">
        <v>90</v>
      </c>
      <c r="C116" s="7" t="s">
        <v>99</v>
      </c>
      <c r="D116" s="7" t="s">
        <v>38</v>
      </c>
      <c r="E116" s="53" t="s">
        <v>15</v>
      </c>
      <c r="F116" s="21"/>
      <c r="H116" s="7" t="s">
        <v>40</v>
      </c>
      <c r="L116" s="51"/>
      <c r="M116" s="44"/>
      <c r="N116" s="44"/>
      <c r="O116" s="44"/>
      <c r="P116" s="44"/>
      <c r="Q116" s="44">
        <v>20</v>
      </c>
      <c r="R116" s="44"/>
      <c r="S116" s="44"/>
      <c r="T116" s="45"/>
    </row>
    <row r="117" spans="2:20">
      <c r="B117" s="7" t="s">
        <v>90</v>
      </c>
      <c r="C117" s="7" t="s">
        <v>99</v>
      </c>
      <c r="D117" s="7" t="s">
        <v>38</v>
      </c>
      <c r="E117" s="53" t="s">
        <v>41</v>
      </c>
      <c r="F117" s="21"/>
      <c r="H117" s="7" t="s">
        <v>44</v>
      </c>
      <c r="L117" s="46"/>
      <c r="M117" s="25"/>
      <c r="N117" s="25"/>
      <c r="O117" s="25">
        <v>0</v>
      </c>
      <c r="P117" s="25"/>
      <c r="Q117" s="25">
        <v>113064</v>
      </c>
      <c r="R117" s="25"/>
      <c r="S117" s="25"/>
      <c r="T117" s="47">
        <v>0</v>
      </c>
    </row>
    <row r="118" spans="2:20">
      <c r="B118" s="7" t="s">
        <v>100</v>
      </c>
      <c r="C118" s="7" t="s">
        <v>99</v>
      </c>
      <c r="D118" s="7" t="s">
        <v>113</v>
      </c>
      <c r="E118" s="53" t="s">
        <v>15</v>
      </c>
      <c r="F118" s="21"/>
      <c r="H118" s="7" t="s">
        <v>40</v>
      </c>
      <c r="L118" s="46"/>
      <c r="M118" s="25"/>
      <c r="N118" s="25"/>
      <c r="O118" s="25"/>
      <c r="P118" s="25"/>
      <c r="Q118" s="25"/>
      <c r="R118" s="25"/>
      <c r="S118" s="25"/>
      <c r="T118" s="47"/>
    </row>
    <row r="119" spans="2:20">
      <c r="B119" s="7" t="s">
        <v>100</v>
      </c>
      <c r="C119" s="7" t="s">
        <v>99</v>
      </c>
      <c r="D119" s="7" t="s">
        <v>113</v>
      </c>
      <c r="E119" s="53" t="s">
        <v>41</v>
      </c>
      <c r="F119" s="21"/>
      <c r="H119" s="7" t="s">
        <v>44</v>
      </c>
      <c r="L119" s="48"/>
      <c r="M119" s="49"/>
      <c r="N119" s="49"/>
      <c r="O119" s="49"/>
      <c r="P119" s="49"/>
      <c r="Q119" s="49"/>
      <c r="R119" s="49"/>
      <c r="S119" s="49"/>
      <c r="T119" s="50">
        <v>0</v>
      </c>
    </row>
    <row r="122" spans="2:20" s="20" customFormat="1">
      <c r="B122" s="20" t="s">
        <v>43</v>
      </c>
      <c r="L122" s="66" t="s">
        <v>27</v>
      </c>
      <c r="M122" s="66" t="s">
        <v>183</v>
      </c>
      <c r="N122" s="66" t="s">
        <v>30</v>
      </c>
      <c r="O122" s="66" t="s">
        <v>29</v>
      </c>
      <c r="P122" s="66" t="s">
        <v>185</v>
      </c>
      <c r="Q122" s="66" t="s">
        <v>31</v>
      </c>
      <c r="R122" s="66" t="s">
        <v>32</v>
      </c>
      <c r="S122" s="66" t="s">
        <v>184</v>
      </c>
      <c r="T122" s="66" t="s">
        <v>28</v>
      </c>
    </row>
    <row r="124" spans="2:20">
      <c r="B124" s="8" t="s">
        <v>23</v>
      </c>
      <c r="C124" s="8"/>
    </row>
    <row r="126" spans="2:20">
      <c r="B126" s="8" t="s">
        <v>89</v>
      </c>
      <c r="C126" s="8" t="s">
        <v>24</v>
      </c>
      <c r="D126" s="8" t="s">
        <v>25</v>
      </c>
      <c r="E126" s="8" t="s">
        <v>15</v>
      </c>
      <c r="F126" s="8"/>
      <c r="G126" s="8"/>
      <c r="H126" s="8" t="s">
        <v>26</v>
      </c>
      <c r="I126" s="8"/>
      <c r="J126" s="8"/>
      <c r="L126" s="21"/>
      <c r="M126" s="21"/>
      <c r="N126" s="21"/>
      <c r="O126" s="21"/>
      <c r="P126" s="21"/>
      <c r="Q126" s="21"/>
      <c r="R126" s="21"/>
      <c r="S126" s="21"/>
      <c r="T126" s="21"/>
    </row>
    <row r="128" spans="2:20">
      <c r="B128" s="7" t="s">
        <v>90</v>
      </c>
      <c r="C128" s="7" t="s">
        <v>99</v>
      </c>
      <c r="D128" s="7" t="s">
        <v>16</v>
      </c>
      <c r="E128" s="22">
        <v>5</v>
      </c>
      <c r="F128" s="42"/>
      <c r="H128" s="7" t="s">
        <v>45</v>
      </c>
      <c r="L128" s="51"/>
      <c r="M128" s="44">
        <v>1063556.6846020869</v>
      </c>
      <c r="N128" s="44">
        <v>8949059.2780180033</v>
      </c>
      <c r="O128" s="44"/>
      <c r="P128" s="44">
        <v>275617.86</v>
      </c>
      <c r="Q128" s="44"/>
      <c r="R128" s="44"/>
      <c r="S128" s="44"/>
      <c r="T128" s="45">
        <v>475</v>
      </c>
    </row>
    <row r="129" spans="2:20">
      <c r="B129" s="7" t="s">
        <v>90</v>
      </c>
      <c r="C129" s="7" t="s">
        <v>99</v>
      </c>
      <c r="D129" s="7" t="s">
        <v>19</v>
      </c>
      <c r="E129" s="22">
        <v>30</v>
      </c>
      <c r="F129" s="42"/>
      <c r="H129" s="7" t="s">
        <v>45</v>
      </c>
      <c r="L129" s="46"/>
      <c r="M129" s="25">
        <v>371397.63376895332</v>
      </c>
      <c r="N129" s="25">
        <v>805205.98333901085</v>
      </c>
      <c r="O129" s="25"/>
      <c r="P129" s="25"/>
      <c r="Q129" s="25"/>
      <c r="R129" s="25"/>
      <c r="S129" s="25"/>
      <c r="T129" s="47">
        <v>0</v>
      </c>
    </row>
    <row r="130" spans="2:20">
      <c r="B130" s="7" t="s">
        <v>90</v>
      </c>
      <c r="C130" s="7" t="s">
        <v>99</v>
      </c>
      <c r="D130" s="7" t="s">
        <v>20</v>
      </c>
      <c r="E130" s="22" t="s">
        <v>35</v>
      </c>
      <c r="F130" s="42"/>
      <c r="H130" s="7" t="s">
        <v>45</v>
      </c>
      <c r="L130" s="46"/>
      <c r="M130" s="25">
        <v>57694.546156769728</v>
      </c>
      <c r="N130" s="25"/>
      <c r="O130" s="25"/>
      <c r="P130" s="25"/>
      <c r="Q130" s="25">
        <v>62345.726849362902</v>
      </c>
      <c r="R130" s="25"/>
      <c r="S130" s="25"/>
      <c r="T130" s="47">
        <v>0</v>
      </c>
    </row>
    <row r="131" spans="2:20">
      <c r="B131" s="7" t="s">
        <v>90</v>
      </c>
      <c r="C131" s="7" t="s">
        <v>99</v>
      </c>
      <c r="D131" s="7" t="s">
        <v>91</v>
      </c>
      <c r="E131" s="22">
        <v>5</v>
      </c>
      <c r="F131" s="42"/>
      <c r="H131" s="7" t="s">
        <v>45</v>
      </c>
      <c r="L131" s="46"/>
      <c r="M131" s="25"/>
      <c r="N131" s="25"/>
      <c r="O131" s="25"/>
      <c r="P131" s="25">
        <v>4741.58</v>
      </c>
      <c r="Q131" s="25"/>
      <c r="R131" s="25">
        <v>540222.6934363636</v>
      </c>
      <c r="S131" s="25"/>
      <c r="T131" s="47">
        <v>367603.61180000001</v>
      </c>
    </row>
    <row r="132" spans="2:20">
      <c r="B132" s="7" t="s">
        <v>90</v>
      </c>
      <c r="C132" s="7" t="s">
        <v>99</v>
      </c>
      <c r="D132" s="7" t="s">
        <v>21</v>
      </c>
      <c r="E132" s="22">
        <v>10</v>
      </c>
      <c r="F132" s="42"/>
      <c r="H132" s="7" t="s">
        <v>45</v>
      </c>
      <c r="L132" s="46"/>
      <c r="M132" s="25"/>
      <c r="N132" s="25">
        <v>1863165.6270170922</v>
      </c>
      <c r="O132" s="25"/>
      <c r="P132" s="25">
        <v>130498.1</v>
      </c>
      <c r="Q132" s="25">
        <v>199473.93885472583</v>
      </c>
      <c r="R132" s="25">
        <v>138416.10099999997</v>
      </c>
      <c r="S132" s="25"/>
      <c r="T132" s="47">
        <v>58593.14</v>
      </c>
    </row>
    <row r="133" spans="2:20">
      <c r="B133" s="7" t="s">
        <v>90</v>
      </c>
      <c r="C133" s="7" t="s">
        <v>92</v>
      </c>
      <c r="D133" s="7" t="s">
        <v>93</v>
      </c>
      <c r="E133" s="22">
        <v>30</v>
      </c>
      <c r="F133" s="42"/>
      <c r="H133" s="7" t="s">
        <v>45</v>
      </c>
      <c r="L133" s="46"/>
      <c r="M133" s="25">
        <v>658887.63903409394</v>
      </c>
      <c r="N133" s="25">
        <v>4690930.0556200007</v>
      </c>
      <c r="O133" s="25">
        <v>7999082.0700000003</v>
      </c>
      <c r="P133" s="25">
        <v>230149.74</v>
      </c>
      <c r="Q133" s="25">
        <v>2079934.7477107234</v>
      </c>
      <c r="R133" s="25">
        <v>163002.79533272726</v>
      </c>
      <c r="S133" s="25"/>
      <c r="T133" s="47">
        <v>345.62</v>
      </c>
    </row>
    <row r="134" spans="2:20">
      <c r="B134" s="7" t="s">
        <v>90</v>
      </c>
      <c r="C134" s="7" t="s">
        <v>92</v>
      </c>
      <c r="D134" s="7" t="s">
        <v>96</v>
      </c>
      <c r="E134" s="22">
        <v>55</v>
      </c>
      <c r="F134" s="42"/>
      <c r="H134" s="7" t="s">
        <v>45</v>
      </c>
      <c r="L134" s="46">
        <v>1040322.1958904852</v>
      </c>
      <c r="M134" s="25">
        <v>1085520.530327105</v>
      </c>
      <c r="N134" s="25">
        <v>27164600.248059999</v>
      </c>
      <c r="O134" s="25">
        <v>9232372.6985624954</v>
      </c>
      <c r="P134" s="25">
        <v>364803.48</v>
      </c>
      <c r="Q134" s="25">
        <v>7402984.5821998632</v>
      </c>
      <c r="R134" s="25">
        <v>1732671.1058690909</v>
      </c>
      <c r="S134" s="25"/>
      <c r="T134" s="47">
        <v>1411509.5945900001</v>
      </c>
    </row>
    <row r="135" spans="2:20">
      <c r="B135" s="7" t="s">
        <v>90</v>
      </c>
      <c r="C135" s="7" t="s">
        <v>92</v>
      </c>
      <c r="D135" s="7" t="s">
        <v>97</v>
      </c>
      <c r="E135" s="22">
        <v>30</v>
      </c>
      <c r="F135" s="42"/>
      <c r="H135" s="7" t="s">
        <v>45</v>
      </c>
      <c r="L135" s="46">
        <v>199699.12795785151</v>
      </c>
      <c r="M135" s="25">
        <v>73050.841564724964</v>
      </c>
      <c r="N135" s="25">
        <v>343898.48403000005</v>
      </c>
      <c r="O135" s="25">
        <v>462444.08826932276</v>
      </c>
      <c r="P135" s="25"/>
      <c r="Q135" s="25"/>
      <c r="R135" s="25"/>
      <c r="S135" s="25"/>
      <c r="T135" s="47">
        <v>1300840.01217</v>
      </c>
    </row>
    <row r="136" spans="2:20">
      <c r="B136" s="7" t="s">
        <v>90</v>
      </c>
      <c r="C136" s="7" t="s">
        <v>92</v>
      </c>
      <c r="D136" s="7" t="s">
        <v>98</v>
      </c>
      <c r="E136" s="22">
        <v>45</v>
      </c>
      <c r="F136" s="42"/>
      <c r="H136" s="7" t="s">
        <v>45</v>
      </c>
      <c r="L136" s="52">
        <v>1231379.5760487644</v>
      </c>
      <c r="M136" s="25">
        <v>3157164.3956136969</v>
      </c>
      <c r="N136" s="25">
        <v>79263862.344980001</v>
      </c>
      <c r="O136" s="25">
        <v>52180544.395106949</v>
      </c>
      <c r="P136" s="25">
        <v>872801.91</v>
      </c>
      <c r="Q136" s="25">
        <v>43528619.135362111</v>
      </c>
      <c r="R136" s="25">
        <v>2043469.2423054546</v>
      </c>
      <c r="S136" s="25"/>
      <c r="T136" s="47">
        <v>6021929.7166600004</v>
      </c>
    </row>
    <row r="137" spans="2:20">
      <c r="B137" s="7" t="s">
        <v>90</v>
      </c>
      <c r="C137" s="7" t="s">
        <v>92</v>
      </c>
      <c r="D137" s="7" t="s">
        <v>94</v>
      </c>
      <c r="E137" s="22">
        <v>5</v>
      </c>
      <c r="F137" s="42"/>
      <c r="H137" s="7" t="s">
        <v>45</v>
      </c>
      <c r="L137" s="46"/>
      <c r="M137" s="25"/>
      <c r="N137" s="25">
        <v>209702.94680234583</v>
      </c>
      <c r="O137" s="25">
        <v>0</v>
      </c>
      <c r="P137" s="25"/>
      <c r="Q137" s="25"/>
      <c r="R137" s="25"/>
      <c r="S137" s="25"/>
      <c r="T137" s="47">
        <v>0</v>
      </c>
    </row>
    <row r="138" spans="2:20">
      <c r="B138" s="7" t="s">
        <v>90</v>
      </c>
      <c r="C138" s="7" t="s">
        <v>92</v>
      </c>
      <c r="D138" s="7" t="s">
        <v>18</v>
      </c>
      <c r="E138" s="22">
        <v>25</v>
      </c>
      <c r="F138" s="42"/>
      <c r="H138" s="7" t="s">
        <v>45</v>
      </c>
      <c r="L138" s="46"/>
      <c r="M138" s="25"/>
      <c r="N138" s="25"/>
      <c r="O138" s="25">
        <v>0</v>
      </c>
      <c r="P138" s="25">
        <v>34245.83</v>
      </c>
      <c r="Q138" s="25">
        <v>114046.93854056562</v>
      </c>
      <c r="R138" s="25"/>
      <c r="S138" s="25"/>
      <c r="T138" s="47">
        <v>0</v>
      </c>
    </row>
    <row r="139" spans="2:20">
      <c r="B139" s="7" t="s">
        <v>90</v>
      </c>
      <c r="C139" s="7" t="s">
        <v>92</v>
      </c>
      <c r="D139" s="7" t="s">
        <v>95</v>
      </c>
      <c r="E139" s="22">
        <v>30</v>
      </c>
      <c r="F139" s="42"/>
      <c r="H139" s="7" t="s">
        <v>45</v>
      </c>
      <c r="L139" s="46"/>
      <c r="M139" s="25"/>
      <c r="N139" s="25">
        <v>-2223.31747</v>
      </c>
      <c r="O139" s="25">
        <v>0</v>
      </c>
      <c r="P139" s="25"/>
      <c r="Q139" s="25">
        <v>502.37928592586468</v>
      </c>
      <c r="R139" s="25"/>
      <c r="S139" s="25"/>
      <c r="T139" s="47">
        <v>0</v>
      </c>
    </row>
    <row r="140" spans="2:20">
      <c r="B140" s="7" t="s">
        <v>90</v>
      </c>
      <c r="C140" s="7" t="s">
        <v>92</v>
      </c>
      <c r="D140" s="7" t="s">
        <v>20</v>
      </c>
      <c r="E140" s="22" t="s">
        <v>35</v>
      </c>
      <c r="F140" s="42"/>
      <c r="H140" s="7" t="s">
        <v>45</v>
      </c>
      <c r="L140" s="46"/>
      <c r="M140" s="25"/>
      <c r="N140" s="25">
        <v>52326.262419999999</v>
      </c>
      <c r="O140" s="25">
        <v>285983.98</v>
      </c>
      <c r="P140" s="25"/>
      <c r="Q140" s="25"/>
      <c r="R140" s="25"/>
      <c r="S140" s="25"/>
      <c r="T140" s="47">
        <v>0</v>
      </c>
    </row>
    <row r="141" spans="2:20">
      <c r="B141" s="7" t="s">
        <v>100</v>
      </c>
      <c r="C141" s="7" t="s">
        <v>101</v>
      </c>
      <c r="D141" s="7" t="s">
        <v>16</v>
      </c>
      <c r="E141" s="22">
        <v>5</v>
      </c>
      <c r="F141" s="42"/>
      <c r="H141" s="7" t="s">
        <v>45</v>
      </c>
      <c r="L141" s="46"/>
      <c r="M141" s="25"/>
      <c r="N141" s="25"/>
      <c r="O141" s="25"/>
      <c r="P141" s="25"/>
      <c r="Q141" s="25"/>
      <c r="R141" s="25"/>
      <c r="S141" s="25">
        <v>33000</v>
      </c>
      <c r="T141" s="47">
        <v>0</v>
      </c>
    </row>
    <row r="142" spans="2:20">
      <c r="B142" s="7" t="s">
        <v>100</v>
      </c>
      <c r="C142" s="7" t="s">
        <v>101</v>
      </c>
      <c r="D142" s="7" t="s">
        <v>19</v>
      </c>
      <c r="E142" s="22">
        <v>30</v>
      </c>
      <c r="F142" s="42"/>
      <c r="H142" s="7" t="s">
        <v>45</v>
      </c>
      <c r="L142" s="46"/>
      <c r="M142" s="25"/>
      <c r="N142" s="25"/>
      <c r="O142" s="25"/>
      <c r="P142" s="25"/>
      <c r="Q142" s="25"/>
      <c r="R142" s="25"/>
      <c r="S142" s="25"/>
      <c r="T142" s="47">
        <v>0</v>
      </c>
    </row>
    <row r="143" spans="2:20">
      <c r="B143" s="7" t="s">
        <v>100</v>
      </c>
      <c r="C143" s="7" t="s">
        <v>101</v>
      </c>
      <c r="D143" s="7" t="s">
        <v>20</v>
      </c>
      <c r="E143" s="22" t="s">
        <v>35</v>
      </c>
      <c r="F143" s="42"/>
      <c r="H143" s="7" t="s">
        <v>45</v>
      </c>
      <c r="L143" s="46"/>
      <c r="M143" s="25"/>
      <c r="N143" s="25"/>
      <c r="O143" s="25"/>
      <c r="P143" s="25"/>
      <c r="Q143" s="25"/>
      <c r="R143" s="25"/>
      <c r="S143" s="25"/>
      <c r="T143" s="47">
        <v>0</v>
      </c>
    </row>
    <row r="144" spans="2:20">
      <c r="B144" s="7" t="s">
        <v>100</v>
      </c>
      <c r="C144" s="7" t="s">
        <v>101</v>
      </c>
      <c r="D144" s="7" t="s">
        <v>91</v>
      </c>
      <c r="E144" s="22">
        <v>5</v>
      </c>
      <c r="F144" s="42"/>
      <c r="H144" s="7" t="s">
        <v>45</v>
      </c>
      <c r="L144" s="46"/>
      <c r="M144" s="25"/>
      <c r="N144" s="25"/>
      <c r="O144" s="25"/>
      <c r="P144" s="25"/>
      <c r="Q144" s="25"/>
      <c r="R144" s="25"/>
      <c r="S144" s="25">
        <v>67623</v>
      </c>
      <c r="T144" s="47">
        <v>0</v>
      </c>
    </row>
    <row r="145" spans="2:20">
      <c r="B145" s="7" t="s">
        <v>100</v>
      </c>
      <c r="C145" s="7" t="s">
        <v>101</v>
      </c>
      <c r="D145" s="7" t="s">
        <v>21</v>
      </c>
      <c r="E145" s="22">
        <v>10</v>
      </c>
      <c r="F145" s="42"/>
      <c r="H145" s="7" t="s">
        <v>45</v>
      </c>
      <c r="L145" s="46"/>
      <c r="M145" s="25"/>
      <c r="N145" s="25"/>
      <c r="O145" s="25"/>
      <c r="P145" s="25"/>
      <c r="Q145" s="25"/>
      <c r="R145" s="25"/>
      <c r="S145" s="25"/>
      <c r="T145" s="47">
        <v>0</v>
      </c>
    </row>
    <row r="146" spans="2:20">
      <c r="B146" s="7" t="s">
        <v>100</v>
      </c>
      <c r="C146" s="7" t="s">
        <v>102</v>
      </c>
      <c r="D146" s="7" t="s">
        <v>93</v>
      </c>
      <c r="E146" s="22">
        <v>30</v>
      </c>
      <c r="F146" s="42"/>
      <c r="H146" s="7" t="s">
        <v>45</v>
      </c>
      <c r="L146" s="46"/>
      <c r="M146" s="25"/>
      <c r="N146" s="25"/>
      <c r="O146" s="25"/>
      <c r="P146" s="25"/>
      <c r="Q146" s="25"/>
      <c r="R146" s="25"/>
      <c r="S146" s="25"/>
      <c r="T146" s="47">
        <v>0</v>
      </c>
    </row>
    <row r="147" spans="2:20">
      <c r="B147" s="7" t="s">
        <v>100</v>
      </c>
      <c r="C147" s="7" t="s">
        <v>102</v>
      </c>
      <c r="D147" s="7" t="s">
        <v>96</v>
      </c>
      <c r="E147" s="22">
        <v>55</v>
      </c>
      <c r="F147" s="42"/>
      <c r="H147" s="7" t="s">
        <v>45</v>
      </c>
      <c r="L147" s="46"/>
      <c r="M147" s="25"/>
      <c r="N147" s="25"/>
      <c r="O147" s="25"/>
      <c r="P147" s="25"/>
      <c r="Q147" s="25"/>
      <c r="R147" s="25"/>
      <c r="S147" s="25"/>
      <c r="T147" s="47">
        <v>0</v>
      </c>
    </row>
    <row r="148" spans="2:20">
      <c r="B148" s="7" t="s">
        <v>100</v>
      </c>
      <c r="C148" s="7" t="s">
        <v>102</v>
      </c>
      <c r="D148" s="7" t="s">
        <v>97</v>
      </c>
      <c r="E148" s="22">
        <v>30</v>
      </c>
      <c r="F148" s="42"/>
      <c r="H148" s="7" t="s">
        <v>45</v>
      </c>
      <c r="L148" s="46"/>
      <c r="M148" s="25"/>
      <c r="N148" s="25"/>
      <c r="O148" s="25"/>
      <c r="P148" s="25"/>
      <c r="Q148" s="25"/>
      <c r="R148" s="25"/>
      <c r="S148" s="25"/>
      <c r="T148" s="47">
        <v>0</v>
      </c>
    </row>
    <row r="149" spans="2:20">
      <c r="B149" s="7" t="s">
        <v>100</v>
      </c>
      <c r="C149" s="7" t="s">
        <v>102</v>
      </c>
      <c r="D149" s="7" t="s">
        <v>98</v>
      </c>
      <c r="E149" s="22">
        <v>45</v>
      </c>
      <c r="F149" s="42"/>
      <c r="H149" s="7" t="s">
        <v>45</v>
      </c>
      <c r="L149" s="46"/>
      <c r="M149" s="25"/>
      <c r="N149" s="25"/>
      <c r="O149" s="25"/>
      <c r="P149" s="25"/>
      <c r="Q149" s="25"/>
      <c r="R149" s="25"/>
      <c r="S149" s="25"/>
      <c r="T149" s="47">
        <v>0</v>
      </c>
    </row>
    <row r="150" spans="2:20">
      <c r="B150" s="7" t="s">
        <v>100</v>
      </c>
      <c r="C150" s="7" t="s">
        <v>102</v>
      </c>
      <c r="D150" s="7" t="s">
        <v>94</v>
      </c>
      <c r="E150" s="22">
        <v>5</v>
      </c>
      <c r="F150" s="42"/>
      <c r="H150" s="7" t="s">
        <v>45</v>
      </c>
      <c r="L150" s="46"/>
      <c r="M150" s="25"/>
      <c r="N150" s="25"/>
      <c r="O150" s="25"/>
      <c r="P150" s="25"/>
      <c r="Q150" s="25"/>
      <c r="R150" s="25"/>
      <c r="S150" s="25"/>
      <c r="T150" s="47">
        <v>0</v>
      </c>
    </row>
    <row r="151" spans="2:20">
      <c r="B151" s="7" t="s">
        <v>100</v>
      </c>
      <c r="C151" s="7" t="s">
        <v>102</v>
      </c>
      <c r="D151" s="7" t="s">
        <v>18</v>
      </c>
      <c r="E151" s="22">
        <v>25</v>
      </c>
      <c r="F151" s="42"/>
      <c r="H151" s="7" t="s">
        <v>45</v>
      </c>
      <c r="L151" s="46"/>
      <c r="M151" s="25"/>
      <c r="N151" s="25"/>
      <c r="O151" s="25"/>
      <c r="P151" s="25"/>
      <c r="Q151" s="25"/>
      <c r="R151" s="25"/>
      <c r="S151" s="25"/>
      <c r="T151" s="47">
        <v>0</v>
      </c>
    </row>
    <row r="152" spans="2:20">
      <c r="B152" s="7" t="s">
        <v>100</v>
      </c>
      <c r="C152" s="7" t="s">
        <v>102</v>
      </c>
      <c r="D152" s="7" t="s">
        <v>95</v>
      </c>
      <c r="E152" s="22">
        <v>30</v>
      </c>
      <c r="F152" s="42"/>
      <c r="H152" s="7" t="s">
        <v>45</v>
      </c>
      <c r="L152" s="46"/>
      <c r="M152" s="25"/>
      <c r="N152" s="25"/>
      <c r="O152" s="25"/>
      <c r="P152" s="25"/>
      <c r="Q152" s="25"/>
      <c r="R152" s="25"/>
      <c r="S152" s="25"/>
      <c r="T152" s="47">
        <v>0</v>
      </c>
    </row>
    <row r="153" spans="2:20">
      <c r="B153" s="7" t="s">
        <v>100</v>
      </c>
      <c r="C153" s="7" t="s">
        <v>102</v>
      </c>
      <c r="D153" s="7" t="s">
        <v>20</v>
      </c>
      <c r="E153" s="22" t="s">
        <v>35</v>
      </c>
      <c r="F153" s="42"/>
      <c r="H153" s="7" t="s">
        <v>45</v>
      </c>
      <c r="L153" s="46"/>
      <c r="M153" s="25"/>
      <c r="N153" s="25"/>
      <c r="O153" s="25"/>
      <c r="P153" s="25"/>
      <c r="Q153" s="25"/>
      <c r="R153" s="25"/>
      <c r="S153" s="25"/>
      <c r="T153" s="47">
        <v>0</v>
      </c>
    </row>
    <row r="154" spans="2:20">
      <c r="B154" s="7" t="s">
        <v>103</v>
      </c>
      <c r="C154" s="7" t="s">
        <v>104</v>
      </c>
      <c r="D154" s="7" t="s">
        <v>105</v>
      </c>
      <c r="E154" s="22">
        <v>39</v>
      </c>
      <c r="F154" s="42"/>
      <c r="H154" s="7" t="s">
        <v>45</v>
      </c>
      <c r="L154" s="46">
        <v>111697.20787763067</v>
      </c>
      <c r="M154" s="25">
        <v>104808.622347767</v>
      </c>
      <c r="N154" s="25">
        <v>-304578.98906419129</v>
      </c>
      <c r="O154" s="25">
        <v>3354857.5646843468</v>
      </c>
      <c r="P154" s="25">
        <v>-12693.09</v>
      </c>
      <c r="Q154" s="25">
        <v>-1624631.799999997</v>
      </c>
      <c r="R154" s="25">
        <v>-44933.751842054677</v>
      </c>
      <c r="S154" s="25"/>
      <c r="T154" s="47">
        <v>-329929.17551432212</v>
      </c>
    </row>
    <row r="155" spans="2:20">
      <c r="B155" s="7" t="s">
        <v>103</v>
      </c>
      <c r="C155" s="7" t="s">
        <v>104</v>
      </c>
      <c r="D155" s="7" t="s">
        <v>106</v>
      </c>
      <c r="E155" s="22">
        <v>39</v>
      </c>
      <c r="F155" s="42"/>
      <c r="H155" s="7" t="s">
        <v>45</v>
      </c>
      <c r="L155" s="46">
        <v>9339.6163826266456</v>
      </c>
      <c r="M155" s="25">
        <v>7243.0746260254864</v>
      </c>
      <c r="N155" s="25">
        <v>-9995.1366265786928</v>
      </c>
      <c r="O155" s="25">
        <v>426165.76549576363</v>
      </c>
      <c r="P155" s="25">
        <v>2308.27</v>
      </c>
      <c r="Q155" s="25">
        <v>229319.09000000003</v>
      </c>
      <c r="R155" s="25">
        <v>-9222.4055203300741</v>
      </c>
      <c r="S155" s="25"/>
      <c r="T155" s="47">
        <v>15290</v>
      </c>
    </row>
    <row r="156" spans="2:20">
      <c r="B156" s="7" t="s">
        <v>103</v>
      </c>
      <c r="C156" s="7" t="s">
        <v>104</v>
      </c>
      <c r="D156" s="7" t="s">
        <v>107</v>
      </c>
      <c r="E156" s="22">
        <v>39</v>
      </c>
      <c r="F156" s="42"/>
      <c r="H156" s="7" t="s">
        <v>45</v>
      </c>
      <c r="L156" s="46">
        <v>-26282.615511487922</v>
      </c>
      <c r="M156" s="25"/>
      <c r="N156" s="25">
        <v>-49404.134309230496</v>
      </c>
      <c r="O156" s="25">
        <v>873821.64219217759</v>
      </c>
      <c r="P156" s="25">
        <v>-5317.82</v>
      </c>
      <c r="Q156" s="25">
        <v>-46237.869999999763</v>
      </c>
      <c r="R156" s="25"/>
      <c r="S156" s="25"/>
      <c r="T156" s="47">
        <v>-20336.44649606539</v>
      </c>
    </row>
    <row r="157" spans="2:20">
      <c r="B157" s="7" t="s">
        <v>103</v>
      </c>
      <c r="C157" s="7" t="s">
        <v>104</v>
      </c>
      <c r="D157" s="7" t="s">
        <v>108</v>
      </c>
      <c r="E157" s="22">
        <v>39</v>
      </c>
      <c r="F157" s="42"/>
      <c r="H157" s="7" t="s">
        <v>45</v>
      </c>
      <c r="L157" s="46">
        <v>1808924.107705012</v>
      </c>
      <c r="M157" s="25">
        <v>943277.60112990299</v>
      </c>
      <c r="N157" s="25">
        <v>26074476.248196401</v>
      </c>
      <c r="O157" s="25">
        <v>33066755.008240007</v>
      </c>
      <c r="P157" s="25">
        <v>637533.56999999995</v>
      </c>
      <c r="Q157" s="25">
        <v>24986283.492104609</v>
      </c>
      <c r="R157" s="25">
        <v>757722.22</v>
      </c>
      <c r="S157" s="25"/>
      <c r="T157" s="47">
        <v>4221227.8451343235</v>
      </c>
    </row>
    <row r="158" spans="2:20">
      <c r="B158" s="7" t="s">
        <v>103</v>
      </c>
      <c r="C158" s="7" t="s">
        <v>104</v>
      </c>
      <c r="D158" s="7" t="s">
        <v>109</v>
      </c>
      <c r="E158" s="22">
        <v>39</v>
      </c>
      <c r="F158" s="42"/>
      <c r="H158" s="7" t="s">
        <v>45</v>
      </c>
      <c r="L158" s="46">
        <v>1009.2270721778168</v>
      </c>
      <c r="M158" s="25"/>
      <c r="N158" s="25">
        <v>509144.47414468735</v>
      </c>
      <c r="O158" s="25">
        <v>120543.74828517027</v>
      </c>
      <c r="P158" s="25">
        <v>372.84</v>
      </c>
      <c r="Q158" s="25">
        <v>-440177.18076700927</v>
      </c>
      <c r="R158" s="25">
        <v>552.14199999999994</v>
      </c>
      <c r="S158" s="25"/>
      <c r="T158" s="47">
        <v>0</v>
      </c>
    </row>
    <row r="159" spans="2:20">
      <c r="B159" s="7" t="s">
        <v>103</v>
      </c>
      <c r="C159" s="7" t="s">
        <v>104</v>
      </c>
      <c r="D159" s="7" t="s">
        <v>110</v>
      </c>
      <c r="E159" s="22">
        <v>39</v>
      </c>
      <c r="F159" s="42"/>
      <c r="H159" s="7" t="s">
        <v>45</v>
      </c>
      <c r="L159" s="46">
        <v>19759.578428256722</v>
      </c>
      <c r="M159" s="25"/>
      <c r="N159" s="25">
        <v>4573190.6409889068</v>
      </c>
      <c r="O159" s="25">
        <v>247166.11377737485</v>
      </c>
      <c r="P159" s="25">
        <v>695.1</v>
      </c>
      <c r="Q159" s="25">
        <v>1284095.5986525645</v>
      </c>
      <c r="R159" s="25">
        <v>13251.407999999999</v>
      </c>
      <c r="S159" s="25"/>
      <c r="T159" s="47">
        <v>6008.4236060654111</v>
      </c>
    </row>
    <row r="160" spans="2:20">
      <c r="B160" s="7" t="s">
        <v>112</v>
      </c>
      <c r="C160" s="7" t="s">
        <v>111</v>
      </c>
      <c r="D160" s="7" t="s">
        <v>105</v>
      </c>
      <c r="E160" s="22">
        <v>39</v>
      </c>
      <c r="F160" s="42"/>
      <c r="H160" s="7" t="s">
        <v>45</v>
      </c>
      <c r="L160" s="46"/>
      <c r="M160" s="25"/>
      <c r="N160" s="25"/>
      <c r="O160" s="25"/>
      <c r="P160" s="25"/>
      <c r="Q160" s="25"/>
      <c r="R160" s="25"/>
      <c r="S160" s="25"/>
      <c r="T160" s="47">
        <v>0</v>
      </c>
    </row>
    <row r="161" spans="2:20">
      <c r="B161" s="7" t="s">
        <v>112</v>
      </c>
      <c r="C161" s="7" t="s">
        <v>111</v>
      </c>
      <c r="D161" s="7" t="s">
        <v>106</v>
      </c>
      <c r="E161" s="22">
        <v>39</v>
      </c>
      <c r="F161" s="42"/>
      <c r="H161" s="7" t="s">
        <v>45</v>
      </c>
      <c r="L161" s="46"/>
      <c r="M161" s="25"/>
      <c r="N161" s="25"/>
      <c r="O161" s="25"/>
      <c r="P161" s="25"/>
      <c r="Q161" s="25"/>
      <c r="R161" s="25"/>
      <c r="S161" s="25"/>
      <c r="T161" s="47">
        <v>0</v>
      </c>
    </row>
    <row r="162" spans="2:20">
      <c r="B162" s="7" t="s">
        <v>112</v>
      </c>
      <c r="C162" s="7" t="s">
        <v>111</v>
      </c>
      <c r="D162" s="7" t="s">
        <v>107</v>
      </c>
      <c r="E162" s="22">
        <v>39</v>
      </c>
      <c r="F162" s="42"/>
      <c r="H162" s="7" t="s">
        <v>45</v>
      </c>
      <c r="L162" s="46"/>
      <c r="M162" s="25"/>
      <c r="N162" s="25"/>
      <c r="O162" s="25"/>
      <c r="P162" s="25"/>
      <c r="Q162" s="25"/>
      <c r="R162" s="25"/>
      <c r="S162" s="25"/>
      <c r="T162" s="47">
        <v>0</v>
      </c>
    </row>
    <row r="163" spans="2:20">
      <c r="B163" s="7" t="s">
        <v>112</v>
      </c>
      <c r="C163" s="7" t="s">
        <v>111</v>
      </c>
      <c r="D163" s="7" t="s">
        <v>108</v>
      </c>
      <c r="E163" s="22">
        <v>39</v>
      </c>
      <c r="F163" s="42"/>
      <c r="H163" s="7" t="s">
        <v>45</v>
      </c>
      <c r="L163" s="46"/>
      <c r="M163" s="25"/>
      <c r="N163" s="25"/>
      <c r="O163" s="25"/>
      <c r="P163" s="25"/>
      <c r="Q163" s="25"/>
      <c r="R163" s="25"/>
      <c r="S163" s="25"/>
      <c r="T163" s="47">
        <v>0</v>
      </c>
    </row>
    <row r="164" spans="2:20">
      <c r="B164" s="7" t="s">
        <v>112</v>
      </c>
      <c r="C164" s="7" t="s">
        <v>111</v>
      </c>
      <c r="D164" s="7" t="s">
        <v>109</v>
      </c>
      <c r="E164" s="22">
        <v>39</v>
      </c>
      <c r="F164" s="42"/>
      <c r="H164" s="7" t="s">
        <v>45</v>
      </c>
      <c r="L164" s="46"/>
      <c r="M164" s="25"/>
      <c r="N164" s="25"/>
      <c r="O164" s="25"/>
      <c r="P164" s="25"/>
      <c r="Q164" s="25"/>
      <c r="R164" s="25"/>
      <c r="S164" s="25"/>
      <c r="T164" s="47">
        <v>0</v>
      </c>
    </row>
    <row r="165" spans="2:20">
      <c r="B165" s="7" t="s">
        <v>112</v>
      </c>
      <c r="C165" s="7" t="s">
        <v>111</v>
      </c>
      <c r="D165" s="7" t="s">
        <v>110</v>
      </c>
      <c r="E165" s="22">
        <v>39</v>
      </c>
      <c r="F165" s="42"/>
      <c r="H165" s="7" t="s">
        <v>45</v>
      </c>
      <c r="L165" s="48"/>
      <c r="M165" s="49"/>
      <c r="N165" s="49"/>
      <c r="O165" s="49"/>
      <c r="P165" s="49"/>
      <c r="Q165" s="49"/>
      <c r="R165" s="49"/>
      <c r="S165" s="49"/>
      <c r="T165" s="50">
        <v>0</v>
      </c>
    </row>
    <row r="166" spans="2:20">
      <c r="F166" s="53"/>
      <c r="L166" s="24"/>
      <c r="M166" s="24"/>
      <c r="N166" s="24"/>
      <c r="O166" s="24"/>
      <c r="P166" s="24"/>
      <c r="Q166" s="24"/>
      <c r="R166" s="24"/>
      <c r="S166" s="24"/>
      <c r="T166" s="24"/>
    </row>
    <row r="167" spans="2:20">
      <c r="F167" s="53"/>
    </row>
    <row r="168" spans="2:20">
      <c r="B168" s="8" t="s">
        <v>37</v>
      </c>
      <c r="C168" s="8"/>
      <c r="F168" s="53"/>
    </row>
    <row r="169" spans="2:20">
      <c r="F169" s="53"/>
    </row>
    <row r="170" spans="2:20">
      <c r="B170" s="8" t="s">
        <v>89</v>
      </c>
      <c r="C170" s="8" t="s">
        <v>24</v>
      </c>
      <c r="D170" s="8" t="s">
        <v>25</v>
      </c>
      <c r="E170" s="8" t="s">
        <v>39</v>
      </c>
      <c r="F170" s="54"/>
      <c r="G170" s="8"/>
      <c r="H170" s="8" t="s">
        <v>26</v>
      </c>
      <c r="I170" s="8"/>
      <c r="J170" s="8"/>
      <c r="L170" s="21"/>
      <c r="M170" s="21"/>
      <c r="N170" s="21"/>
      <c r="O170" s="21"/>
      <c r="P170" s="21"/>
      <c r="Q170" s="21"/>
      <c r="R170" s="21"/>
      <c r="S170" s="21"/>
      <c r="T170" s="21"/>
    </row>
    <row r="171" spans="2:20">
      <c r="F171" s="53"/>
    </row>
    <row r="172" spans="2:20">
      <c r="B172" s="7" t="s">
        <v>90</v>
      </c>
      <c r="C172" s="7" t="s">
        <v>99</v>
      </c>
      <c r="D172" s="7" t="s">
        <v>38</v>
      </c>
      <c r="E172" s="53" t="s">
        <v>15</v>
      </c>
      <c r="F172" s="42"/>
      <c r="H172" s="7" t="s">
        <v>40</v>
      </c>
      <c r="L172" s="51"/>
      <c r="M172" s="44"/>
      <c r="N172" s="44"/>
      <c r="O172" s="44"/>
      <c r="P172" s="44"/>
      <c r="Q172" s="44">
        <v>20</v>
      </c>
      <c r="R172" s="44"/>
      <c r="S172" s="44"/>
      <c r="T172" s="45"/>
    </row>
    <row r="173" spans="2:20">
      <c r="B173" s="7" t="s">
        <v>90</v>
      </c>
      <c r="C173" s="7" t="s">
        <v>99</v>
      </c>
      <c r="D173" s="7" t="s">
        <v>38</v>
      </c>
      <c r="E173" s="53" t="s">
        <v>41</v>
      </c>
      <c r="F173" s="42"/>
      <c r="H173" s="7" t="s">
        <v>45</v>
      </c>
      <c r="L173" s="46"/>
      <c r="M173" s="25"/>
      <c r="N173" s="25"/>
      <c r="O173" s="25"/>
      <c r="P173" s="25"/>
      <c r="Q173" s="25">
        <v>103221.87812943118</v>
      </c>
      <c r="R173" s="25"/>
      <c r="S173" s="25"/>
      <c r="T173" s="47">
        <v>0</v>
      </c>
    </row>
    <row r="174" spans="2:20">
      <c r="B174" s="7" t="s">
        <v>100</v>
      </c>
      <c r="C174" s="7" t="s">
        <v>99</v>
      </c>
      <c r="D174" s="7" t="s">
        <v>113</v>
      </c>
      <c r="E174" s="53" t="s">
        <v>15</v>
      </c>
      <c r="F174" s="42"/>
      <c r="H174" s="7" t="s">
        <v>40</v>
      </c>
      <c r="L174" s="46"/>
      <c r="M174" s="25"/>
      <c r="N174" s="25"/>
      <c r="O174" s="25"/>
      <c r="P174" s="25"/>
      <c r="Q174" s="25"/>
      <c r="R174" s="25"/>
      <c r="S174" s="25"/>
      <c r="T174" s="47"/>
    </row>
    <row r="175" spans="2:20">
      <c r="B175" s="7" t="s">
        <v>100</v>
      </c>
      <c r="C175" s="7" t="s">
        <v>99</v>
      </c>
      <c r="D175" s="7" t="s">
        <v>113</v>
      </c>
      <c r="E175" s="53" t="s">
        <v>41</v>
      </c>
      <c r="F175" s="42"/>
      <c r="H175" s="7" t="s">
        <v>45</v>
      </c>
      <c r="L175" s="48"/>
      <c r="M175" s="49"/>
      <c r="N175" s="49"/>
      <c r="O175" s="49"/>
      <c r="P175" s="49"/>
      <c r="Q175" s="49"/>
      <c r="R175" s="49"/>
      <c r="S175" s="49"/>
      <c r="T175" s="50">
        <v>0</v>
      </c>
    </row>
    <row r="178" spans="3:21">
      <c r="C178" s="17"/>
      <c r="L178" s="55"/>
      <c r="M178" s="55"/>
      <c r="N178" s="55"/>
      <c r="O178" s="55"/>
      <c r="P178" s="55"/>
      <c r="Q178" s="55"/>
      <c r="R178" s="55"/>
      <c r="S178" s="55"/>
      <c r="T178" s="55"/>
      <c r="U178" s="55"/>
    </row>
    <row r="179" spans="3:21">
      <c r="L179" s="55"/>
      <c r="M179" s="55"/>
      <c r="N179" s="55"/>
      <c r="O179" s="55"/>
      <c r="P179" s="55"/>
      <c r="Q179" s="55"/>
      <c r="R179" s="55"/>
      <c r="S179" s="55"/>
      <c r="T179" s="55"/>
      <c r="U179" s="55"/>
    </row>
    <row r="180" spans="3:21">
      <c r="L180" s="55"/>
      <c r="M180" s="55"/>
      <c r="N180" s="55"/>
      <c r="O180" s="55"/>
      <c r="P180" s="55"/>
      <c r="Q180" s="55"/>
      <c r="R180" s="55"/>
      <c r="S180" s="55"/>
      <c r="T180" s="55"/>
      <c r="U180" s="55"/>
    </row>
    <row r="181" spans="3:21">
      <c r="L181" s="55"/>
      <c r="M181" s="55"/>
      <c r="N181" s="55"/>
      <c r="O181" s="55"/>
      <c r="P181" s="55"/>
      <c r="Q181" s="55"/>
      <c r="R181" s="55"/>
      <c r="S181" s="55"/>
      <c r="T181" s="55"/>
      <c r="U181" s="55"/>
    </row>
    <row r="182" spans="3:21">
      <c r="L182" s="55"/>
      <c r="M182" s="55"/>
      <c r="N182" s="55"/>
      <c r="O182" s="55"/>
      <c r="P182" s="55"/>
      <c r="Q182" s="55"/>
      <c r="R182" s="55"/>
      <c r="S182" s="55"/>
      <c r="T182" s="55"/>
      <c r="U182" s="55"/>
    </row>
    <row r="183" spans="3:21">
      <c r="L183" s="55"/>
      <c r="M183" s="55"/>
      <c r="N183" s="55"/>
      <c r="O183" s="55"/>
      <c r="P183" s="55"/>
      <c r="Q183" s="55"/>
      <c r="R183" s="55"/>
      <c r="S183" s="55"/>
      <c r="T183" s="55"/>
      <c r="U183" s="5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7">
    <tabColor rgb="FFCCFFCC"/>
  </sheetPr>
  <dimension ref="B1:Y30"/>
  <sheetViews>
    <sheetView showGridLines="0" zoomScale="85" zoomScaleNormal="85" workbookViewId="0">
      <pane xSplit="8" ySplit="5" topLeftCell="I6" activePane="bottomRight" state="frozen"/>
      <selection pane="topRight" activeCell="I1" sqref="I1"/>
      <selection pane="bottomLeft" activeCell="A6" sqref="A6"/>
      <selection pane="bottomRight"/>
    </sheetView>
  </sheetViews>
  <sheetFormatPr defaultRowHeight="14.25"/>
  <cols>
    <col min="1" max="1" width="3.85546875" style="71" customWidth="1"/>
    <col min="2" max="2" width="46.140625" style="71" customWidth="1"/>
    <col min="3" max="3" width="2.140625" style="71" customWidth="1"/>
    <col min="4" max="4" width="15.140625" style="71" customWidth="1"/>
    <col min="5" max="7" width="2.140625" style="71" customWidth="1"/>
    <col min="8" max="8" width="15.140625" style="71" customWidth="1"/>
    <col min="9" max="9" width="2.140625" style="71" customWidth="1"/>
    <col min="10" max="10" width="17.42578125" style="71" customWidth="1"/>
    <col min="11" max="11" width="3.42578125" style="71" customWidth="1"/>
    <col min="12" max="19" width="15.42578125" style="71" customWidth="1"/>
    <col min="20" max="20" width="3.5703125" style="71" customWidth="1"/>
    <col min="21" max="21" width="15.85546875" style="71" customWidth="1"/>
    <col min="22" max="23" width="15" style="71" customWidth="1"/>
    <col min="24" max="24" width="5.42578125" style="71" customWidth="1"/>
    <col min="25" max="16384" width="9.140625" style="71"/>
  </cols>
  <sheetData>
    <row r="1" spans="2:25">
      <c r="B1" s="7" t="s">
        <v>198</v>
      </c>
    </row>
    <row r="3" spans="2:25" s="9" customFormat="1" ht="18">
      <c r="B3" s="9" t="s">
        <v>147</v>
      </c>
    </row>
    <row r="5" spans="2:25" s="10" customFormat="1" ht="12.75">
      <c r="B5" s="10" t="s">
        <v>148</v>
      </c>
      <c r="D5" s="10" t="s">
        <v>149</v>
      </c>
      <c r="H5" s="10" t="s">
        <v>150</v>
      </c>
      <c r="J5" s="10" t="s">
        <v>151</v>
      </c>
      <c r="L5" s="66" t="s">
        <v>27</v>
      </c>
      <c r="M5" s="66" t="s">
        <v>183</v>
      </c>
      <c r="N5" s="66" t="s">
        <v>30</v>
      </c>
      <c r="O5" s="66" t="s">
        <v>29</v>
      </c>
      <c r="P5" s="66" t="s">
        <v>185</v>
      </c>
      <c r="Q5" s="66" t="s">
        <v>31</v>
      </c>
      <c r="R5" s="66" t="s">
        <v>32</v>
      </c>
      <c r="S5" s="66" t="s">
        <v>28</v>
      </c>
      <c r="T5" s="66"/>
      <c r="U5" s="10" t="s">
        <v>152</v>
      </c>
      <c r="V5" s="10" t="s">
        <v>153</v>
      </c>
      <c r="W5" s="10" t="s">
        <v>154</v>
      </c>
    </row>
    <row r="6" spans="2:25" s="7" customFormat="1" ht="12.75"/>
    <row r="7" spans="2:25" s="7" customFormat="1" ht="12.75"/>
    <row r="8" spans="2:25" s="10" customFormat="1" ht="12.75">
      <c r="B8" s="10" t="s">
        <v>188</v>
      </c>
      <c r="L8" s="66" t="s">
        <v>27</v>
      </c>
      <c r="M8" s="66" t="s">
        <v>183</v>
      </c>
      <c r="N8" s="66" t="s">
        <v>30</v>
      </c>
      <c r="O8" s="66" t="s">
        <v>29</v>
      </c>
      <c r="P8" s="66" t="s">
        <v>185</v>
      </c>
      <c r="Q8" s="66" t="s">
        <v>31</v>
      </c>
      <c r="R8" s="66" t="s">
        <v>32</v>
      </c>
      <c r="S8" s="66" t="s">
        <v>28</v>
      </c>
      <c r="T8" s="66"/>
      <c r="U8" s="10" t="s">
        <v>152</v>
      </c>
      <c r="V8" s="10" t="s">
        <v>153</v>
      </c>
      <c r="W8" s="10" t="s">
        <v>154</v>
      </c>
      <c r="Y8" s="10" t="s">
        <v>160</v>
      </c>
    </row>
    <row r="9" spans="2:25" s="7" customFormat="1">
      <c r="T9" s="71"/>
    </row>
    <row r="10" spans="2:25" s="7" customFormat="1">
      <c r="B10" s="8" t="s">
        <v>155</v>
      </c>
      <c r="T10" s="71"/>
    </row>
    <row r="11" spans="2:25" s="7" customFormat="1">
      <c r="B11" s="7" t="s">
        <v>105</v>
      </c>
      <c r="H11" s="7" t="s">
        <v>156</v>
      </c>
      <c r="J11" s="11">
        <f t="shared" ref="J11:J16" si="0">SUM(L11:W11)</f>
        <v>16372911.038781403</v>
      </c>
      <c r="K11" s="12"/>
      <c r="L11" s="13">
        <v>-14602.99</v>
      </c>
      <c r="M11" s="13">
        <v>2181109.85</v>
      </c>
      <c r="N11" s="13">
        <v>4689992</v>
      </c>
      <c r="O11" s="13">
        <v>7507935.8573799878</v>
      </c>
      <c r="P11" s="13">
        <v>-67273.691045032698</v>
      </c>
      <c r="Q11" s="59">
        <v>2874403</v>
      </c>
      <c r="R11" s="14">
        <v>-217907</v>
      </c>
      <c r="S11" s="13">
        <v>-625070.63780355349</v>
      </c>
      <c r="T11" s="71"/>
      <c r="U11" s="13">
        <v>44324.650249999715</v>
      </c>
      <c r="V11" s="15"/>
      <c r="W11" s="15"/>
      <c r="Y11" s="7" t="s">
        <v>161</v>
      </c>
    </row>
    <row r="12" spans="2:25" s="7" customFormat="1">
      <c r="B12" s="7" t="s">
        <v>106</v>
      </c>
      <c r="H12" s="7" t="s">
        <v>156</v>
      </c>
      <c r="J12" s="11">
        <f t="shared" si="0"/>
        <v>619611.57481107477</v>
      </c>
      <c r="K12" s="12"/>
      <c r="L12" s="13">
        <v>8903.51</v>
      </c>
      <c r="M12" s="13">
        <v>0</v>
      </c>
      <c r="N12" s="13">
        <v>640007</v>
      </c>
      <c r="O12" s="13">
        <v>294670.77566779446</v>
      </c>
      <c r="P12" s="13">
        <v>9817.3959381520508</v>
      </c>
      <c r="Q12" s="13">
        <v>4412.9438999484437</v>
      </c>
      <c r="R12" s="14">
        <v>-326824</v>
      </c>
      <c r="S12" s="13">
        <v>-17227.811194820297</v>
      </c>
      <c r="T12" s="71"/>
      <c r="U12" s="13">
        <v>5851.7604999999985</v>
      </c>
      <c r="V12" s="15"/>
      <c r="W12" s="15"/>
    </row>
    <row r="13" spans="2:25" s="7" customFormat="1">
      <c r="B13" s="7" t="s">
        <v>107</v>
      </c>
      <c r="H13" s="7" t="s">
        <v>156</v>
      </c>
      <c r="J13" s="11">
        <f t="shared" si="0"/>
        <v>979935.36659699352</v>
      </c>
      <c r="K13" s="12"/>
      <c r="L13" s="13">
        <v>35926.120000000003</v>
      </c>
      <c r="M13" s="13">
        <v>-10153.240000000005</v>
      </c>
      <c r="N13" s="13">
        <v>1022349</v>
      </c>
      <c r="O13" s="13">
        <v>21510.830442185645</v>
      </c>
      <c r="P13" s="13">
        <v>8269.249918404772</v>
      </c>
      <c r="Q13" s="13">
        <v>-70605.977120558542</v>
      </c>
      <c r="R13" s="14">
        <v>0</v>
      </c>
      <c r="S13" s="13">
        <v>-36708.00164303834</v>
      </c>
      <c r="T13" s="71"/>
      <c r="U13" s="13">
        <v>9347.3850000000002</v>
      </c>
      <c r="V13" s="15"/>
      <c r="W13" s="15"/>
    </row>
    <row r="14" spans="2:25" s="7" customFormat="1">
      <c r="B14" s="7" t="s">
        <v>108</v>
      </c>
      <c r="H14" s="7" t="s">
        <v>156</v>
      </c>
      <c r="J14" s="11">
        <f t="shared" si="0"/>
        <v>111378927.43859293</v>
      </c>
      <c r="K14" s="12"/>
      <c r="L14" s="13">
        <v>1600012.14</v>
      </c>
      <c r="M14" s="13">
        <v>0</v>
      </c>
      <c r="N14" s="13">
        <v>24986647</v>
      </c>
      <c r="O14" s="13">
        <v>36229330.843430005</v>
      </c>
      <c r="P14" s="13">
        <v>957787.74013483222</v>
      </c>
      <c r="Q14" s="59">
        <v>44220832</v>
      </c>
      <c r="R14" s="13">
        <v>0</v>
      </c>
      <c r="S14" s="13">
        <v>1705631.9607781228</v>
      </c>
      <c r="T14" s="71"/>
      <c r="U14" s="13">
        <v>1678685.7542499788</v>
      </c>
      <c r="V14" s="15"/>
      <c r="W14" s="15"/>
    </row>
    <row r="15" spans="2:25" s="7" customFormat="1">
      <c r="B15" s="7" t="s">
        <v>109</v>
      </c>
      <c r="H15" s="7" t="s">
        <v>156</v>
      </c>
      <c r="J15" s="11">
        <f t="shared" si="0"/>
        <v>2127959.0871428056</v>
      </c>
      <c r="K15" s="12"/>
      <c r="L15" s="13">
        <v>0</v>
      </c>
      <c r="M15" s="13">
        <v>0</v>
      </c>
      <c r="N15" s="13">
        <v>1725932</v>
      </c>
      <c r="O15" s="13">
        <v>380101.61732360011</v>
      </c>
      <c r="P15" s="13">
        <v>281.60072849000835</v>
      </c>
      <c r="Q15" s="13">
        <v>28794.183766718219</v>
      </c>
      <c r="R15" s="14">
        <v>0</v>
      </c>
      <c r="S15" s="13">
        <v>-7150.3146760023992</v>
      </c>
      <c r="T15" s="71"/>
      <c r="U15" s="13"/>
      <c r="V15" s="15"/>
      <c r="W15" s="15"/>
    </row>
    <row r="16" spans="2:25" s="7" customFormat="1">
      <c r="B16" s="7" t="s">
        <v>110</v>
      </c>
      <c r="H16" s="7" t="s">
        <v>156</v>
      </c>
      <c r="J16" s="11">
        <f t="shared" si="0"/>
        <v>4567844.4836515635</v>
      </c>
      <c r="K16" s="12"/>
      <c r="L16" s="13">
        <v>0</v>
      </c>
      <c r="M16" s="13">
        <v>0</v>
      </c>
      <c r="N16" s="13">
        <v>2757009</v>
      </c>
      <c r="O16" s="13">
        <v>874760.66924640001</v>
      </c>
      <c r="P16" s="13">
        <v>36551.310885068342</v>
      </c>
      <c r="Q16" s="13">
        <v>916679.05198330339</v>
      </c>
      <c r="R16" s="14">
        <v>0</v>
      </c>
      <c r="S16" s="13">
        <v>-17155.548463208914</v>
      </c>
      <c r="T16" s="71"/>
      <c r="U16" s="13"/>
      <c r="V16" s="15"/>
      <c r="W16" s="15"/>
    </row>
    <row r="17" spans="2:25" s="7" customFormat="1">
      <c r="T17" s="71"/>
    </row>
    <row r="18" spans="2:25" s="7" customFormat="1">
      <c r="B18" s="7" t="s">
        <v>157</v>
      </c>
      <c r="H18" s="7" t="s">
        <v>156</v>
      </c>
      <c r="J18" s="16">
        <f>J14+J15</f>
        <v>113506886.52573574</v>
      </c>
      <c r="T18" s="71"/>
    </row>
    <row r="19" spans="2:25" s="7" customFormat="1">
      <c r="T19" s="71"/>
    </row>
    <row r="20" spans="2:25" s="7" customFormat="1">
      <c r="T20" s="71"/>
    </row>
    <row r="21" spans="2:25" s="7" customFormat="1">
      <c r="B21" s="8" t="s">
        <v>158</v>
      </c>
      <c r="T21" s="71"/>
    </row>
    <row r="22" spans="2:25" s="7" customFormat="1">
      <c r="B22" s="7" t="s">
        <v>105</v>
      </c>
      <c r="H22" s="7" t="s">
        <v>159</v>
      </c>
      <c r="J22" s="11">
        <f t="shared" ref="J22:J27" si="1">SUM(L22:W22)</f>
        <v>11166711.10051929</v>
      </c>
      <c r="K22" s="12"/>
      <c r="L22" s="13">
        <v>-294992</v>
      </c>
      <c r="M22" s="13">
        <v>692301</v>
      </c>
      <c r="N22" s="13">
        <v>4513356</v>
      </c>
      <c r="O22" s="13">
        <v>6443259.650844899</v>
      </c>
      <c r="P22" s="13">
        <v>-36103.64</v>
      </c>
      <c r="Q22" s="13">
        <v>20566.189999999013</v>
      </c>
      <c r="R22" s="14">
        <v>-50420.957584387899</v>
      </c>
      <c r="S22" s="13">
        <v>-121255.14274121851</v>
      </c>
      <c r="T22" s="71"/>
      <c r="U22" s="15"/>
      <c r="V22" s="15"/>
      <c r="W22" s="15"/>
      <c r="Y22" s="7" t="s">
        <v>162</v>
      </c>
    </row>
    <row r="23" spans="2:25" s="7" customFormat="1">
      <c r="B23" s="7" t="s">
        <v>106</v>
      </c>
      <c r="H23" s="7" t="s">
        <v>159</v>
      </c>
      <c r="J23" s="11">
        <f t="shared" si="1"/>
        <v>1413617.5887140988</v>
      </c>
      <c r="K23" s="12"/>
      <c r="L23" s="13">
        <v>3588</v>
      </c>
      <c r="M23" s="13">
        <v>0</v>
      </c>
      <c r="N23" s="13">
        <v>157996</v>
      </c>
      <c r="O23" s="13">
        <v>673893.36885116261</v>
      </c>
      <c r="P23" s="13">
        <v>317.2</v>
      </c>
      <c r="Q23" s="13">
        <v>652522.72499721497</v>
      </c>
      <c r="R23" s="14">
        <v>-44415.098401111623</v>
      </c>
      <c r="S23" s="13">
        <v>-30284.606733167297</v>
      </c>
      <c r="T23" s="71"/>
      <c r="U23" s="15"/>
      <c r="V23" s="15"/>
      <c r="W23" s="15"/>
    </row>
    <row r="24" spans="2:25" s="7" customFormat="1">
      <c r="B24" s="7" t="s">
        <v>107</v>
      </c>
      <c r="H24" s="7" t="s">
        <v>159</v>
      </c>
      <c r="J24" s="11">
        <f t="shared" si="1"/>
        <v>1604778.4308926284</v>
      </c>
      <c r="K24" s="12"/>
      <c r="L24" s="13">
        <v>4109</v>
      </c>
      <c r="M24" s="13">
        <v>0</v>
      </c>
      <c r="N24" s="13">
        <v>809403</v>
      </c>
      <c r="O24" s="13">
        <v>1198032.6557354003</v>
      </c>
      <c r="P24" s="13">
        <v>27219</v>
      </c>
      <c r="Q24" s="13">
        <v>-362348.18499721505</v>
      </c>
      <c r="R24" s="14">
        <v>0</v>
      </c>
      <c r="S24" s="13">
        <v>-71637.03984555669</v>
      </c>
      <c r="T24" s="71"/>
      <c r="U24" s="15"/>
      <c r="V24" s="15"/>
      <c r="W24" s="15"/>
    </row>
    <row r="25" spans="2:25" s="7" customFormat="1">
      <c r="B25" s="7" t="s">
        <v>108</v>
      </c>
      <c r="H25" s="7" t="s">
        <v>159</v>
      </c>
      <c r="J25" s="11">
        <f t="shared" si="1"/>
        <v>138206819.37720725</v>
      </c>
      <c r="K25" s="12"/>
      <c r="L25" s="13">
        <v>2603166</v>
      </c>
      <c r="M25" s="13">
        <v>0</v>
      </c>
      <c r="N25" s="13">
        <v>25406390</v>
      </c>
      <c r="O25" s="13">
        <v>58724024.998500422</v>
      </c>
      <c r="P25" s="13">
        <v>852768.4</v>
      </c>
      <c r="Q25" s="13">
        <v>49365020.950930886</v>
      </c>
      <c r="R25" s="13">
        <v>0</v>
      </c>
      <c r="S25" s="13">
        <v>1255449.0277759291</v>
      </c>
      <c r="T25" s="71"/>
      <c r="U25" s="15"/>
      <c r="V25" s="15"/>
      <c r="W25" s="15"/>
    </row>
    <row r="26" spans="2:25" s="7" customFormat="1">
      <c r="B26" s="7" t="s">
        <v>109</v>
      </c>
      <c r="H26" s="7" t="s">
        <v>159</v>
      </c>
      <c r="J26" s="11">
        <f t="shared" si="1"/>
        <v>471009.64237007871</v>
      </c>
      <c r="K26" s="12"/>
      <c r="L26" s="13">
        <v>2475</v>
      </c>
      <c r="M26" s="13">
        <v>0</v>
      </c>
      <c r="N26" s="13">
        <v>485255</v>
      </c>
      <c r="O26" s="13">
        <v>530887.70631955564</v>
      </c>
      <c r="P26" s="13">
        <v>3466.73</v>
      </c>
      <c r="Q26" s="13">
        <v>-566440.06899721501</v>
      </c>
      <c r="R26" s="14">
        <v>0</v>
      </c>
      <c r="S26" s="13">
        <v>15365.275047738101</v>
      </c>
      <c r="T26" s="71"/>
      <c r="U26" s="15"/>
      <c r="V26" s="15"/>
      <c r="W26" s="15"/>
    </row>
    <row r="27" spans="2:25" s="7" customFormat="1">
      <c r="B27" s="7" t="s">
        <v>110</v>
      </c>
      <c r="H27" s="7" t="s">
        <v>159</v>
      </c>
      <c r="J27" s="11">
        <f t="shared" si="1"/>
        <v>7566599.8865464339</v>
      </c>
      <c r="K27" s="12"/>
      <c r="L27" s="13">
        <v>15307</v>
      </c>
      <c r="M27" s="13">
        <v>0</v>
      </c>
      <c r="N27" s="13">
        <v>4960387</v>
      </c>
      <c r="O27" s="13">
        <v>943605.54968044441</v>
      </c>
      <c r="P27" s="13">
        <v>3884</v>
      </c>
      <c r="Q27" s="13">
        <v>1607070.386247213</v>
      </c>
      <c r="R27" s="14">
        <v>0</v>
      </c>
      <c r="S27" s="13">
        <v>36345.950618776085</v>
      </c>
      <c r="T27" s="71"/>
      <c r="U27" s="15"/>
      <c r="V27" s="15"/>
      <c r="W27" s="15"/>
    </row>
    <row r="28" spans="2:25" s="7" customFormat="1">
      <c r="T28" s="71"/>
    </row>
    <row r="29" spans="2:25" s="7" customFormat="1">
      <c r="B29" s="7" t="s">
        <v>157</v>
      </c>
      <c r="H29" s="7" t="s">
        <v>159</v>
      </c>
      <c r="J29" s="16">
        <f>J25+J26</f>
        <v>138677829.01957732</v>
      </c>
      <c r="T29" s="71"/>
    </row>
    <row r="30" spans="2:25" s="7" customFormat="1">
      <c r="T30" s="71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>
    <tabColor rgb="FFCCFFCC"/>
  </sheetPr>
  <dimension ref="B1:T518"/>
  <sheetViews>
    <sheetView showGridLines="0" zoomScale="85" zoomScaleNormal="85" workbookViewId="0">
      <pane xSplit="4" ySplit="6" topLeftCell="E7" activePane="bottomRight" state="frozen"/>
      <selection activeCell="K13" sqref="K13"/>
      <selection pane="topRight" activeCell="K13" sqref="K13"/>
      <selection pane="bottomLeft" activeCell="K13" sqref="K13"/>
      <selection pane="bottomRight"/>
    </sheetView>
  </sheetViews>
  <sheetFormatPr defaultRowHeight="12.75"/>
  <cols>
    <col min="1" max="1" width="3.42578125" style="7" customWidth="1"/>
    <col min="2" max="2" width="26.140625" style="7" customWidth="1"/>
    <col min="3" max="3" width="24" style="7" customWidth="1"/>
    <col min="4" max="4" width="45.42578125" style="7" customWidth="1"/>
    <col min="5" max="5" width="16.7109375" style="7" customWidth="1"/>
    <col min="6" max="6" width="3" style="7" customWidth="1"/>
    <col min="7" max="7" width="3.140625" style="7" customWidth="1"/>
    <col min="8" max="8" width="14.140625" style="7" customWidth="1"/>
    <col min="9" max="11" width="3" style="7" customWidth="1"/>
    <col min="12" max="18" width="12.85546875" style="7" customWidth="1"/>
    <col min="19" max="19" width="11.42578125" style="7" customWidth="1"/>
    <col min="20" max="20" width="12.85546875" style="7" customWidth="1"/>
    <col min="21" max="16384" width="9.140625" style="7"/>
  </cols>
  <sheetData>
    <row r="1" spans="2:20">
      <c r="B1" s="7" t="s">
        <v>198</v>
      </c>
    </row>
    <row r="3" spans="2:20" s="19" customFormat="1" ht="18">
      <c r="B3" s="19" t="s">
        <v>52</v>
      </c>
    </row>
    <row r="6" spans="2:20" s="20" customFormat="1">
      <c r="L6" s="66" t="s">
        <v>27</v>
      </c>
      <c r="M6" s="66" t="s">
        <v>183</v>
      </c>
      <c r="N6" s="66" t="s">
        <v>30</v>
      </c>
      <c r="O6" s="66" t="s">
        <v>29</v>
      </c>
      <c r="P6" s="66" t="s">
        <v>185</v>
      </c>
      <c r="Q6" s="66" t="s">
        <v>31</v>
      </c>
      <c r="R6" s="66" t="s">
        <v>32</v>
      </c>
      <c r="S6" s="66" t="s">
        <v>184</v>
      </c>
      <c r="T6" s="66" t="s">
        <v>28</v>
      </c>
    </row>
    <row r="10" spans="2:20" s="20" customFormat="1">
      <c r="B10" s="20" t="s">
        <v>46</v>
      </c>
      <c r="L10" s="66" t="s">
        <v>27</v>
      </c>
      <c r="M10" s="66" t="s">
        <v>183</v>
      </c>
      <c r="N10" s="66" t="s">
        <v>30</v>
      </c>
      <c r="O10" s="66" t="s">
        <v>29</v>
      </c>
      <c r="P10" s="66" t="s">
        <v>185</v>
      </c>
      <c r="Q10" s="66" t="s">
        <v>31</v>
      </c>
      <c r="R10" s="66" t="s">
        <v>32</v>
      </c>
      <c r="S10" s="66" t="s">
        <v>184</v>
      </c>
      <c r="T10" s="66" t="s">
        <v>28</v>
      </c>
    </row>
    <row r="12" spans="2:20">
      <c r="B12" s="8" t="s">
        <v>47</v>
      </c>
    </row>
    <row r="14" spans="2:20">
      <c r="B14" s="8" t="s">
        <v>118</v>
      </c>
      <c r="C14" s="8"/>
    </row>
    <row r="15" spans="2:20">
      <c r="B15" s="8"/>
      <c r="C15" s="8"/>
    </row>
    <row r="16" spans="2:20">
      <c r="B16" s="8" t="s">
        <v>89</v>
      </c>
      <c r="C16" s="8" t="s">
        <v>24</v>
      </c>
      <c r="D16" s="8" t="s">
        <v>25</v>
      </c>
      <c r="E16" s="8" t="s">
        <v>15</v>
      </c>
      <c r="F16" s="8"/>
      <c r="G16" s="8"/>
      <c r="H16" s="8" t="s">
        <v>26</v>
      </c>
      <c r="L16" s="21"/>
      <c r="M16" s="21"/>
      <c r="N16" s="21"/>
      <c r="O16" s="21"/>
      <c r="P16" s="21"/>
      <c r="Q16" s="21"/>
      <c r="R16" s="21"/>
      <c r="S16" s="21"/>
      <c r="T16" s="21"/>
    </row>
    <row r="18" spans="2:20">
      <c r="B18" s="7" t="s">
        <v>90</v>
      </c>
      <c r="C18" s="7" t="s">
        <v>99</v>
      </c>
      <c r="D18" s="7" t="s">
        <v>16</v>
      </c>
      <c r="E18" s="22">
        <v>5</v>
      </c>
      <c r="F18" s="21"/>
      <c r="H18" s="7" t="s">
        <v>34</v>
      </c>
      <c r="L18" s="23">
        <f>'Stap 1 - IMPORTEREN RD'!L16</f>
        <v>0</v>
      </c>
      <c r="M18" s="23">
        <f>'Stap 1 - IMPORTEREN RD'!M16</f>
        <v>173614.86146689649</v>
      </c>
      <c r="N18" s="23">
        <f>'Stap 1 - IMPORTEREN RD'!N16</f>
        <v>7953488.1779093752</v>
      </c>
      <c r="O18" s="23">
        <f>'Stap 1 - IMPORTEREN RD'!O16</f>
        <v>0</v>
      </c>
      <c r="P18" s="23">
        <f>'Stap 1 - IMPORTEREN RD'!P16</f>
        <v>280263.13</v>
      </c>
      <c r="Q18" s="23">
        <f>'Stap 1 - IMPORTEREN RD'!Q16</f>
        <v>2010583.5</v>
      </c>
      <c r="R18" s="23">
        <f>'Stap 1 - IMPORTEREN RD'!R16</f>
        <v>0</v>
      </c>
      <c r="S18" s="23">
        <f>'Stap 1 - IMPORTEREN RD'!S16</f>
        <v>0</v>
      </c>
      <c r="T18" s="23">
        <f>'Stap 1 - IMPORTEREN RD'!T16</f>
        <v>272901.51</v>
      </c>
    </row>
    <row r="19" spans="2:20">
      <c r="B19" s="7" t="s">
        <v>90</v>
      </c>
      <c r="C19" s="7" t="s">
        <v>99</v>
      </c>
      <c r="D19" s="7" t="s">
        <v>19</v>
      </c>
      <c r="E19" s="22">
        <v>30</v>
      </c>
      <c r="F19" s="21"/>
      <c r="H19" s="7" t="s">
        <v>34</v>
      </c>
      <c r="L19" s="23">
        <f>'Stap 1 - IMPORTEREN RD'!L17</f>
        <v>0</v>
      </c>
      <c r="M19" s="23">
        <f>'Stap 1 - IMPORTEREN RD'!M17</f>
        <v>0</v>
      </c>
      <c r="N19" s="23">
        <f>'Stap 1 - IMPORTEREN RD'!N17</f>
        <v>1751033.8377548552</v>
      </c>
      <c r="O19" s="23">
        <f>'Stap 1 - IMPORTEREN RD'!O17</f>
        <v>0</v>
      </c>
      <c r="P19" s="23">
        <f>'Stap 1 - IMPORTEREN RD'!P17</f>
        <v>0</v>
      </c>
      <c r="Q19" s="23">
        <f>'Stap 1 - IMPORTEREN RD'!Q17</f>
        <v>160151.51</v>
      </c>
      <c r="R19" s="23">
        <f>'Stap 1 - IMPORTEREN RD'!R17</f>
        <v>0</v>
      </c>
      <c r="S19" s="23">
        <f>'Stap 1 - IMPORTEREN RD'!S17</f>
        <v>0</v>
      </c>
      <c r="T19" s="23">
        <f>'Stap 1 - IMPORTEREN RD'!T17</f>
        <v>0</v>
      </c>
    </row>
    <row r="20" spans="2:20">
      <c r="B20" s="7" t="s">
        <v>90</v>
      </c>
      <c r="C20" s="7" t="s">
        <v>99</v>
      </c>
      <c r="D20" s="7" t="s">
        <v>20</v>
      </c>
      <c r="E20" s="22" t="s">
        <v>35</v>
      </c>
      <c r="F20" s="21"/>
      <c r="H20" s="7" t="s">
        <v>34</v>
      </c>
      <c r="L20" s="23">
        <f>'Stap 1 - IMPORTEREN RD'!L18</f>
        <v>1540.64</v>
      </c>
      <c r="M20" s="23">
        <f>'Stap 1 - IMPORTEREN RD'!M18</f>
        <v>9284.3080300000001</v>
      </c>
      <c r="N20" s="23">
        <f>'Stap 1 - IMPORTEREN RD'!N18</f>
        <v>0</v>
      </c>
      <c r="O20" s="23">
        <f>'Stap 1 - IMPORTEREN RD'!O18</f>
        <v>0</v>
      </c>
      <c r="P20" s="23">
        <f>'Stap 1 - IMPORTEREN RD'!P18</f>
        <v>0</v>
      </c>
      <c r="Q20" s="23">
        <f>'Stap 1 - IMPORTEREN RD'!Q18</f>
        <v>0</v>
      </c>
      <c r="R20" s="23">
        <f>'Stap 1 - IMPORTEREN RD'!R18</f>
        <v>0</v>
      </c>
      <c r="S20" s="23">
        <f>'Stap 1 - IMPORTEREN RD'!S18</f>
        <v>0</v>
      </c>
      <c r="T20" s="23">
        <f>'Stap 1 - IMPORTEREN RD'!T18</f>
        <v>0</v>
      </c>
    </row>
    <row r="21" spans="2:20">
      <c r="B21" s="7" t="s">
        <v>90</v>
      </c>
      <c r="C21" s="7" t="s">
        <v>99</v>
      </c>
      <c r="D21" s="7" t="s">
        <v>91</v>
      </c>
      <c r="E21" s="22">
        <v>5</v>
      </c>
      <c r="F21" s="21"/>
      <c r="H21" s="7" t="s">
        <v>34</v>
      </c>
      <c r="L21" s="23">
        <f>'Stap 1 - IMPORTEREN RD'!L19</f>
        <v>0</v>
      </c>
      <c r="M21" s="23">
        <f>'Stap 1 - IMPORTEREN RD'!M19</f>
        <v>0</v>
      </c>
      <c r="N21" s="23">
        <f>'Stap 1 - IMPORTEREN RD'!N19</f>
        <v>0</v>
      </c>
      <c r="O21" s="23">
        <f>'Stap 1 - IMPORTEREN RD'!O19</f>
        <v>0</v>
      </c>
      <c r="P21" s="23">
        <f>'Stap 1 - IMPORTEREN RD'!P19</f>
        <v>0</v>
      </c>
      <c r="Q21" s="23">
        <f>'Stap 1 - IMPORTEREN RD'!Q19</f>
        <v>0</v>
      </c>
      <c r="R21" s="23">
        <f>'Stap 1 - IMPORTEREN RD'!R19</f>
        <v>0</v>
      </c>
      <c r="S21" s="23">
        <f>'Stap 1 - IMPORTEREN RD'!S19</f>
        <v>0</v>
      </c>
      <c r="T21" s="23">
        <f>'Stap 1 - IMPORTEREN RD'!T19</f>
        <v>3592031.5064979731</v>
      </c>
    </row>
    <row r="22" spans="2:20">
      <c r="B22" s="7" t="s">
        <v>90</v>
      </c>
      <c r="C22" s="7" t="s">
        <v>99</v>
      </c>
      <c r="D22" s="7" t="s">
        <v>21</v>
      </c>
      <c r="E22" s="22">
        <v>10</v>
      </c>
      <c r="F22" s="21"/>
      <c r="H22" s="7" t="s">
        <v>34</v>
      </c>
      <c r="L22" s="23">
        <f>'Stap 1 - IMPORTEREN RD'!L20</f>
        <v>0</v>
      </c>
      <c r="M22" s="23">
        <f>'Stap 1 - IMPORTEREN RD'!M20</f>
        <v>0</v>
      </c>
      <c r="N22" s="23">
        <f>'Stap 1 - IMPORTEREN RD'!N20</f>
        <v>3235284.4154483937</v>
      </c>
      <c r="O22" s="23">
        <f>'Stap 1 - IMPORTEREN RD'!O20</f>
        <v>0</v>
      </c>
      <c r="P22" s="23">
        <f>'Stap 1 - IMPORTEREN RD'!P20</f>
        <v>159830.01999999999</v>
      </c>
      <c r="Q22" s="23">
        <f>'Stap 1 - IMPORTEREN RD'!Q20</f>
        <v>92972.91</v>
      </c>
      <c r="R22" s="23">
        <f>'Stap 1 - IMPORTEREN RD'!R20</f>
        <v>0</v>
      </c>
      <c r="S22" s="23">
        <f>'Stap 1 - IMPORTEREN RD'!S20</f>
        <v>0</v>
      </c>
      <c r="T22" s="23">
        <f>'Stap 1 - IMPORTEREN RD'!T20</f>
        <v>42332.14</v>
      </c>
    </row>
    <row r="23" spans="2:20">
      <c r="B23" s="7" t="s">
        <v>90</v>
      </c>
      <c r="C23" s="7" t="s">
        <v>92</v>
      </c>
      <c r="D23" s="7" t="s">
        <v>93</v>
      </c>
      <c r="E23" s="22">
        <v>30</v>
      </c>
      <c r="F23" s="21"/>
      <c r="H23" s="7" t="s">
        <v>34</v>
      </c>
      <c r="L23" s="23">
        <f>'Stap 1 - IMPORTEREN RD'!L21</f>
        <v>0</v>
      </c>
      <c r="M23" s="23">
        <f>'Stap 1 - IMPORTEREN RD'!M21</f>
        <v>683961.05626790749</v>
      </c>
      <c r="N23" s="23">
        <f>'Stap 1 - IMPORTEREN RD'!N21</f>
        <v>6115642.7879799996</v>
      </c>
      <c r="O23" s="23">
        <f>'Stap 1 - IMPORTEREN RD'!O21</f>
        <v>4712896.34</v>
      </c>
      <c r="P23" s="23">
        <f>'Stap 1 - IMPORTEREN RD'!P21</f>
        <v>181037.32</v>
      </c>
      <c r="Q23" s="23">
        <f>'Stap 1 - IMPORTEREN RD'!Q21</f>
        <v>3135581.96</v>
      </c>
      <c r="R23" s="23">
        <f>'Stap 1 - IMPORTEREN RD'!R21</f>
        <v>27027.934545454547</v>
      </c>
      <c r="S23" s="23">
        <f>'Stap 1 - IMPORTEREN RD'!S21</f>
        <v>0</v>
      </c>
      <c r="T23" s="23">
        <f>'Stap 1 - IMPORTEREN RD'!T21</f>
        <v>21548.848750000001</v>
      </c>
    </row>
    <row r="24" spans="2:20">
      <c r="B24" s="7" t="s">
        <v>90</v>
      </c>
      <c r="C24" s="7" t="s">
        <v>92</v>
      </c>
      <c r="D24" s="7" t="s">
        <v>96</v>
      </c>
      <c r="E24" s="22">
        <v>55</v>
      </c>
      <c r="F24" s="21"/>
      <c r="H24" s="7" t="s">
        <v>34</v>
      </c>
      <c r="L24" s="23">
        <f>'Stap 1 - IMPORTEREN RD'!L22</f>
        <v>2180458.8409251934</v>
      </c>
      <c r="M24" s="23">
        <f>'Stap 1 - IMPORTEREN RD'!M22</f>
        <v>1761455.9967746581</v>
      </c>
      <c r="N24" s="23">
        <f>'Stap 1 - IMPORTEREN RD'!N22</f>
        <v>24020112.757660002</v>
      </c>
      <c r="O24" s="23">
        <f>'Stap 1 - IMPORTEREN RD'!O22</f>
        <v>7868158.3185068462</v>
      </c>
      <c r="P24" s="23">
        <f>'Stap 1 - IMPORTEREN RD'!P22</f>
        <v>606458.80000000005</v>
      </c>
      <c r="Q24" s="23">
        <f>'Stap 1 - IMPORTEREN RD'!Q22</f>
        <v>5996583.8099999996</v>
      </c>
      <c r="R24" s="23">
        <f>'Stap 1 - IMPORTEREN RD'!R22</f>
        <v>586500.5826263635</v>
      </c>
      <c r="S24" s="23">
        <f>'Stap 1 - IMPORTEREN RD'!S22</f>
        <v>0</v>
      </c>
      <c r="T24" s="23">
        <f>'Stap 1 - IMPORTEREN RD'!T22</f>
        <v>1526806.3827750001</v>
      </c>
    </row>
    <row r="25" spans="2:20">
      <c r="B25" s="7" t="s">
        <v>90</v>
      </c>
      <c r="C25" s="7" t="s">
        <v>92</v>
      </c>
      <c r="D25" s="7" t="s">
        <v>97</v>
      </c>
      <c r="E25" s="22">
        <v>30</v>
      </c>
      <c r="F25" s="21"/>
      <c r="H25" s="7" t="s">
        <v>34</v>
      </c>
      <c r="L25" s="23">
        <f>'Stap 1 - IMPORTEREN RD'!L23</f>
        <v>445666.29537721572</v>
      </c>
      <c r="M25" s="23">
        <f>'Stap 1 - IMPORTEREN RD'!M23</f>
        <v>14445.285437565411</v>
      </c>
      <c r="N25" s="23">
        <f>'Stap 1 - IMPORTEREN RD'!N23</f>
        <v>599748.12207000004</v>
      </c>
      <c r="O25" s="23">
        <f>'Stap 1 - IMPORTEREN RD'!O23</f>
        <v>222825.87572297553</v>
      </c>
      <c r="P25" s="23">
        <f>'Stap 1 - IMPORTEREN RD'!P23</f>
        <v>0</v>
      </c>
      <c r="Q25" s="23">
        <f>'Stap 1 - IMPORTEREN RD'!Q23</f>
        <v>0</v>
      </c>
      <c r="R25" s="23">
        <f>'Stap 1 - IMPORTEREN RD'!R23</f>
        <v>0</v>
      </c>
      <c r="S25" s="23">
        <f>'Stap 1 - IMPORTEREN RD'!S23</f>
        <v>0</v>
      </c>
      <c r="T25" s="23">
        <f>'Stap 1 - IMPORTEREN RD'!T23</f>
        <v>180147.78170250001</v>
      </c>
    </row>
    <row r="26" spans="2:20">
      <c r="B26" s="7" t="s">
        <v>90</v>
      </c>
      <c r="C26" s="7" t="s">
        <v>92</v>
      </c>
      <c r="D26" s="7" t="s">
        <v>98</v>
      </c>
      <c r="E26" s="22">
        <v>45</v>
      </c>
      <c r="F26" s="21"/>
      <c r="H26" s="7" t="s">
        <v>34</v>
      </c>
      <c r="L26" s="23">
        <f>'Stap 1 - IMPORTEREN RD'!L24</f>
        <v>2521531.4652964245</v>
      </c>
      <c r="M26" s="23">
        <f>'Stap 1 - IMPORTEREN RD'!M24</f>
        <v>2756433.7627904238</v>
      </c>
      <c r="N26" s="23">
        <f>'Stap 1 - IMPORTEREN RD'!N24</f>
        <v>52922105.850000009</v>
      </c>
      <c r="O26" s="23">
        <f>'Stap 1 - IMPORTEREN RD'!O24</f>
        <v>61937596.895396404</v>
      </c>
      <c r="P26" s="23">
        <f>'Stap 1 - IMPORTEREN RD'!P24</f>
        <v>641634.57999999996</v>
      </c>
      <c r="Q26" s="23">
        <f>'Stap 1 - IMPORTEREN RD'!Q24</f>
        <v>61333720.670000002</v>
      </c>
      <c r="R26" s="23">
        <f>'Stap 1 - IMPORTEREN RD'!R24</f>
        <v>1173437.4712972727</v>
      </c>
      <c r="S26" s="23">
        <f>'Stap 1 - IMPORTEREN RD'!S24</f>
        <v>0</v>
      </c>
      <c r="T26" s="23">
        <f>'Stap 1 - IMPORTEREN RD'!T24</f>
        <v>5697623.0936124995</v>
      </c>
    </row>
    <row r="27" spans="2:20">
      <c r="B27" s="7" t="s">
        <v>90</v>
      </c>
      <c r="C27" s="7" t="s">
        <v>92</v>
      </c>
      <c r="D27" s="7" t="s">
        <v>94</v>
      </c>
      <c r="E27" s="22">
        <v>5</v>
      </c>
      <c r="F27" s="21"/>
      <c r="H27" s="7" t="s">
        <v>34</v>
      </c>
      <c r="L27" s="23">
        <f>'Stap 1 - IMPORTEREN RD'!L25</f>
        <v>0</v>
      </c>
      <c r="M27" s="23">
        <f>'Stap 1 - IMPORTEREN RD'!M25</f>
        <v>0</v>
      </c>
      <c r="N27" s="23">
        <f>'Stap 1 - IMPORTEREN RD'!N25</f>
        <v>1224384.9941658014</v>
      </c>
      <c r="O27" s="23">
        <f>'Stap 1 - IMPORTEREN RD'!O25</f>
        <v>0</v>
      </c>
      <c r="P27" s="23">
        <f>'Stap 1 - IMPORTEREN RD'!P25</f>
        <v>0</v>
      </c>
      <c r="Q27" s="23">
        <f>'Stap 1 - IMPORTEREN RD'!Q25</f>
        <v>0</v>
      </c>
      <c r="R27" s="23">
        <f>'Stap 1 - IMPORTEREN RD'!R25</f>
        <v>198506.1</v>
      </c>
      <c r="S27" s="23">
        <f>'Stap 1 - IMPORTEREN RD'!S25</f>
        <v>0</v>
      </c>
      <c r="T27" s="23">
        <f>'Stap 1 - IMPORTEREN RD'!T25</f>
        <v>0</v>
      </c>
    </row>
    <row r="28" spans="2:20">
      <c r="B28" s="7" t="s">
        <v>90</v>
      </c>
      <c r="C28" s="7" t="s">
        <v>92</v>
      </c>
      <c r="D28" s="7" t="s">
        <v>18</v>
      </c>
      <c r="E28" s="22">
        <v>25</v>
      </c>
      <c r="F28" s="21"/>
      <c r="H28" s="7" t="s">
        <v>34</v>
      </c>
      <c r="L28" s="23">
        <f>'Stap 1 - IMPORTEREN RD'!L26</f>
        <v>0</v>
      </c>
      <c r="M28" s="23">
        <f>'Stap 1 - IMPORTEREN RD'!M26</f>
        <v>0</v>
      </c>
      <c r="N28" s="23">
        <f>'Stap 1 - IMPORTEREN RD'!N26</f>
        <v>0</v>
      </c>
      <c r="O28" s="23">
        <f>'Stap 1 - IMPORTEREN RD'!O26</f>
        <v>0</v>
      </c>
      <c r="P28" s="23">
        <f>'Stap 1 - IMPORTEREN RD'!P26</f>
        <v>46680.43</v>
      </c>
      <c r="Q28" s="23">
        <f>'Stap 1 - IMPORTEREN RD'!Q26</f>
        <v>970719.37</v>
      </c>
      <c r="R28" s="23">
        <f>'Stap 1 - IMPORTEREN RD'!R26</f>
        <v>0</v>
      </c>
      <c r="S28" s="23">
        <f>'Stap 1 - IMPORTEREN RD'!S26</f>
        <v>0</v>
      </c>
      <c r="T28" s="23">
        <f>'Stap 1 - IMPORTEREN RD'!T26</f>
        <v>1311.24425</v>
      </c>
    </row>
    <row r="29" spans="2:20">
      <c r="B29" s="7" t="s">
        <v>90</v>
      </c>
      <c r="C29" s="7" t="s">
        <v>92</v>
      </c>
      <c r="D29" s="7" t="s">
        <v>95</v>
      </c>
      <c r="E29" s="22">
        <v>30</v>
      </c>
      <c r="F29" s="21"/>
      <c r="H29" s="7" t="s">
        <v>34</v>
      </c>
      <c r="L29" s="23">
        <f>'Stap 1 - IMPORTEREN RD'!L27</f>
        <v>0</v>
      </c>
      <c r="M29" s="23">
        <f>'Stap 1 - IMPORTEREN RD'!M27</f>
        <v>0</v>
      </c>
      <c r="N29" s="23">
        <f>'Stap 1 - IMPORTEREN RD'!N27</f>
        <v>881.41500000000019</v>
      </c>
      <c r="O29" s="23">
        <f>'Stap 1 - IMPORTEREN RD'!O27</f>
        <v>0</v>
      </c>
      <c r="P29" s="23">
        <f>'Stap 1 - IMPORTEREN RD'!P27</f>
        <v>0</v>
      </c>
      <c r="Q29" s="23">
        <f>'Stap 1 - IMPORTEREN RD'!Q27</f>
        <v>37816.92</v>
      </c>
      <c r="R29" s="23">
        <f>'Stap 1 - IMPORTEREN RD'!R27</f>
        <v>0</v>
      </c>
      <c r="S29" s="23">
        <f>'Stap 1 - IMPORTEREN RD'!S27</f>
        <v>0</v>
      </c>
      <c r="T29" s="23">
        <f>'Stap 1 - IMPORTEREN RD'!T27</f>
        <v>0</v>
      </c>
    </row>
    <row r="30" spans="2:20">
      <c r="B30" s="7" t="s">
        <v>90</v>
      </c>
      <c r="C30" s="7" t="s">
        <v>92</v>
      </c>
      <c r="D30" s="7" t="s">
        <v>20</v>
      </c>
      <c r="E30" s="22" t="s">
        <v>35</v>
      </c>
      <c r="F30" s="21"/>
      <c r="H30" s="7" t="s">
        <v>34</v>
      </c>
      <c r="L30" s="23">
        <f>'Stap 1 - IMPORTEREN RD'!L28</f>
        <v>0</v>
      </c>
      <c r="M30" s="23">
        <f>'Stap 1 - IMPORTEREN RD'!M28</f>
        <v>0</v>
      </c>
      <c r="N30" s="23">
        <f>'Stap 1 - IMPORTEREN RD'!N28</f>
        <v>38768.565739999998</v>
      </c>
      <c r="O30" s="23">
        <f>'Stap 1 - IMPORTEREN RD'!O28</f>
        <v>2243</v>
      </c>
      <c r="P30" s="23">
        <f>'Stap 1 - IMPORTEREN RD'!P28</f>
        <v>1409.27</v>
      </c>
      <c r="Q30" s="23">
        <f>'Stap 1 - IMPORTEREN RD'!Q28</f>
        <v>21475.01</v>
      </c>
      <c r="R30" s="23">
        <f>'Stap 1 - IMPORTEREN RD'!R28</f>
        <v>0</v>
      </c>
      <c r="S30" s="23">
        <f>'Stap 1 - IMPORTEREN RD'!S28</f>
        <v>0</v>
      </c>
      <c r="T30" s="23">
        <f>'Stap 1 - IMPORTEREN RD'!T28</f>
        <v>0</v>
      </c>
    </row>
    <row r="31" spans="2:20">
      <c r="B31" s="7" t="s">
        <v>100</v>
      </c>
      <c r="C31" s="7" t="s">
        <v>101</v>
      </c>
      <c r="D31" s="7" t="s">
        <v>16</v>
      </c>
      <c r="E31" s="22">
        <v>5</v>
      </c>
      <c r="F31" s="21"/>
      <c r="H31" s="7" t="s">
        <v>34</v>
      </c>
      <c r="L31" s="23">
        <f>'Stap 1 - IMPORTEREN RD'!L29</f>
        <v>0</v>
      </c>
      <c r="M31" s="23">
        <f>'Stap 1 - IMPORTEREN RD'!M29</f>
        <v>0</v>
      </c>
      <c r="N31" s="23">
        <f>'Stap 1 - IMPORTEREN RD'!N29</f>
        <v>0</v>
      </c>
      <c r="O31" s="23">
        <f>'Stap 1 - IMPORTEREN RD'!O29</f>
        <v>0</v>
      </c>
      <c r="P31" s="23">
        <f>'Stap 1 - IMPORTEREN RD'!P29</f>
        <v>0</v>
      </c>
      <c r="Q31" s="23">
        <f>'Stap 1 - IMPORTEREN RD'!Q29</f>
        <v>0</v>
      </c>
      <c r="R31" s="23">
        <f>'Stap 1 - IMPORTEREN RD'!R29</f>
        <v>0</v>
      </c>
      <c r="S31" s="23">
        <f>'Stap 1 - IMPORTEREN RD'!S29</f>
        <v>20257</v>
      </c>
      <c r="T31" s="23">
        <f>'Stap 1 - IMPORTEREN RD'!T29</f>
        <v>0</v>
      </c>
    </row>
    <row r="32" spans="2:20">
      <c r="B32" s="7" t="s">
        <v>100</v>
      </c>
      <c r="C32" s="7" t="s">
        <v>101</v>
      </c>
      <c r="D32" s="7" t="s">
        <v>19</v>
      </c>
      <c r="E32" s="22">
        <v>30</v>
      </c>
      <c r="F32" s="21"/>
      <c r="H32" s="7" t="s">
        <v>34</v>
      </c>
      <c r="L32" s="23">
        <f>'Stap 1 - IMPORTEREN RD'!L30</f>
        <v>0</v>
      </c>
      <c r="M32" s="23">
        <f>'Stap 1 - IMPORTEREN RD'!M30</f>
        <v>0</v>
      </c>
      <c r="N32" s="23">
        <f>'Stap 1 - IMPORTEREN RD'!N30</f>
        <v>0</v>
      </c>
      <c r="O32" s="23">
        <f>'Stap 1 - IMPORTEREN RD'!O30</f>
        <v>0</v>
      </c>
      <c r="P32" s="23">
        <f>'Stap 1 - IMPORTEREN RD'!P30</f>
        <v>0</v>
      </c>
      <c r="Q32" s="23">
        <f>'Stap 1 - IMPORTEREN RD'!Q30</f>
        <v>0</v>
      </c>
      <c r="R32" s="23">
        <f>'Stap 1 - IMPORTEREN RD'!R30</f>
        <v>0</v>
      </c>
      <c r="S32" s="23">
        <f>'Stap 1 - IMPORTEREN RD'!S30</f>
        <v>0</v>
      </c>
      <c r="T32" s="23">
        <f>'Stap 1 - IMPORTEREN RD'!T30</f>
        <v>0</v>
      </c>
    </row>
    <row r="33" spans="2:20">
      <c r="B33" s="7" t="s">
        <v>100</v>
      </c>
      <c r="C33" s="7" t="s">
        <v>101</v>
      </c>
      <c r="D33" s="7" t="s">
        <v>20</v>
      </c>
      <c r="E33" s="22" t="s">
        <v>35</v>
      </c>
      <c r="F33" s="21"/>
      <c r="H33" s="7" t="s">
        <v>34</v>
      </c>
      <c r="L33" s="23">
        <f>'Stap 1 - IMPORTEREN RD'!L31</f>
        <v>0</v>
      </c>
      <c r="M33" s="23">
        <f>'Stap 1 - IMPORTEREN RD'!M31</f>
        <v>0</v>
      </c>
      <c r="N33" s="23">
        <f>'Stap 1 - IMPORTEREN RD'!N31</f>
        <v>0</v>
      </c>
      <c r="O33" s="23">
        <f>'Stap 1 - IMPORTEREN RD'!O31</f>
        <v>0</v>
      </c>
      <c r="P33" s="23">
        <f>'Stap 1 - IMPORTEREN RD'!P31</f>
        <v>0</v>
      </c>
      <c r="Q33" s="23">
        <f>'Stap 1 - IMPORTEREN RD'!Q31</f>
        <v>0</v>
      </c>
      <c r="R33" s="23">
        <f>'Stap 1 - IMPORTEREN RD'!R31</f>
        <v>0</v>
      </c>
      <c r="S33" s="23">
        <f>'Stap 1 - IMPORTEREN RD'!S31</f>
        <v>0</v>
      </c>
      <c r="T33" s="23">
        <f>'Stap 1 - IMPORTEREN RD'!T31</f>
        <v>0</v>
      </c>
    </row>
    <row r="34" spans="2:20">
      <c r="B34" s="7" t="s">
        <v>100</v>
      </c>
      <c r="C34" s="7" t="s">
        <v>101</v>
      </c>
      <c r="D34" s="7" t="s">
        <v>91</v>
      </c>
      <c r="E34" s="22">
        <v>5</v>
      </c>
      <c r="F34" s="21"/>
      <c r="H34" s="7" t="s">
        <v>34</v>
      </c>
      <c r="L34" s="23">
        <f>'Stap 1 - IMPORTEREN RD'!L32</f>
        <v>0</v>
      </c>
      <c r="M34" s="23">
        <f>'Stap 1 - IMPORTEREN RD'!M32</f>
        <v>0</v>
      </c>
      <c r="N34" s="23">
        <f>'Stap 1 - IMPORTEREN RD'!N32</f>
        <v>0</v>
      </c>
      <c r="O34" s="23">
        <f>'Stap 1 - IMPORTEREN RD'!O32</f>
        <v>0</v>
      </c>
      <c r="P34" s="23">
        <f>'Stap 1 - IMPORTEREN RD'!P32</f>
        <v>0</v>
      </c>
      <c r="Q34" s="23">
        <f>'Stap 1 - IMPORTEREN RD'!Q32</f>
        <v>0</v>
      </c>
      <c r="R34" s="23">
        <f>'Stap 1 - IMPORTEREN RD'!R32</f>
        <v>0</v>
      </c>
      <c r="S34" s="23">
        <f>'Stap 1 - IMPORTEREN RD'!S32</f>
        <v>0</v>
      </c>
      <c r="T34" s="23">
        <f>'Stap 1 - IMPORTEREN RD'!T32</f>
        <v>0</v>
      </c>
    </row>
    <row r="35" spans="2:20">
      <c r="B35" s="7" t="s">
        <v>100</v>
      </c>
      <c r="C35" s="7" t="s">
        <v>101</v>
      </c>
      <c r="D35" s="7" t="s">
        <v>21</v>
      </c>
      <c r="E35" s="22">
        <v>10</v>
      </c>
      <c r="F35" s="21"/>
      <c r="H35" s="7" t="s">
        <v>34</v>
      </c>
      <c r="L35" s="23">
        <f>'Stap 1 - IMPORTEREN RD'!L33</f>
        <v>0</v>
      </c>
      <c r="M35" s="23">
        <f>'Stap 1 - IMPORTEREN RD'!M33</f>
        <v>0</v>
      </c>
      <c r="N35" s="23">
        <f>'Stap 1 - IMPORTEREN RD'!N33</f>
        <v>0</v>
      </c>
      <c r="O35" s="23">
        <f>'Stap 1 - IMPORTEREN RD'!O33</f>
        <v>0</v>
      </c>
      <c r="P35" s="23">
        <f>'Stap 1 - IMPORTEREN RD'!P33</f>
        <v>0</v>
      </c>
      <c r="Q35" s="23">
        <f>'Stap 1 - IMPORTEREN RD'!Q33</f>
        <v>0</v>
      </c>
      <c r="R35" s="23">
        <f>'Stap 1 - IMPORTEREN RD'!R33</f>
        <v>0</v>
      </c>
      <c r="S35" s="23">
        <f>'Stap 1 - IMPORTEREN RD'!S33</f>
        <v>115214</v>
      </c>
      <c r="T35" s="23">
        <f>'Stap 1 - IMPORTEREN RD'!T33</f>
        <v>0</v>
      </c>
    </row>
    <row r="36" spans="2:20">
      <c r="B36" s="7" t="s">
        <v>100</v>
      </c>
      <c r="C36" s="7" t="s">
        <v>102</v>
      </c>
      <c r="D36" s="7" t="s">
        <v>93</v>
      </c>
      <c r="E36" s="22">
        <v>30</v>
      </c>
      <c r="F36" s="21"/>
      <c r="H36" s="7" t="s">
        <v>34</v>
      </c>
      <c r="L36" s="23">
        <f>'Stap 1 - IMPORTEREN RD'!L34</f>
        <v>0</v>
      </c>
      <c r="M36" s="23">
        <f>'Stap 1 - IMPORTEREN RD'!M34</f>
        <v>0</v>
      </c>
      <c r="N36" s="23">
        <f>'Stap 1 - IMPORTEREN RD'!N34</f>
        <v>0</v>
      </c>
      <c r="O36" s="23">
        <f>'Stap 1 - IMPORTEREN RD'!O34</f>
        <v>0</v>
      </c>
      <c r="P36" s="23">
        <f>'Stap 1 - IMPORTEREN RD'!P34</f>
        <v>0</v>
      </c>
      <c r="Q36" s="23">
        <f>'Stap 1 - IMPORTEREN RD'!Q34</f>
        <v>0</v>
      </c>
      <c r="R36" s="23">
        <f>'Stap 1 - IMPORTEREN RD'!R34</f>
        <v>0</v>
      </c>
      <c r="S36" s="23">
        <f>'Stap 1 - IMPORTEREN RD'!S34</f>
        <v>0</v>
      </c>
      <c r="T36" s="23">
        <f>'Stap 1 - IMPORTEREN RD'!T34</f>
        <v>0</v>
      </c>
    </row>
    <row r="37" spans="2:20">
      <c r="B37" s="7" t="s">
        <v>100</v>
      </c>
      <c r="C37" s="7" t="s">
        <v>102</v>
      </c>
      <c r="D37" s="7" t="s">
        <v>96</v>
      </c>
      <c r="E37" s="22">
        <v>55</v>
      </c>
      <c r="F37" s="21"/>
      <c r="H37" s="7" t="s">
        <v>34</v>
      </c>
      <c r="L37" s="23">
        <f>'Stap 1 - IMPORTEREN RD'!L35</f>
        <v>0</v>
      </c>
      <c r="M37" s="23">
        <f>'Stap 1 - IMPORTEREN RD'!M35</f>
        <v>0</v>
      </c>
      <c r="N37" s="23">
        <f>'Stap 1 - IMPORTEREN RD'!N35</f>
        <v>0</v>
      </c>
      <c r="O37" s="23">
        <f>'Stap 1 - IMPORTEREN RD'!O35</f>
        <v>0</v>
      </c>
      <c r="P37" s="23">
        <f>'Stap 1 - IMPORTEREN RD'!P35</f>
        <v>0</v>
      </c>
      <c r="Q37" s="23">
        <f>'Stap 1 - IMPORTEREN RD'!Q35</f>
        <v>0</v>
      </c>
      <c r="R37" s="23">
        <f>'Stap 1 - IMPORTEREN RD'!R35</f>
        <v>0</v>
      </c>
      <c r="S37" s="23">
        <f>'Stap 1 - IMPORTEREN RD'!S35</f>
        <v>0</v>
      </c>
      <c r="T37" s="23">
        <f>'Stap 1 - IMPORTEREN RD'!T35</f>
        <v>0</v>
      </c>
    </row>
    <row r="38" spans="2:20">
      <c r="B38" s="7" t="s">
        <v>100</v>
      </c>
      <c r="C38" s="7" t="s">
        <v>102</v>
      </c>
      <c r="D38" s="7" t="s">
        <v>97</v>
      </c>
      <c r="E38" s="22">
        <v>30</v>
      </c>
      <c r="F38" s="21"/>
      <c r="H38" s="7" t="s">
        <v>34</v>
      </c>
      <c r="L38" s="23">
        <f>'Stap 1 - IMPORTEREN RD'!L36</f>
        <v>0</v>
      </c>
      <c r="M38" s="23">
        <f>'Stap 1 - IMPORTEREN RD'!M36</f>
        <v>0</v>
      </c>
      <c r="N38" s="23">
        <f>'Stap 1 - IMPORTEREN RD'!N36</f>
        <v>0</v>
      </c>
      <c r="O38" s="23">
        <f>'Stap 1 - IMPORTEREN RD'!O36</f>
        <v>0</v>
      </c>
      <c r="P38" s="23">
        <f>'Stap 1 - IMPORTEREN RD'!P36</f>
        <v>0</v>
      </c>
      <c r="Q38" s="23">
        <f>'Stap 1 - IMPORTEREN RD'!Q36</f>
        <v>0</v>
      </c>
      <c r="R38" s="23">
        <f>'Stap 1 - IMPORTEREN RD'!R36</f>
        <v>0</v>
      </c>
      <c r="S38" s="23">
        <f>'Stap 1 - IMPORTEREN RD'!S36</f>
        <v>0</v>
      </c>
      <c r="T38" s="23">
        <f>'Stap 1 - IMPORTEREN RD'!T36</f>
        <v>0</v>
      </c>
    </row>
    <row r="39" spans="2:20">
      <c r="B39" s="7" t="s">
        <v>100</v>
      </c>
      <c r="C39" s="7" t="s">
        <v>102</v>
      </c>
      <c r="D39" s="7" t="s">
        <v>98</v>
      </c>
      <c r="E39" s="22">
        <v>45</v>
      </c>
      <c r="F39" s="21"/>
      <c r="H39" s="7" t="s">
        <v>34</v>
      </c>
      <c r="L39" s="23">
        <f>'Stap 1 - IMPORTEREN RD'!L37</f>
        <v>0</v>
      </c>
      <c r="M39" s="23">
        <f>'Stap 1 - IMPORTEREN RD'!M37</f>
        <v>0</v>
      </c>
      <c r="N39" s="23">
        <f>'Stap 1 - IMPORTEREN RD'!N37</f>
        <v>0</v>
      </c>
      <c r="O39" s="23">
        <f>'Stap 1 - IMPORTEREN RD'!O37</f>
        <v>0</v>
      </c>
      <c r="P39" s="23">
        <f>'Stap 1 - IMPORTEREN RD'!P37</f>
        <v>0</v>
      </c>
      <c r="Q39" s="23">
        <f>'Stap 1 - IMPORTEREN RD'!Q37</f>
        <v>0</v>
      </c>
      <c r="R39" s="23">
        <f>'Stap 1 - IMPORTEREN RD'!R37</f>
        <v>0</v>
      </c>
      <c r="S39" s="23">
        <f>'Stap 1 - IMPORTEREN RD'!S37</f>
        <v>0</v>
      </c>
      <c r="T39" s="23">
        <f>'Stap 1 - IMPORTEREN RD'!T37</f>
        <v>0</v>
      </c>
    </row>
    <row r="40" spans="2:20">
      <c r="B40" s="7" t="s">
        <v>100</v>
      </c>
      <c r="C40" s="7" t="s">
        <v>102</v>
      </c>
      <c r="D40" s="7" t="s">
        <v>94</v>
      </c>
      <c r="E40" s="22">
        <v>5</v>
      </c>
      <c r="F40" s="21"/>
      <c r="H40" s="7" t="s">
        <v>34</v>
      </c>
      <c r="L40" s="23">
        <f>'Stap 1 - IMPORTEREN RD'!L38</f>
        <v>0</v>
      </c>
      <c r="M40" s="23">
        <f>'Stap 1 - IMPORTEREN RD'!M38</f>
        <v>0</v>
      </c>
      <c r="N40" s="23">
        <f>'Stap 1 - IMPORTEREN RD'!N38</f>
        <v>0</v>
      </c>
      <c r="O40" s="23">
        <f>'Stap 1 - IMPORTEREN RD'!O38</f>
        <v>0</v>
      </c>
      <c r="P40" s="23">
        <f>'Stap 1 - IMPORTEREN RD'!P38</f>
        <v>0</v>
      </c>
      <c r="Q40" s="23">
        <f>'Stap 1 - IMPORTEREN RD'!Q38</f>
        <v>0</v>
      </c>
      <c r="R40" s="23">
        <f>'Stap 1 - IMPORTEREN RD'!R38</f>
        <v>0</v>
      </c>
      <c r="S40" s="23">
        <f>'Stap 1 - IMPORTEREN RD'!S38</f>
        <v>0</v>
      </c>
      <c r="T40" s="23">
        <f>'Stap 1 - IMPORTEREN RD'!T38</f>
        <v>0</v>
      </c>
    </row>
    <row r="41" spans="2:20">
      <c r="B41" s="7" t="s">
        <v>100</v>
      </c>
      <c r="C41" s="7" t="s">
        <v>102</v>
      </c>
      <c r="D41" s="7" t="s">
        <v>18</v>
      </c>
      <c r="E41" s="22">
        <v>25</v>
      </c>
      <c r="F41" s="21"/>
      <c r="H41" s="7" t="s">
        <v>34</v>
      </c>
      <c r="L41" s="23">
        <f>'Stap 1 - IMPORTEREN RD'!L39</f>
        <v>0</v>
      </c>
      <c r="M41" s="23">
        <f>'Stap 1 - IMPORTEREN RD'!M39</f>
        <v>0</v>
      </c>
      <c r="N41" s="23">
        <f>'Stap 1 - IMPORTEREN RD'!N39</f>
        <v>0</v>
      </c>
      <c r="O41" s="23">
        <f>'Stap 1 - IMPORTEREN RD'!O39</f>
        <v>0</v>
      </c>
      <c r="P41" s="23">
        <f>'Stap 1 - IMPORTEREN RD'!P39</f>
        <v>0</v>
      </c>
      <c r="Q41" s="23">
        <f>'Stap 1 - IMPORTEREN RD'!Q39</f>
        <v>0</v>
      </c>
      <c r="R41" s="23">
        <f>'Stap 1 - IMPORTEREN RD'!R39</f>
        <v>0</v>
      </c>
      <c r="S41" s="23">
        <f>'Stap 1 - IMPORTEREN RD'!S39</f>
        <v>25000</v>
      </c>
      <c r="T41" s="23">
        <f>'Stap 1 - IMPORTEREN RD'!T39</f>
        <v>0</v>
      </c>
    </row>
    <row r="42" spans="2:20">
      <c r="B42" s="7" t="s">
        <v>100</v>
      </c>
      <c r="C42" s="7" t="s">
        <v>102</v>
      </c>
      <c r="D42" s="7" t="s">
        <v>95</v>
      </c>
      <c r="E42" s="22">
        <v>30</v>
      </c>
      <c r="F42" s="21"/>
      <c r="H42" s="7" t="s">
        <v>34</v>
      </c>
      <c r="L42" s="23">
        <f>'Stap 1 - IMPORTEREN RD'!L40</f>
        <v>0</v>
      </c>
      <c r="M42" s="23">
        <f>'Stap 1 - IMPORTEREN RD'!M40</f>
        <v>0</v>
      </c>
      <c r="N42" s="23">
        <f>'Stap 1 - IMPORTEREN RD'!N40</f>
        <v>0</v>
      </c>
      <c r="O42" s="23">
        <f>'Stap 1 - IMPORTEREN RD'!O40</f>
        <v>0</v>
      </c>
      <c r="P42" s="23">
        <f>'Stap 1 - IMPORTEREN RD'!P40</f>
        <v>0</v>
      </c>
      <c r="Q42" s="23">
        <f>'Stap 1 - IMPORTEREN RD'!Q40</f>
        <v>0</v>
      </c>
      <c r="R42" s="23">
        <f>'Stap 1 - IMPORTEREN RD'!R40</f>
        <v>0</v>
      </c>
      <c r="S42" s="23">
        <f>'Stap 1 - IMPORTEREN RD'!S40</f>
        <v>0</v>
      </c>
      <c r="T42" s="23">
        <f>'Stap 1 - IMPORTEREN RD'!T40</f>
        <v>0</v>
      </c>
    </row>
    <row r="43" spans="2:20">
      <c r="B43" s="7" t="s">
        <v>100</v>
      </c>
      <c r="C43" s="7" t="s">
        <v>102</v>
      </c>
      <c r="D43" s="7" t="s">
        <v>20</v>
      </c>
      <c r="E43" s="22" t="s">
        <v>35</v>
      </c>
      <c r="F43" s="21"/>
      <c r="H43" s="7" t="s">
        <v>34</v>
      </c>
      <c r="L43" s="23">
        <f>'Stap 1 - IMPORTEREN RD'!L41</f>
        <v>0</v>
      </c>
      <c r="M43" s="23">
        <f>'Stap 1 - IMPORTEREN RD'!M41</f>
        <v>0</v>
      </c>
      <c r="N43" s="23">
        <f>'Stap 1 - IMPORTEREN RD'!N41</f>
        <v>0</v>
      </c>
      <c r="O43" s="23">
        <f>'Stap 1 - IMPORTEREN RD'!O41</f>
        <v>0</v>
      </c>
      <c r="P43" s="23">
        <f>'Stap 1 - IMPORTEREN RD'!P41</f>
        <v>0</v>
      </c>
      <c r="Q43" s="23">
        <f>'Stap 1 - IMPORTEREN RD'!Q41</f>
        <v>0</v>
      </c>
      <c r="R43" s="23">
        <f>'Stap 1 - IMPORTEREN RD'!R41</f>
        <v>0</v>
      </c>
      <c r="S43" s="23">
        <f>'Stap 1 - IMPORTEREN RD'!S41</f>
        <v>0</v>
      </c>
      <c r="T43" s="23">
        <f>'Stap 1 - IMPORTEREN RD'!T41</f>
        <v>0</v>
      </c>
    </row>
    <row r="44" spans="2:20">
      <c r="B44" s="7" t="s">
        <v>103</v>
      </c>
      <c r="C44" s="7" t="s">
        <v>104</v>
      </c>
      <c r="D44" s="7" t="s">
        <v>105</v>
      </c>
      <c r="E44" s="22">
        <v>39</v>
      </c>
      <c r="F44" s="21"/>
      <c r="H44" s="7" t="s">
        <v>34</v>
      </c>
      <c r="L44" s="23">
        <f>'Stap 1 - IMPORTEREN RD'!L42</f>
        <v>147413.15405509667</v>
      </c>
      <c r="M44" s="23">
        <f>'Stap 1 - IMPORTEREN RD'!M42</f>
        <v>1005654.5037108475</v>
      </c>
      <c r="N44" s="23">
        <f>'Stap 1 - IMPORTEREN RD'!N42</f>
        <v>809502.66307358409</v>
      </c>
      <c r="O44" s="23">
        <f>'Stap 1 - IMPORTEREN RD'!O42</f>
        <v>3561099.8717361563</v>
      </c>
      <c r="P44" s="23">
        <f>'Stap 1 - IMPORTEREN RD'!P42</f>
        <v>36089.11</v>
      </c>
      <c r="Q44" s="23">
        <f>'Stap 1 - IMPORTEREN RD'!Q42</f>
        <v>539575.1400000006</v>
      </c>
      <c r="R44" s="23">
        <f>'Stap 1 - IMPORTEREN RD'!R42</f>
        <v>-101573.15562540304</v>
      </c>
      <c r="S44" s="23">
        <f>'Stap 1 - IMPORTEREN RD'!S42</f>
        <v>0</v>
      </c>
      <c r="T44" s="23">
        <f>'Stap 1 - IMPORTEREN RD'!T42</f>
        <v>-21748.75571849279</v>
      </c>
    </row>
    <row r="45" spans="2:20">
      <c r="B45" s="7" t="s">
        <v>103</v>
      </c>
      <c r="C45" s="7" t="s">
        <v>104</v>
      </c>
      <c r="D45" s="7" t="s">
        <v>106</v>
      </c>
      <c r="E45" s="22">
        <v>39</v>
      </c>
      <c r="F45" s="21"/>
      <c r="H45" s="7" t="s">
        <v>34</v>
      </c>
      <c r="L45" s="23">
        <f>'Stap 1 - IMPORTEREN RD'!L43</f>
        <v>2715.3135328253375</v>
      </c>
      <c r="M45" s="23">
        <f>'Stap 1 - IMPORTEREN RD'!M43</f>
        <v>63862.253858596319</v>
      </c>
      <c r="N45" s="23">
        <f>'Stap 1 - IMPORTEREN RD'!N43</f>
        <v>22248.483614905737</v>
      </c>
      <c r="O45" s="23">
        <f>'Stap 1 - IMPORTEREN RD'!O43</f>
        <v>58459.167413494317</v>
      </c>
      <c r="P45" s="23">
        <f>'Stap 1 - IMPORTEREN RD'!P43</f>
        <v>1906.34</v>
      </c>
      <c r="Q45" s="23">
        <f>'Stap 1 - IMPORTEREN RD'!Q43</f>
        <v>141045.33000000002</v>
      </c>
      <c r="R45" s="23">
        <f>'Stap 1 - IMPORTEREN RD'!R43</f>
        <v>-21077.034677409378</v>
      </c>
      <c r="S45" s="23">
        <f>'Stap 1 - IMPORTEREN RD'!S43</f>
        <v>0</v>
      </c>
      <c r="T45" s="23">
        <f>'Stap 1 - IMPORTEREN RD'!T43</f>
        <v>-64692.173613346451</v>
      </c>
    </row>
    <row r="46" spans="2:20">
      <c r="B46" s="7" t="s">
        <v>103</v>
      </c>
      <c r="C46" s="7" t="s">
        <v>104</v>
      </c>
      <c r="D46" s="7" t="s">
        <v>107</v>
      </c>
      <c r="E46" s="22">
        <v>39</v>
      </c>
      <c r="F46" s="21"/>
      <c r="H46" s="7" t="s">
        <v>34</v>
      </c>
      <c r="L46" s="23">
        <f>'Stap 1 - IMPORTEREN RD'!L44</f>
        <v>25001.656467174646</v>
      </c>
      <c r="M46" s="23">
        <f>'Stap 1 - IMPORTEREN RD'!M44</f>
        <v>0</v>
      </c>
      <c r="N46" s="23">
        <f>'Stap 1 - IMPORTEREN RD'!N44</f>
        <v>169355.62331150923</v>
      </c>
      <c r="O46" s="23">
        <f>'Stap 1 - IMPORTEREN RD'!O44</f>
        <v>104570.73445484319</v>
      </c>
      <c r="P46" s="23">
        <f>'Stap 1 - IMPORTEREN RD'!P44</f>
        <v>16506.580000000002</v>
      </c>
      <c r="Q46" s="23">
        <f>'Stap 1 - IMPORTEREN RD'!Q44</f>
        <v>-337785.87000000011</v>
      </c>
      <c r="R46" s="23">
        <f>'Stap 1 - IMPORTEREN RD'!R44</f>
        <v>0</v>
      </c>
      <c r="S46" s="23">
        <f>'Stap 1 - IMPORTEREN RD'!S44</f>
        <v>0</v>
      </c>
      <c r="T46" s="23">
        <f>'Stap 1 - IMPORTEREN RD'!T44</f>
        <v>-169081.97324129316</v>
      </c>
    </row>
    <row r="47" spans="2:20">
      <c r="B47" s="7" t="s">
        <v>103</v>
      </c>
      <c r="C47" s="7" t="s">
        <v>104</v>
      </c>
      <c r="D47" s="7" t="s">
        <v>108</v>
      </c>
      <c r="E47" s="22">
        <v>39</v>
      </c>
      <c r="F47" s="21"/>
      <c r="H47" s="7" t="s">
        <v>34</v>
      </c>
      <c r="L47" s="23">
        <f>'Stap 1 - IMPORTEREN RD'!L45</f>
        <v>4135888.0017363047</v>
      </c>
      <c r="M47" s="23">
        <f>'Stap 1 - IMPORTEREN RD'!M45</f>
        <v>0</v>
      </c>
      <c r="N47" s="23">
        <f>'Stap 1 - IMPORTEREN RD'!N45</f>
        <v>28785443.619240656</v>
      </c>
      <c r="O47" s="23">
        <f>'Stap 1 - IMPORTEREN RD'!O45</f>
        <v>61658392.689694725</v>
      </c>
      <c r="P47" s="23">
        <f>'Stap 1 - IMPORTEREN RD'!P45</f>
        <v>407562.1</v>
      </c>
      <c r="Q47" s="23">
        <f>'Stap 1 - IMPORTEREN RD'!Q45</f>
        <v>51628546.403887384</v>
      </c>
      <c r="R47" s="23">
        <f>'Stap 1 - IMPORTEREN RD'!R45</f>
        <v>625857.55000000005</v>
      </c>
      <c r="S47" s="23">
        <f>'Stap 1 - IMPORTEREN RD'!S45</f>
        <v>0</v>
      </c>
      <c r="T47" s="23">
        <f>'Stap 1 - IMPORTEREN RD'!T45</f>
        <v>3466566.5814334927</v>
      </c>
    </row>
    <row r="48" spans="2:20">
      <c r="B48" s="7" t="s">
        <v>103</v>
      </c>
      <c r="C48" s="7" t="s">
        <v>104</v>
      </c>
      <c r="D48" s="7" t="s">
        <v>109</v>
      </c>
      <c r="E48" s="22">
        <v>39</v>
      </c>
      <c r="F48" s="21"/>
      <c r="H48" s="7" t="s">
        <v>34</v>
      </c>
      <c r="L48" s="23">
        <f>'Stap 1 - IMPORTEREN RD'!L46</f>
        <v>-672.19999999999982</v>
      </c>
      <c r="M48" s="23">
        <f>'Stap 1 - IMPORTEREN RD'!M46</f>
        <v>0</v>
      </c>
      <c r="N48" s="23">
        <f>'Stap 1 - IMPORTEREN RD'!N46</f>
        <v>659026.07635404204</v>
      </c>
      <c r="O48" s="23">
        <f>'Stap 1 - IMPORTEREN RD'!O46</f>
        <v>359170.37263799063</v>
      </c>
      <c r="P48" s="23">
        <f>'Stap 1 - IMPORTEREN RD'!P46</f>
        <v>21271.439999999999</v>
      </c>
      <c r="Q48" s="23">
        <f>'Stap 1 - IMPORTEREN RD'!Q46</f>
        <v>1145369.4958980347</v>
      </c>
      <c r="R48" s="23">
        <f>'Stap 1 - IMPORTEREN RD'!R46</f>
        <v>0</v>
      </c>
      <c r="S48" s="23">
        <f>'Stap 1 - IMPORTEREN RD'!S46</f>
        <v>0</v>
      </c>
      <c r="T48" s="23">
        <f>'Stap 1 - IMPORTEREN RD'!T46</f>
        <v>-4820.2920639891518</v>
      </c>
    </row>
    <row r="49" spans="2:20">
      <c r="B49" s="7" t="s">
        <v>103</v>
      </c>
      <c r="C49" s="7" t="s">
        <v>104</v>
      </c>
      <c r="D49" s="7" t="s">
        <v>110</v>
      </c>
      <c r="E49" s="22">
        <v>39</v>
      </c>
      <c r="F49" s="21"/>
      <c r="H49" s="7" t="s">
        <v>34</v>
      </c>
      <c r="L49" s="23">
        <f>'Stap 1 - IMPORTEREN RD'!L47</f>
        <v>-11654.09</v>
      </c>
      <c r="M49" s="23">
        <f>'Stap 1 - IMPORTEREN RD'!M47</f>
        <v>0</v>
      </c>
      <c r="N49" s="23">
        <f>'Stap 1 - IMPORTEREN RD'!N47</f>
        <v>6154304.4644053075</v>
      </c>
      <c r="O49" s="23">
        <f>'Stap 1 - IMPORTEREN RD'!O47</f>
        <v>642477.66984968376</v>
      </c>
      <c r="P49" s="23">
        <f>'Stap 1 - IMPORTEREN RD'!P47</f>
        <v>-1265.04</v>
      </c>
      <c r="Q49" s="23">
        <f>'Stap 1 - IMPORTEREN RD'!Q47</f>
        <v>934636.88621620112</v>
      </c>
      <c r="R49" s="23">
        <f>'Stap 1 - IMPORTEREN RD'!R47</f>
        <v>0</v>
      </c>
      <c r="S49" s="23">
        <f>'Stap 1 - IMPORTEREN RD'!S47</f>
        <v>0</v>
      </c>
      <c r="T49" s="23">
        <f>'Stap 1 - IMPORTEREN RD'!T47</f>
        <v>-12598.502233823321</v>
      </c>
    </row>
    <row r="50" spans="2:20">
      <c r="B50" s="7" t="s">
        <v>112</v>
      </c>
      <c r="C50" s="7" t="s">
        <v>111</v>
      </c>
      <c r="D50" s="7" t="s">
        <v>105</v>
      </c>
      <c r="E50" s="22">
        <v>39</v>
      </c>
      <c r="F50" s="21"/>
      <c r="H50" s="7" t="s">
        <v>34</v>
      </c>
      <c r="L50" s="23">
        <f>'Stap 1 - IMPORTEREN RD'!L48</f>
        <v>0</v>
      </c>
      <c r="M50" s="23">
        <f>'Stap 1 - IMPORTEREN RD'!M48</f>
        <v>0</v>
      </c>
      <c r="N50" s="23">
        <f>'Stap 1 - IMPORTEREN RD'!N48</f>
        <v>0</v>
      </c>
      <c r="O50" s="23">
        <f>'Stap 1 - IMPORTEREN RD'!O48</f>
        <v>0</v>
      </c>
      <c r="P50" s="23">
        <f>'Stap 1 - IMPORTEREN RD'!P48</f>
        <v>0</v>
      </c>
      <c r="Q50" s="23">
        <f>'Stap 1 - IMPORTEREN RD'!Q48</f>
        <v>0</v>
      </c>
      <c r="R50" s="23">
        <f>'Stap 1 - IMPORTEREN RD'!R48</f>
        <v>0</v>
      </c>
      <c r="S50" s="23">
        <f>'Stap 1 - IMPORTEREN RD'!S48</f>
        <v>0</v>
      </c>
      <c r="T50" s="23">
        <f>'Stap 1 - IMPORTEREN RD'!T48</f>
        <v>0</v>
      </c>
    </row>
    <row r="51" spans="2:20">
      <c r="B51" s="7" t="s">
        <v>112</v>
      </c>
      <c r="C51" s="7" t="s">
        <v>111</v>
      </c>
      <c r="D51" s="7" t="s">
        <v>106</v>
      </c>
      <c r="E51" s="22">
        <v>39</v>
      </c>
      <c r="F51" s="21"/>
      <c r="H51" s="7" t="s">
        <v>34</v>
      </c>
      <c r="L51" s="23">
        <f>'Stap 1 - IMPORTEREN RD'!L49</f>
        <v>0</v>
      </c>
      <c r="M51" s="23">
        <f>'Stap 1 - IMPORTEREN RD'!M49</f>
        <v>0</v>
      </c>
      <c r="N51" s="23">
        <f>'Stap 1 - IMPORTEREN RD'!N49</f>
        <v>0</v>
      </c>
      <c r="O51" s="23">
        <f>'Stap 1 - IMPORTEREN RD'!O49</f>
        <v>0</v>
      </c>
      <c r="P51" s="23">
        <f>'Stap 1 - IMPORTEREN RD'!P49</f>
        <v>0</v>
      </c>
      <c r="Q51" s="23">
        <f>'Stap 1 - IMPORTEREN RD'!Q49</f>
        <v>0</v>
      </c>
      <c r="R51" s="23">
        <f>'Stap 1 - IMPORTEREN RD'!R49</f>
        <v>0</v>
      </c>
      <c r="S51" s="23">
        <f>'Stap 1 - IMPORTEREN RD'!S49</f>
        <v>0</v>
      </c>
      <c r="T51" s="23">
        <f>'Stap 1 - IMPORTEREN RD'!T49</f>
        <v>0</v>
      </c>
    </row>
    <row r="52" spans="2:20">
      <c r="B52" s="7" t="s">
        <v>112</v>
      </c>
      <c r="C52" s="7" t="s">
        <v>111</v>
      </c>
      <c r="D52" s="7" t="s">
        <v>107</v>
      </c>
      <c r="E52" s="22">
        <v>39</v>
      </c>
      <c r="F52" s="21"/>
      <c r="H52" s="7" t="s">
        <v>34</v>
      </c>
      <c r="L52" s="23">
        <f>'Stap 1 - IMPORTEREN RD'!L50</f>
        <v>0</v>
      </c>
      <c r="M52" s="23">
        <f>'Stap 1 - IMPORTEREN RD'!M50</f>
        <v>0</v>
      </c>
      <c r="N52" s="23">
        <f>'Stap 1 - IMPORTEREN RD'!N50</f>
        <v>0</v>
      </c>
      <c r="O52" s="23">
        <f>'Stap 1 - IMPORTEREN RD'!O50</f>
        <v>0</v>
      </c>
      <c r="P52" s="23">
        <f>'Stap 1 - IMPORTEREN RD'!P50</f>
        <v>0</v>
      </c>
      <c r="Q52" s="23">
        <f>'Stap 1 - IMPORTEREN RD'!Q50</f>
        <v>0</v>
      </c>
      <c r="R52" s="23">
        <f>'Stap 1 - IMPORTEREN RD'!R50</f>
        <v>0</v>
      </c>
      <c r="S52" s="23">
        <f>'Stap 1 - IMPORTEREN RD'!S50</f>
        <v>0</v>
      </c>
      <c r="T52" s="23">
        <f>'Stap 1 - IMPORTEREN RD'!T50</f>
        <v>0</v>
      </c>
    </row>
    <row r="53" spans="2:20">
      <c r="B53" s="7" t="s">
        <v>112</v>
      </c>
      <c r="C53" s="7" t="s">
        <v>111</v>
      </c>
      <c r="D53" s="7" t="s">
        <v>108</v>
      </c>
      <c r="E53" s="22">
        <v>39</v>
      </c>
      <c r="F53" s="21"/>
      <c r="H53" s="7" t="s">
        <v>34</v>
      </c>
      <c r="L53" s="23">
        <f>'Stap 1 - IMPORTEREN RD'!L51</f>
        <v>0</v>
      </c>
      <c r="M53" s="23">
        <f>'Stap 1 - IMPORTEREN RD'!M51</f>
        <v>0</v>
      </c>
      <c r="N53" s="23">
        <f>'Stap 1 - IMPORTEREN RD'!N51</f>
        <v>0</v>
      </c>
      <c r="O53" s="23">
        <f>'Stap 1 - IMPORTEREN RD'!O51</f>
        <v>0</v>
      </c>
      <c r="P53" s="23">
        <f>'Stap 1 - IMPORTEREN RD'!P51</f>
        <v>0</v>
      </c>
      <c r="Q53" s="23">
        <f>'Stap 1 - IMPORTEREN RD'!Q51</f>
        <v>0</v>
      </c>
      <c r="R53" s="23">
        <f>'Stap 1 - IMPORTEREN RD'!R51</f>
        <v>0</v>
      </c>
      <c r="S53" s="23">
        <f>'Stap 1 - IMPORTEREN RD'!S51</f>
        <v>0</v>
      </c>
      <c r="T53" s="23">
        <f>'Stap 1 - IMPORTEREN RD'!T51</f>
        <v>0</v>
      </c>
    </row>
    <row r="54" spans="2:20">
      <c r="B54" s="7" t="s">
        <v>112</v>
      </c>
      <c r="C54" s="7" t="s">
        <v>111</v>
      </c>
      <c r="D54" s="7" t="s">
        <v>109</v>
      </c>
      <c r="E54" s="22">
        <v>39</v>
      </c>
      <c r="F54" s="21"/>
      <c r="H54" s="7" t="s">
        <v>34</v>
      </c>
      <c r="L54" s="23">
        <f>'Stap 1 - IMPORTEREN RD'!L52</f>
        <v>0</v>
      </c>
      <c r="M54" s="23">
        <f>'Stap 1 - IMPORTEREN RD'!M52</f>
        <v>0</v>
      </c>
      <c r="N54" s="23">
        <f>'Stap 1 - IMPORTEREN RD'!N52</f>
        <v>0</v>
      </c>
      <c r="O54" s="23">
        <f>'Stap 1 - IMPORTEREN RD'!O52</f>
        <v>0</v>
      </c>
      <c r="P54" s="23">
        <f>'Stap 1 - IMPORTEREN RD'!P52</f>
        <v>0</v>
      </c>
      <c r="Q54" s="23">
        <f>'Stap 1 - IMPORTEREN RD'!Q52</f>
        <v>0</v>
      </c>
      <c r="R54" s="23">
        <f>'Stap 1 - IMPORTEREN RD'!R52</f>
        <v>0</v>
      </c>
      <c r="S54" s="23">
        <f>'Stap 1 - IMPORTEREN RD'!S52</f>
        <v>0</v>
      </c>
      <c r="T54" s="23">
        <f>'Stap 1 - IMPORTEREN RD'!T52</f>
        <v>0</v>
      </c>
    </row>
    <row r="55" spans="2:20">
      <c r="B55" s="7" t="s">
        <v>112</v>
      </c>
      <c r="C55" s="7" t="s">
        <v>111</v>
      </c>
      <c r="D55" s="7" t="s">
        <v>110</v>
      </c>
      <c r="E55" s="22">
        <v>39</v>
      </c>
      <c r="F55" s="21"/>
      <c r="H55" s="7" t="s">
        <v>34</v>
      </c>
      <c r="L55" s="23">
        <f>'Stap 1 - IMPORTEREN RD'!L53</f>
        <v>0</v>
      </c>
      <c r="M55" s="23">
        <f>'Stap 1 - IMPORTEREN RD'!M53</f>
        <v>0</v>
      </c>
      <c r="N55" s="23">
        <f>'Stap 1 - IMPORTEREN RD'!N53</f>
        <v>0</v>
      </c>
      <c r="O55" s="23">
        <f>'Stap 1 - IMPORTEREN RD'!O53</f>
        <v>0</v>
      </c>
      <c r="P55" s="23">
        <f>'Stap 1 - IMPORTEREN RD'!P53</f>
        <v>0</v>
      </c>
      <c r="Q55" s="23">
        <f>'Stap 1 - IMPORTEREN RD'!Q53</f>
        <v>0</v>
      </c>
      <c r="R55" s="23">
        <f>'Stap 1 - IMPORTEREN RD'!R53</f>
        <v>0</v>
      </c>
      <c r="S55" s="23">
        <f>'Stap 1 - IMPORTEREN RD'!S53</f>
        <v>0</v>
      </c>
      <c r="T55" s="23">
        <f>'Stap 1 - IMPORTEREN RD'!T53</f>
        <v>0</v>
      </c>
    </row>
    <row r="56" spans="2:20">
      <c r="L56" s="24"/>
      <c r="M56" s="24"/>
      <c r="N56" s="24"/>
      <c r="O56" s="24"/>
      <c r="P56" s="24"/>
      <c r="Q56" s="24"/>
      <c r="R56" s="24"/>
      <c r="S56" s="24"/>
      <c r="T56" s="24"/>
    </row>
    <row r="58" spans="2:20">
      <c r="B58" s="8" t="s">
        <v>119</v>
      </c>
      <c r="C58" s="8"/>
    </row>
    <row r="60" spans="2:20">
      <c r="B60" s="8" t="s">
        <v>89</v>
      </c>
      <c r="C60" s="8" t="s">
        <v>24</v>
      </c>
      <c r="D60" s="8" t="s">
        <v>25</v>
      </c>
      <c r="E60" s="8" t="s">
        <v>39</v>
      </c>
      <c r="F60" s="8"/>
      <c r="G60" s="8"/>
      <c r="H60" s="8" t="s">
        <v>26</v>
      </c>
      <c r="L60" s="21"/>
      <c r="M60" s="21"/>
      <c r="N60" s="21"/>
      <c r="O60" s="21"/>
      <c r="P60" s="21"/>
      <c r="Q60" s="21"/>
      <c r="R60" s="21"/>
      <c r="S60" s="21"/>
      <c r="T60" s="21"/>
    </row>
    <row r="62" spans="2:20">
      <c r="B62" s="7" t="s">
        <v>90</v>
      </c>
      <c r="C62" s="7" t="s">
        <v>99</v>
      </c>
      <c r="D62" s="7" t="s">
        <v>38</v>
      </c>
      <c r="E62" s="53" t="s">
        <v>15</v>
      </c>
      <c r="F62" s="21"/>
      <c r="H62" s="7" t="s">
        <v>40</v>
      </c>
      <c r="L62" s="23">
        <f>'Stap 1 - IMPORTEREN RD'!L60</f>
        <v>0</v>
      </c>
      <c r="M62" s="23">
        <f>'Stap 1 - IMPORTEREN RD'!M60</f>
        <v>0</v>
      </c>
      <c r="N62" s="23">
        <f>'Stap 1 - IMPORTEREN RD'!N60</f>
        <v>0</v>
      </c>
      <c r="O62" s="23">
        <f>'Stap 1 - IMPORTEREN RD'!O60</f>
        <v>0</v>
      </c>
      <c r="P62" s="23">
        <f>'Stap 1 - IMPORTEREN RD'!P60</f>
        <v>0</v>
      </c>
      <c r="Q62" s="23">
        <f>'Stap 1 - IMPORTEREN RD'!Q60</f>
        <v>20</v>
      </c>
      <c r="R62" s="23">
        <f>'Stap 1 - IMPORTEREN RD'!R60</f>
        <v>0</v>
      </c>
      <c r="S62" s="23">
        <f>'Stap 1 - IMPORTEREN RD'!S60</f>
        <v>0</v>
      </c>
      <c r="T62" s="23">
        <f>'Stap 1 - IMPORTEREN RD'!T60</f>
        <v>0</v>
      </c>
    </row>
    <row r="63" spans="2:20">
      <c r="B63" s="7" t="s">
        <v>90</v>
      </c>
      <c r="C63" s="7" t="s">
        <v>99</v>
      </c>
      <c r="D63" s="7" t="s">
        <v>38</v>
      </c>
      <c r="E63" s="53" t="s">
        <v>41</v>
      </c>
      <c r="F63" s="21"/>
      <c r="H63" s="7" t="s">
        <v>34</v>
      </c>
      <c r="L63" s="23">
        <f>'Stap 1 - IMPORTEREN RD'!L61</f>
        <v>0</v>
      </c>
      <c r="M63" s="23">
        <f>'Stap 1 - IMPORTEREN RD'!M61</f>
        <v>0</v>
      </c>
      <c r="N63" s="23">
        <f>'Stap 1 - IMPORTEREN RD'!N61</f>
        <v>0</v>
      </c>
      <c r="O63" s="23">
        <f>'Stap 1 - IMPORTEREN RD'!O61</f>
        <v>0</v>
      </c>
      <c r="P63" s="23">
        <f>'Stap 1 - IMPORTEREN RD'!P61</f>
        <v>0</v>
      </c>
      <c r="Q63" s="23">
        <f>'Stap 1 - IMPORTEREN RD'!Q61</f>
        <v>137350.14000000001</v>
      </c>
      <c r="R63" s="23">
        <f>'Stap 1 - IMPORTEREN RD'!R61</f>
        <v>0</v>
      </c>
      <c r="S63" s="23">
        <f>'Stap 1 - IMPORTEREN RD'!S61</f>
        <v>0</v>
      </c>
      <c r="T63" s="23">
        <f>'Stap 1 - IMPORTEREN RD'!T61</f>
        <v>0</v>
      </c>
    </row>
    <row r="64" spans="2:20">
      <c r="B64" s="7" t="s">
        <v>100</v>
      </c>
      <c r="C64" s="7" t="s">
        <v>99</v>
      </c>
      <c r="D64" s="7" t="s">
        <v>113</v>
      </c>
      <c r="E64" s="53" t="s">
        <v>15</v>
      </c>
      <c r="F64" s="21"/>
      <c r="H64" s="7" t="s">
        <v>40</v>
      </c>
      <c r="L64" s="23">
        <f>'Stap 1 - IMPORTEREN RD'!L62</f>
        <v>0</v>
      </c>
      <c r="M64" s="23">
        <f>'Stap 1 - IMPORTEREN RD'!M62</f>
        <v>0</v>
      </c>
      <c r="N64" s="23">
        <f>'Stap 1 - IMPORTEREN RD'!N62</f>
        <v>0</v>
      </c>
      <c r="O64" s="23">
        <f>'Stap 1 - IMPORTEREN RD'!O62</f>
        <v>0</v>
      </c>
      <c r="P64" s="23">
        <f>'Stap 1 - IMPORTEREN RD'!P62</f>
        <v>0</v>
      </c>
      <c r="Q64" s="23">
        <f>'Stap 1 - IMPORTEREN RD'!Q62</f>
        <v>0</v>
      </c>
      <c r="R64" s="23">
        <f>'Stap 1 - IMPORTEREN RD'!R62</f>
        <v>0</v>
      </c>
      <c r="S64" s="23">
        <f>'Stap 1 - IMPORTEREN RD'!S62</f>
        <v>0</v>
      </c>
      <c r="T64" s="23">
        <f>'Stap 1 - IMPORTEREN RD'!T62</f>
        <v>0</v>
      </c>
    </row>
    <row r="65" spans="2:20">
      <c r="B65" s="7" t="s">
        <v>100</v>
      </c>
      <c r="C65" s="7" t="s">
        <v>99</v>
      </c>
      <c r="D65" s="7" t="s">
        <v>113</v>
      </c>
      <c r="E65" s="53" t="s">
        <v>41</v>
      </c>
      <c r="F65" s="21"/>
      <c r="H65" s="7" t="s">
        <v>34</v>
      </c>
      <c r="L65" s="23">
        <f>'Stap 1 - IMPORTEREN RD'!L63</f>
        <v>0</v>
      </c>
      <c r="M65" s="23">
        <f>'Stap 1 - IMPORTEREN RD'!M63</f>
        <v>0</v>
      </c>
      <c r="N65" s="23">
        <f>'Stap 1 - IMPORTEREN RD'!N63</f>
        <v>0</v>
      </c>
      <c r="O65" s="23">
        <f>'Stap 1 - IMPORTEREN RD'!O63</f>
        <v>0</v>
      </c>
      <c r="P65" s="23">
        <f>'Stap 1 - IMPORTEREN RD'!P63</f>
        <v>0</v>
      </c>
      <c r="Q65" s="23">
        <f>'Stap 1 - IMPORTEREN RD'!Q63</f>
        <v>0</v>
      </c>
      <c r="R65" s="23">
        <f>'Stap 1 - IMPORTEREN RD'!R63</f>
        <v>0</v>
      </c>
      <c r="S65" s="23">
        <f>'Stap 1 - IMPORTEREN RD'!S63</f>
        <v>0</v>
      </c>
      <c r="T65" s="23">
        <f>'Stap 1 - IMPORTEREN RD'!T63</f>
        <v>0</v>
      </c>
    </row>
    <row r="66" spans="2:20">
      <c r="E66" s="22"/>
      <c r="F66" s="21"/>
    </row>
    <row r="67" spans="2:20">
      <c r="E67" s="22"/>
      <c r="F67" s="21"/>
    </row>
    <row r="68" spans="2:20">
      <c r="B68" s="8" t="s">
        <v>48</v>
      </c>
    </row>
    <row r="69" spans="2:20">
      <c r="B69" s="8"/>
    </row>
    <row r="70" spans="2:20">
      <c r="B70" s="8" t="s">
        <v>118</v>
      </c>
      <c r="C70" s="8"/>
    </row>
    <row r="71" spans="2:20">
      <c r="B71" s="8"/>
      <c r="C71" s="8"/>
    </row>
    <row r="72" spans="2:20">
      <c r="B72" s="8" t="s">
        <v>89</v>
      </c>
      <c r="C72" s="8" t="s">
        <v>24</v>
      </c>
      <c r="D72" s="8" t="s">
        <v>25</v>
      </c>
      <c r="E72" s="8" t="s">
        <v>15</v>
      </c>
      <c r="F72" s="8"/>
      <c r="G72" s="8"/>
      <c r="H72" s="8" t="s">
        <v>26</v>
      </c>
      <c r="L72" s="21"/>
      <c r="M72" s="21"/>
      <c r="N72" s="21"/>
      <c r="O72" s="21"/>
      <c r="P72" s="21"/>
      <c r="Q72" s="21"/>
      <c r="R72" s="21"/>
      <c r="S72" s="21"/>
      <c r="T72" s="21"/>
    </row>
    <row r="74" spans="2:20">
      <c r="B74" s="7" t="s">
        <v>90</v>
      </c>
      <c r="C74" s="7" t="s">
        <v>99</v>
      </c>
      <c r="D74" s="7" t="s">
        <v>16</v>
      </c>
      <c r="E74" s="22">
        <v>5</v>
      </c>
      <c r="F74" s="21"/>
      <c r="H74" s="7" t="s">
        <v>34</v>
      </c>
      <c r="L74" s="25"/>
      <c r="M74" s="25"/>
      <c r="N74" s="25"/>
      <c r="O74" s="25"/>
      <c r="P74" s="25"/>
      <c r="Q74" s="25"/>
      <c r="R74" s="25"/>
      <c r="S74" s="25"/>
      <c r="T74" s="25"/>
    </row>
    <row r="75" spans="2:20">
      <c r="B75" s="7" t="s">
        <v>90</v>
      </c>
      <c r="C75" s="7" t="s">
        <v>99</v>
      </c>
      <c r="D75" s="7" t="s">
        <v>19</v>
      </c>
      <c r="E75" s="22">
        <v>30</v>
      </c>
      <c r="F75" s="21"/>
      <c r="H75" s="7" t="s">
        <v>34</v>
      </c>
      <c r="L75" s="25"/>
      <c r="M75" s="25"/>
      <c r="N75" s="25"/>
      <c r="O75" s="25"/>
      <c r="P75" s="25"/>
      <c r="Q75" s="25"/>
      <c r="R75" s="25"/>
      <c r="S75" s="25"/>
      <c r="T75" s="25"/>
    </row>
    <row r="76" spans="2:20">
      <c r="B76" s="7" t="s">
        <v>90</v>
      </c>
      <c r="C76" s="7" t="s">
        <v>99</v>
      </c>
      <c r="D76" s="7" t="s">
        <v>20</v>
      </c>
      <c r="E76" s="22" t="s">
        <v>35</v>
      </c>
      <c r="F76" s="21"/>
      <c r="H76" s="7" t="s">
        <v>34</v>
      </c>
      <c r="L76" s="25"/>
      <c r="M76" s="25"/>
      <c r="N76" s="25"/>
      <c r="O76" s="25"/>
      <c r="P76" s="25"/>
      <c r="Q76" s="25"/>
      <c r="R76" s="25"/>
      <c r="S76" s="25"/>
      <c r="T76" s="25"/>
    </row>
    <row r="77" spans="2:20">
      <c r="B77" s="7" t="s">
        <v>90</v>
      </c>
      <c r="C77" s="7" t="s">
        <v>99</v>
      </c>
      <c r="D77" s="7" t="s">
        <v>91</v>
      </c>
      <c r="E77" s="22">
        <v>5</v>
      </c>
      <c r="F77" s="21"/>
      <c r="H77" s="7" t="s">
        <v>34</v>
      </c>
      <c r="L77" s="25"/>
      <c r="M77" s="25"/>
      <c r="N77" s="25"/>
      <c r="O77" s="25"/>
      <c r="P77" s="25"/>
      <c r="Q77" s="25"/>
      <c r="R77" s="25"/>
      <c r="S77" s="25"/>
      <c r="T77" s="25"/>
    </row>
    <row r="78" spans="2:20">
      <c r="B78" s="7" t="s">
        <v>90</v>
      </c>
      <c r="C78" s="7" t="s">
        <v>99</v>
      </c>
      <c r="D78" s="7" t="s">
        <v>21</v>
      </c>
      <c r="E78" s="22">
        <v>10</v>
      </c>
      <c r="F78" s="21"/>
      <c r="H78" s="7" t="s">
        <v>34</v>
      </c>
      <c r="L78" s="25"/>
      <c r="M78" s="25"/>
      <c r="N78" s="25"/>
      <c r="O78" s="25"/>
      <c r="P78" s="25"/>
      <c r="Q78" s="25"/>
      <c r="R78" s="25"/>
      <c r="S78" s="25"/>
      <c r="T78" s="25"/>
    </row>
    <row r="79" spans="2:20">
      <c r="B79" s="7" t="s">
        <v>90</v>
      </c>
      <c r="C79" s="7" t="s">
        <v>92</v>
      </c>
      <c r="D79" s="7" t="s">
        <v>93</v>
      </c>
      <c r="E79" s="22">
        <v>30</v>
      </c>
      <c r="F79" s="21"/>
      <c r="H79" s="7" t="s">
        <v>34</v>
      </c>
      <c r="L79" s="25"/>
      <c r="M79" s="25"/>
      <c r="N79" s="25"/>
      <c r="O79" s="25"/>
      <c r="P79" s="25"/>
      <c r="Q79" s="25"/>
      <c r="R79" s="25"/>
      <c r="S79" s="25"/>
      <c r="T79" s="25"/>
    </row>
    <row r="80" spans="2:20">
      <c r="B80" s="7" t="s">
        <v>90</v>
      </c>
      <c r="C80" s="7" t="s">
        <v>92</v>
      </c>
      <c r="D80" s="7" t="s">
        <v>96</v>
      </c>
      <c r="E80" s="22">
        <v>55</v>
      </c>
      <c r="F80" s="21"/>
      <c r="H80" s="7" t="s">
        <v>34</v>
      </c>
      <c r="L80" s="25"/>
      <c r="M80" s="25"/>
      <c r="N80" s="25"/>
      <c r="O80" s="25"/>
      <c r="P80" s="25"/>
      <c r="Q80" s="25"/>
      <c r="R80" s="25"/>
      <c r="S80" s="25"/>
      <c r="T80" s="25"/>
    </row>
    <row r="81" spans="2:20">
      <c r="B81" s="7" t="s">
        <v>90</v>
      </c>
      <c r="C81" s="7" t="s">
        <v>92</v>
      </c>
      <c r="D81" s="7" t="s">
        <v>97</v>
      </c>
      <c r="E81" s="22">
        <v>30</v>
      </c>
      <c r="F81" s="21"/>
      <c r="H81" s="7" t="s">
        <v>34</v>
      </c>
      <c r="L81" s="25"/>
      <c r="M81" s="25"/>
      <c r="N81" s="25"/>
      <c r="O81" s="25"/>
      <c r="P81" s="25"/>
      <c r="Q81" s="25"/>
      <c r="R81" s="25"/>
      <c r="S81" s="25"/>
      <c r="T81" s="25"/>
    </row>
    <row r="82" spans="2:20">
      <c r="B82" s="7" t="s">
        <v>90</v>
      </c>
      <c r="C82" s="7" t="s">
        <v>92</v>
      </c>
      <c r="D82" s="7" t="s">
        <v>98</v>
      </c>
      <c r="E82" s="22">
        <v>45</v>
      </c>
      <c r="F82" s="21"/>
      <c r="H82" s="7" t="s">
        <v>34</v>
      </c>
      <c r="L82" s="26"/>
      <c r="M82" s="25"/>
      <c r="N82" s="25"/>
      <c r="O82" s="25"/>
      <c r="P82" s="25"/>
      <c r="Q82" s="25"/>
      <c r="R82" s="25"/>
      <c r="S82" s="25"/>
      <c r="T82" s="25"/>
    </row>
    <row r="83" spans="2:20">
      <c r="B83" s="7" t="s">
        <v>90</v>
      </c>
      <c r="C83" s="7" t="s">
        <v>92</v>
      </c>
      <c r="D83" s="7" t="s">
        <v>94</v>
      </c>
      <c r="E83" s="22">
        <v>5</v>
      </c>
      <c r="F83" s="21"/>
      <c r="H83" s="7" t="s">
        <v>34</v>
      </c>
      <c r="L83" s="25"/>
      <c r="M83" s="25"/>
      <c r="N83" s="25"/>
      <c r="O83" s="25"/>
      <c r="P83" s="25"/>
      <c r="Q83" s="25"/>
      <c r="R83" s="25"/>
      <c r="S83" s="25"/>
      <c r="T83" s="25"/>
    </row>
    <row r="84" spans="2:20">
      <c r="B84" s="7" t="s">
        <v>90</v>
      </c>
      <c r="C84" s="7" t="s">
        <v>92</v>
      </c>
      <c r="D84" s="7" t="s">
        <v>18</v>
      </c>
      <c r="E84" s="22">
        <v>25</v>
      </c>
      <c r="F84" s="21"/>
      <c r="H84" s="7" t="s">
        <v>34</v>
      </c>
      <c r="L84" s="25"/>
      <c r="M84" s="25"/>
      <c r="N84" s="25"/>
      <c r="O84" s="25"/>
      <c r="P84" s="25"/>
      <c r="Q84" s="25"/>
      <c r="R84" s="25"/>
      <c r="S84" s="25"/>
      <c r="T84" s="25"/>
    </row>
    <row r="85" spans="2:20">
      <c r="B85" s="7" t="s">
        <v>90</v>
      </c>
      <c r="C85" s="7" t="s">
        <v>92</v>
      </c>
      <c r="D85" s="7" t="s">
        <v>95</v>
      </c>
      <c r="E85" s="22">
        <v>30</v>
      </c>
      <c r="F85" s="21"/>
      <c r="H85" s="7" t="s">
        <v>34</v>
      </c>
      <c r="L85" s="25"/>
      <c r="M85" s="25"/>
      <c r="N85" s="25"/>
      <c r="O85" s="25"/>
      <c r="P85" s="25"/>
      <c r="Q85" s="25"/>
      <c r="R85" s="25"/>
      <c r="S85" s="25"/>
      <c r="T85" s="25"/>
    </row>
    <row r="86" spans="2:20">
      <c r="B86" s="7" t="s">
        <v>90</v>
      </c>
      <c r="C86" s="7" t="s">
        <v>92</v>
      </c>
      <c r="D86" s="7" t="s">
        <v>20</v>
      </c>
      <c r="E86" s="22" t="s">
        <v>35</v>
      </c>
      <c r="F86" s="21"/>
      <c r="H86" s="7" t="s">
        <v>34</v>
      </c>
      <c r="L86" s="25"/>
      <c r="M86" s="25"/>
      <c r="N86" s="25"/>
      <c r="O86" s="25"/>
      <c r="P86" s="25"/>
      <c r="Q86" s="25"/>
      <c r="R86" s="25"/>
      <c r="S86" s="25"/>
      <c r="T86" s="25"/>
    </row>
    <row r="87" spans="2:20">
      <c r="B87" s="7" t="s">
        <v>100</v>
      </c>
      <c r="C87" s="7" t="s">
        <v>101</v>
      </c>
      <c r="D87" s="7" t="s">
        <v>16</v>
      </c>
      <c r="E87" s="22">
        <v>5</v>
      </c>
      <c r="F87" s="21"/>
      <c r="H87" s="7" t="s">
        <v>34</v>
      </c>
      <c r="L87" s="25"/>
      <c r="M87" s="25"/>
      <c r="N87" s="25"/>
      <c r="O87" s="25"/>
      <c r="P87" s="25"/>
      <c r="Q87" s="25"/>
      <c r="R87" s="25"/>
      <c r="S87" s="25"/>
      <c r="T87" s="25"/>
    </row>
    <row r="88" spans="2:20">
      <c r="B88" s="7" t="s">
        <v>100</v>
      </c>
      <c r="C88" s="7" t="s">
        <v>101</v>
      </c>
      <c r="D88" s="7" t="s">
        <v>19</v>
      </c>
      <c r="E88" s="22">
        <v>30</v>
      </c>
      <c r="F88" s="21"/>
      <c r="H88" s="7" t="s">
        <v>34</v>
      </c>
      <c r="L88" s="25"/>
      <c r="M88" s="25"/>
      <c r="N88" s="25"/>
      <c r="O88" s="25"/>
      <c r="P88" s="25"/>
      <c r="Q88" s="25"/>
      <c r="R88" s="25"/>
      <c r="S88" s="25"/>
      <c r="T88" s="25"/>
    </row>
    <row r="89" spans="2:20">
      <c r="B89" s="7" t="s">
        <v>100</v>
      </c>
      <c r="C89" s="7" t="s">
        <v>101</v>
      </c>
      <c r="D89" s="7" t="s">
        <v>20</v>
      </c>
      <c r="E89" s="22" t="s">
        <v>35</v>
      </c>
      <c r="F89" s="21"/>
      <c r="H89" s="7" t="s">
        <v>34</v>
      </c>
      <c r="L89" s="25"/>
      <c r="M89" s="25"/>
      <c r="N89" s="25"/>
      <c r="O89" s="25"/>
      <c r="P89" s="25"/>
      <c r="Q89" s="25"/>
      <c r="R89" s="25"/>
      <c r="S89" s="25"/>
      <c r="T89" s="25"/>
    </row>
    <row r="90" spans="2:20">
      <c r="B90" s="7" t="s">
        <v>100</v>
      </c>
      <c r="C90" s="7" t="s">
        <v>101</v>
      </c>
      <c r="D90" s="7" t="s">
        <v>91</v>
      </c>
      <c r="E90" s="22">
        <v>5</v>
      </c>
      <c r="F90" s="21"/>
      <c r="H90" s="7" t="s">
        <v>34</v>
      </c>
      <c r="L90" s="25"/>
      <c r="M90" s="25"/>
      <c r="N90" s="25"/>
      <c r="O90" s="25"/>
      <c r="P90" s="25"/>
      <c r="Q90" s="25"/>
      <c r="R90" s="25"/>
      <c r="S90" s="25"/>
      <c r="T90" s="25"/>
    </row>
    <row r="91" spans="2:20">
      <c r="B91" s="7" t="s">
        <v>100</v>
      </c>
      <c r="C91" s="7" t="s">
        <v>101</v>
      </c>
      <c r="D91" s="7" t="s">
        <v>21</v>
      </c>
      <c r="E91" s="22">
        <v>10</v>
      </c>
      <c r="F91" s="21"/>
      <c r="H91" s="7" t="s">
        <v>34</v>
      </c>
      <c r="L91" s="25"/>
      <c r="M91" s="25"/>
      <c r="N91" s="25"/>
      <c r="O91" s="25"/>
      <c r="P91" s="25"/>
      <c r="Q91" s="25"/>
      <c r="R91" s="25"/>
      <c r="S91" s="25"/>
      <c r="T91" s="25"/>
    </row>
    <row r="92" spans="2:20">
      <c r="B92" s="7" t="s">
        <v>100</v>
      </c>
      <c r="C92" s="7" t="s">
        <v>102</v>
      </c>
      <c r="D92" s="7" t="s">
        <v>93</v>
      </c>
      <c r="E92" s="22">
        <v>30</v>
      </c>
      <c r="F92" s="21"/>
      <c r="H92" s="7" t="s">
        <v>34</v>
      </c>
      <c r="L92" s="25"/>
      <c r="M92" s="25"/>
      <c r="N92" s="25"/>
      <c r="O92" s="25"/>
      <c r="P92" s="25"/>
      <c r="Q92" s="25"/>
      <c r="R92" s="25"/>
      <c r="S92" s="25"/>
      <c r="T92" s="25"/>
    </row>
    <row r="93" spans="2:20">
      <c r="B93" s="7" t="s">
        <v>100</v>
      </c>
      <c r="C93" s="7" t="s">
        <v>102</v>
      </c>
      <c r="D93" s="7" t="s">
        <v>96</v>
      </c>
      <c r="E93" s="22">
        <v>55</v>
      </c>
      <c r="F93" s="21"/>
      <c r="H93" s="7" t="s">
        <v>34</v>
      </c>
      <c r="L93" s="25"/>
      <c r="M93" s="25"/>
      <c r="N93" s="25"/>
      <c r="O93" s="25"/>
      <c r="P93" s="25"/>
      <c r="Q93" s="25"/>
      <c r="R93" s="25"/>
      <c r="S93" s="25"/>
      <c r="T93" s="25"/>
    </row>
    <row r="94" spans="2:20">
      <c r="B94" s="7" t="s">
        <v>100</v>
      </c>
      <c r="C94" s="7" t="s">
        <v>102</v>
      </c>
      <c r="D94" s="7" t="s">
        <v>97</v>
      </c>
      <c r="E94" s="22">
        <v>30</v>
      </c>
      <c r="F94" s="21"/>
      <c r="H94" s="7" t="s">
        <v>34</v>
      </c>
      <c r="L94" s="25"/>
      <c r="M94" s="25"/>
      <c r="N94" s="25"/>
      <c r="O94" s="25"/>
      <c r="P94" s="25"/>
      <c r="Q94" s="25"/>
      <c r="R94" s="25"/>
      <c r="S94" s="25"/>
      <c r="T94" s="25"/>
    </row>
    <row r="95" spans="2:20">
      <c r="B95" s="7" t="s">
        <v>100</v>
      </c>
      <c r="C95" s="7" t="s">
        <v>102</v>
      </c>
      <c r="D95" s="7" t="s">
        <v>98</v>
      </c>
      <c r="E95" s="22">
        <v>45</v>
      </c>
      <c r="F95" s="21"/>
      <c r="H95" s="7" t="s">
        <v>34</v>
      </c>
      <c r="L95" s="25"/>
      <c r="M95" s="25"/>
      <c r="N95" s="25"/>
      <c r="O95" s="25"/>
      <c r="P95" s="25"/>
      <c r="Q95" s="25"/>
      <c r="R95" s="25"/>
      <c r="S95" s="25"/>
      <c r="T95" s="25"/>
    </row>
    <row r="96" spans="2:20">
      <c r="B96" s="7" t="s">
        <v>100</v>
      </c>
      <c r="C96" s="7" t="s">
        <v>102</v>
      </c>
      <c r="D96" s="7" t="s">
        <v>94</v>
      </c>
      <c r="E96" s="22">
        <v>5</v>
      </c>
      <c r="F96" s="21"/>
      <c r="H96" s="7" t="s">
        <v>34</v>
      </c>
      <c r="L96" s="25"/>
      <c r="M96" s="25"/>
      <c r="N96" s="25"/>
      <c r="O96" s="25"/>
      <c r="P96" s="25"/>
      <c r="Q96" s="25"/>
      <c r="R96" s="25"/>
      <c r="S96" s="25"/>
      <c r="T96" s="25"/>
    </row>
    <row r="97" spans="2:20">
      <c r="B97" s="7" t="s">
        <v>100</v>
      </c>
      <c r="C97" s="7" t="s">
        <v>102</v>
      </c>
      <c r="D97" s="7" t="s">
        <v>18</v>
      </c>
      <c r="E97" s="22">
        <v>25</v>
      </c>
      <c r="F97" s="21"/>
      <c r="H97" s="7" t="s">
        <v>34</v>
      </c>
      <c r="L97" s="25"/>
      <c r="M97" s="25"/>
      <c r="N97" s="25"/>
      <c r="O97" s="25"/>
      <c r="P97" s="25"/>
      <c r="Q97" s="25"/>
      <c r="R97" s="25"/>
      <c r="S97" s="25"/>
      <c r="T97" s="25"/>
    </row>
    <row r="98" spans="2:20">
      <c r="B98" s="7" t="s">
        <v>100</v>
      </c>
      <c r="C98" s="7" t="s">
        <v>102</v>
      </c>
      <c r="D98" s="7" t="s">
        <v>95</v>
      </c>
      <c r="E98" s="22">
        <v>30</v>
      </c>
      <c r="F98" s="21"/>
      <c r="H98" s="7" t="s">
        <v>34</v>
      </c>
      <c r="L98" s="25"/>
      <c r="M98" s="25"/>
      <c r="N98" s="25"/>
      <c r="O98" s="25"/>
      <c r="P98" s="25"/>
      <c r="Q98" s="25"/>
      <c r="R98" s="25"/>
      <c r="S98" s="25"/>
      <c r="T98" s="25"/>
    </row>
    <row r="99" spans="2:20">
      <c r="B99" s="7" t="s">
        <v>100</v>
      </c>
      <c r="C99" s="7" t="s">
        <v>102</v>
      </c>
      <c r="D99" s="7" t="s">
        <v>20</v>
      </c>
      <c r="E99" s="22" t="s">
        <v>35</v>
      </c>
      <c r="F99" s="21"/>
      <c r="H99" s="7" t="s">
        <v>34</v>
      </c>
      <c r="L99" s="25"/>
      <c r="M99" s="25"/>
      <c r="N99" s="25"/>
      <c r="O99" s="25"/>
      <c r="P99" s="25"/>
      <c r="Q99" s="25"/>
      <c r="R99" s="25"/>
      <c r="S99" s="25"/>
      <c r="T99" s="25"/>
    </row>
    <row r="100" spans="2:20">
      <c r="B100" s="7" t="s">
        <v>103</v>
      </c>
      <c r="C100" s="7" t="s">
        <v>104</v>
      </c>
      <c r="D100" s="7" t="s">
        <v>105</v>
      </c>
      <c r="E100" s="22">
        <v>39</v>
      </c>
      <c r="F100" s="21"/>
      <c r="H100" s="7" t="s">
        <v>34</v>
      </c>
      <c r="L100" s="25"/>
      <c r="M100" s="25"/>
      <c r="N100" s="25"/>
      <c r="O100" s="25"/>
      <c r="P100" s="25"/>
      <c r="Q100" s="25"/>
      <c r="R100" s="25"/>
      <c r="S100" s="25"/>
      <c r="T100" s="25"/>
    </row>
    <row r="101" spans="2:20">
      <c r="B101" s="7" t="s">
        <v>103</v>
      </c>
      <c r="C101" s="7" t="s">
        <v>104</v>
      </c>
      <c r="D101" s="7" t="s">
        <v>106</v>
      </c>
      <c r="E101" s="22">
        <v>39</v>
      </c>
      <c r="F101" s="21"/>
      <c r="H101" s="7" t="s">
        <v>34</v>
      </c>
      <c r="L101" s="25"/>
      <c r="M101" s="25"/>
      <c r="N101" s="25"/>
      <c r="O101" s="25"/>
      <c r="P101" s="25"/>
      <c r="Q101" s="25"/>
      <c r="R101" s="25"/>
      <c r="S101" s="25"/>
      <c r="T101" s="25"/>
    </row>
    <row r="102" spans="2:20">
      <c r="B102" s="7" t="s">
        <v>103</v>
      </c>
      <c r="C102" s="7" t="s">
        <v>104</v>
      </c>
      <c r="D102" s="7" t="s">
        <v>107</v>
      </c>
      <c r="E102" s="22">
        <v>39</v>
      </c>
      <c r="F102" s="21"/>
      <c r="H102" s="7" t="s">
        <v>34</v>
      </c>
      <c r="L102" s="25"/>
      <c r="M102" s="25"/>
      <c r="N102" s="25"/>
      <c r="O102" s="25"/>
      <c r="P102" s="25"/>
      <c r="Q102" s="25"/>
      <c r="R102" s="25"/>
      <c r="S102" s="25"/>
      <c r="T102" s="25"/>
    </row>
    <row r="103" spans="2:20">
      <c r="B103" s="7" t="s">
        <v>103</v>
      </c>
      <c r="C103" s="7" t="s">
        <v>104</v>
      </c>
      <c r="D103" s="7" t="s">
        <v>108</v>
      </c>
      <c r="E103" s="22">
        <v>39</v>
      </c>
      <c r="F103" s="21"/>
      <c r="H103" s="7" t="s">
        <v>34</v>
      </c>
      <c r="L103" s="25"/>
      <c r="M103" s="25"/>
      <c r="N103" s="25"/>
      <c r="O103" s="25"/>
      <c r="P103" s="25"/>
      <c r="Q103" s="25"/>
      <c r="R103" s="25"/>
      <c r="S103" s="25"/>
      <c r="T103" s="25"/>
    </row>
    <row r="104" spans="2:20">
      <c r="B104" s="7" t="s">
        <v>103</v>
      </c>
      <c r="C104" s="7" t="s">
        <v>104</v>
      </c>
      <c r="D104" s="7" t="s">
        <v>109</v>
      </c>
      <c r="E104" s="22">
        <v>39</v>
      </c>
      <c r="F104" s="21"/>
      <c r="H104" s="7" t="s">
        <v>34</v>
      </c>
      <c r="L104" s="25"/>
      <c r="M104" s="25"/>
      <c r="N104" s="25"/>
      <c r="O104" s="25"/>
      <c r="P104" s="25"/>
      <c r="Q104" s="25"/>
      <c r="R104" s="25"/>
      <c r="S104" s="25"/>
      <c r="T104" s="25"/>
    </row>
    <row r="105" spans="2:20">
      <c r="B105" s="7" t="s">
        <v>103</v>
      </c>
      <c r="C105" s="7" t="s">
        <v>104</v>
      </c>
      <c r="D105" s="7" t="s">
        <v>110</v>
      </c>
      <c r="E105" s="22">
        <v>39</v>
      </c>
      <c r="F105" s="21"/>
      <c r="H105" s="7" t="s">
        <v>34</v>
      </c>
      <c r="L105" s="25"/>
      <c r="M105" s="25"/>
      <c r="N105" s="25"/>
      <c r="O105" s="25"/>
      <c r="P105" s="25"/>
      <c r="Q105" s="25"/>
      <c r="R105" s="25"/>
      <c r="S105" s="25"/>
      <c r="T105" s="25"/>
    </row>
    <row r="106" spans="2:20">
      <c r="B106" s="7" t="s">
        <v>112</v>
      </c>
      <c r="C106" s="7" t="s">
        <v>111</v>
      </c>
      <c r="D106" s="7" t="s">
        <v>105</v>
      </c>
      <c r="E106" s="22">
        <v>39</v>
      </c>
      <c r="F106" s="21"/>
      <c r="H106" s="7" t="s">
        <v>34</v>
      </c>
      <c r="L106" s="25"/>
      <c r="M106" s="25"/>
      <c r="N106" s="25"/>
      <c r="O106" s="25"/>
      <c r="P106" s="25"/>
      <c r="Q106" s="25"/>
      <c r="R106" s="25"/>
      <c r="S106" s="25"/>
      <c r="T106" s="25"/>
    </row>
    <row r="107" spans="2:20">
      <c r="B107" s="7" t="s">
        <v>112</v>
      </c>
      <c r="C107" s="7" t="s">
        <v>111</v>
      </c>
      <c r="D107" s="7" t="s">
        <v>106</v>
      </c>
      <c r="E107" s="22">
        <v>39</v>
      </c>
      <c r="F107" s="21"/>
      <c r="H107" s="7" t="s">
        <v>34</v>
      </c>
      <c r="L107" s="25"/>
      <c r="M107" s="25"/>
      <c r="N107" s="25"/>
      <c r="O107" s="25"/>
      <c r="P107" s="25"/>
      <c r="Q107" s="25"/>
      <c r="R107" s="25"/>
      <c r="S107" s="25"/>
      <c r="T107" s="25"/>
    </row>
    <row r="108" spans="2:20">
      <c r="B108" s="7" t="s">
        <v>112</v>
      </c>
      <c r="C108" s="7" t="s">
        <v>111</v>
      </c>
      <c r="D108" s="7" t="s">
        <v>107</v>
      </c>
      <c r="E108" s="22">
        <v>39</v>
      </c>
      <c r="F108" s="21"/>
      <c r="H108" s="7" t="s">
        <v>34</v>
      </c>
      <c r="L108" s="25"/>
      <c r="M108" s="25"/>
      <c r="N108" s="25"/>
      <c r="O108" s="25"/>
      <c r="P108" s="25"/>
      <c r="Q108" s="25"/>
      <c r="R108" s="25"/>
      <c r="S108" s="25"/>
      <c r="T108" s="25"/>
    </row>
    <row r="109" spans="2:20">
      <c r="B109" s="7" t="s">
        <v>112</v>
      </c>
      <c r="C109" s="7" t="s">
        <v>111</v>
      </c>
      <c r="D109" s="7" t="s">
        <v>108</v>
      </c>
      <c r="E109" s="22">
        <v>39</v>
      </c>
      <c r="F109" s="21"/>
      <c r="H109" s="7" t="s">
        <v>34</v>
      </c>
      <c r="L109" s="25"/>
      <c r="M109" s="25"/>
      <c r="N109" s="25"/>
      <c r="O109" s="25"/>
      <c r="P109" s="25"/>
      <c r="Q109" s="25"/>
      <c r="R109" s="25"/>
      <c r="S109" s="25"/>
      <c r="T109" s="25"/>
    </row>
    <row r="110" spans="2:20">
      <c r="B110" s="7" t="s">
        <v>112</v>
      </c>
      <c r="C110" s="7" t="s">
        <v>111</v>
      </c>
      <c r="D110" s="7" t="s">
        <v>109</v>
      </c>
      <c r="E110" s="22">
        <v>39</v>
      </c>
      <c r="F110" s="21"/>
      <c r="H110" s="7" t="s">
        <v>34</v>
      </c>
      <c r="L110" s="25"/>
      <c r="M110" s="25"/>
      <c r="N110" s="25"/>
      <c r="O110" s="25"/>
      <c r="P110" s="25"/>
      <c r="Q110" s="25"/>
      <c r="R110" s="25"/>
      <c r="S110" s="25"/>
      <c r="T110" s="25"/>
    </row>
    <row r="111" spans="2:20">
      <c r="B111" s="7" t="s">
        <v>112</v>
      </c>
      <c r="C111" s="7" t="s">
        <v>111</v>
      </c>
      <c r="D111" s="7" t="s">
        <v>110</v>
      </c>
      <c r="E111" s="22">
        <v>39</v>
      </c>
      <c r="F111" s="21"/>
      <c r="H111" s="7" t="s">
        <v>34</v>
      </c>
      <c r="L111" s="25"/>
      <c r="M111" s="25"/>
      <c r="N111" s="25"/>
      <c r="O111" s="25"/>
      <c r="P111" s="25"/>
      <c r="Q111" s="25"/>
      <c r="R111" s="25"/>
      <c r="S111" s="25"/>
      <c r="T111" s="25"/>
    </row>
    <row r="112" spans="2:20">
      <c r="L112" s="24"/>
      <c r="M112" s="24"/>
      <c r="N112" s="24"/>
      <c r="O112" s="24"/>
      <c r="P112" s="24"/>
      <c r="Q112" s="24"/>
      <c r="R112" s="24"/>
      <c r="S112" s="24"/>
      <c r="T112" s="24"/>
    </row>
    <row r="114" spans="2:20">
      <c r="B114" s="8" t="s">
        <v>119</v>
      </c>
      <c r="C114" s="8"/>
    </row>
    <row r="116" spans="2:20">
      <c r="B116" s="8" t="s">
        <v>89</v>
      </c>
      <c r="C116" s="8" t="s">
        <v>24</v>
      </c>
      <c r="D116" s="8" t="s">
        <v>25</v>
      </c>
      <c r="E116" s="8" t="s">
        <v>39</v>
      </c>
      <c r="F116" s="8"/>
      <c r="G116" s="8"/>
      <c r="H116" s="8" t="s">
        <v>26</v>
      </c>
      <c r="L116" s="21"/>
      <c r="M116" s="21"/>
      <c r="N116" s="21"/>
      <c r="O116" s="21"/>
      <c r="P116" s="21"/>
      <c r="Q116" s="21"/>
      <c r="R116" s="21"/>
      <c r="S116" s="21"/>
      <c r="T116" s="21"/>
    </row>
    <row r="118" spans="2:20">
      <c r="B118" s="7" t="s">
        <v>90</v>
      </c>
      <c r="C118" s="7" t="s">
        <v>99</v>
      </c>
      <c r="D118" s="7" t="s">
        <v>38</v>
      </c>
      <c r="E118" s="53" t="s">
        <v>15</v>
      </c>
      <c r="F118" s="21"/>
      <c r="H118" s="7" t="s">
        <v>40</v>
      </c>
      <c r="L118" s="27"/>
      <c r="M118" s="27"/>
      <c r="N118" s="27"/>
      <c r="O118" s="27"/>
      <c r="P118" s="27"/>
      <c r="Q118" s="27"/>
      <c r="R118" s="27"/>
      <c r="S118" s="27"/>
      <c r="T118" s="27"/>
    </row>
    <row r="119" spans="2:20">
      <c r="B119" s="7" t="s">
        <v>90</v>
      </c>
      <c r="C119" s="7" t="s">
        <v>99</v>
      </c>
      <c r="D119" s="7" t="s">
        <v>38</v>
      </c>
      <c r="E119" s="53" t="s">
        <v>41</v>
      </c>
      <c r="F119" s="21"/>
      <c r="H119" s="7" t="s">
        <v>34</v>
      </c>
      <c r="L119" s="27"/>
      <c r="M119" s="27"/>
      <c r="N119" s="27"/>
      <c r="O119" s="27"/>
      <c r="P119" s="27"/>
      <c r="Q119" s="25"/>
      <c r="R119" s="27"/>
      <c r="S119" s="27"/>
      <c r="T119" s="27"/>
    </row>
    <row r="120" spans="2:20">
      <c r="B120" s="7" t="s">
        <v>100</v>
      </c>
      <c r="C120" s="7" t="s">
        <v>99</v>
      </c>
      <c r="D120" s="7" t="s">
        <v>113</v>
      </c>
      <c r="E120" s="53" t="s">
        <v>15</v>
      </c>
      <c r="F120" s="21"/>
      <c r="H120" s="7" t="s">
        <v>40</v>
      </c>
      <c r="L120" s="27"/>
      <c r="M120" s="27"/>
      <c r="N120" s="27"/>
      <c r="O120" s="27"/>
      <c r="P120" s="27"/>
      <c r="Q120" s="27"/>
      <c r="R120" s="27"/>
      <c r="S120" s="27"/>
      <c r="T120" s="27"/>
    </row>
    <row r="121" spans="2:20">
      <c r="B121" s="7" t="s">
        <v>100</v>
      </c>
      <c r="C121" s="7" t="s">
        <v>99</v>
      </c>
      <c r="D121" s="7" t="s">
        <v>113</v>
      </c>
      <c r="E121" s="53" t="s">
        <v>41</v>
      </c>
      <c r="F121" s="21"/>
      <c r="H121" s="7" t="s">
        <v>34</v>
      </c>
      <c r="L121" s="27"/>
      <c r="M121" s="27"/>
      <c r="N121" s="27"/>
      <c r="O121" s="27"/>
      <c r="P121" s="27"/>
      <c r="Q121" s="27"/>
      <c r="R121" s="27"/>
      <c r="S121" s="27"/>
      <c r="T121" s="27"/>
    </row>
    <row r="124" spans="2:20">
      <c r="B124" s="8" t="s">
        <v>66</v>
      </c>
    </row>
    <row r="125" spans="2:20">
      <c r="B125" s="8"/>
    </row>
    <row r="126" spans="2:20">
      <c r="B126" s="8" t="s">
        <v>118</v>
      </c>
      <c r="C126" s="8"/>
    </row>
    <row r="127" spans="2:20">
      <c r="B127" s="8"/>
      <c r="C127" s="8"/>
    </row>
    <row r="128" spans="2:20">
      <c r="B128" s="8" t="s">
        <v>89</v>
      </c>
      <c r="C128" s="8" t="s">
        <v>24</v>
      </c>
      <c r="D128" s="8" t="s">
        <v>25</v>
      </c>
      <c r="E128" s="8" t="s">
        <v>15</v>
      </c>
      <c r="F128" s="8"/>
      <c r="G128" s="8"/>
      <c r="H128" s="8" t="s">
        <v>26</v>
      </c>
      <c r="L128" s="21"/>
      <c r="M128" s="21"/>
      <c r="N128" s="21"/>
      <c r="O128" s="21"/>
      <c r="P128" s="21"/>
      <c r="Q128" s="21"/>
      <c r="R128" s="21"/>
      <c r="S128" s="21"/>
      <c r="T128" s="21"/>
    </row>
    <row r="130" spans="2:20">
      <c r="B130" s="7" t="s">
        <v>90</v>
      </c>
      <c r="C130" s="7" t="s">
        <v>99</v>
      </c>
      <c r="D130" s="7" t="s">
        <v>16</v>
      </c>
      <c r="E130" s="22">
        <v>5</v>
      </c>
      <c r="F130" s="21"/>
      <c r="H130" s="7" t="s">
        <v>34</v>
      </c>
      <c r="L130" s="28">
        <f t="shared" ref="L130:S130" si="0">L18+L74</f>
        <v>0</v>
      </c>
      <c r="M130" s="28">
        <f t="shared" si="0"/>
        <v>173614.86146689649</v>
      </c>
      <c r="N130" s="28">
        <f t="shared" ref="N130:N167" si="1">N18+N74</f>
        <v>7953488.1779093752</v>
      </c>
      <c r="O130" s="28">
        <f t="shared" si="0"/>
        <v>0</v>
      </c>
      <c r="P130" s="28">
        <f t="shared" si="0"/>
        <v>280263.13</v>
      </c>
      <c r="Q130" s="28">
        <f t="shared" si="0"/>
        <v>2010583.5</v>
      </c>
      <c r="R130" s="28">
        <f t="shared" si="0"/>
        <v>0</v>
      </c>
      <c r="S130" s="28">
        <f t="shared" si="0"/>
        <v>0</v>
      </c>
      <c r="T130" s="28">
        <f t="shared" ref="T130:T167" si="2">T18+T74</f>
        <v>272901.51</v>
      </c>
    </row>
    <row r="131" spans="2:20">
      <c r="B131" s="7" t="s">
        <v>90</v>
      </c>
      <c r="C131" s="7" t="s">
        <v>99</v>
      </c>
      <c r="D131" s="7" t="s">
        <v>19</v>
      </c>
      <c r="E131" s="22">
        <v>30</v>
      </c>
      <c r="F131" s="21"/>
      <c r="H131" s="7" t="s">
        <v>34</v>
      </c>
      <c r="L131" s="28">
        <f t="shared" ref="L131:S131" si="3">L19+L75</f>
        <v>0</v>
      </c>
      <c r="M131" s="28">
        <f t="shared" si="3"/>
        <v>0</v>
      </c>
      <c r="N131" s="28">
        <f t="shared" si="1"/>
        <v>1751033.8377548552</v>
      </c>
      <c r="O131" s="28">
        <f t="shared" si="3"/>
        <v>0</v>
      </c>
      <c r="P131" s="28">
        <f t="shared" si="3"/>
        <v>0</v>
      </c>
      <c r="Q131" s="28">
        <f t="shared" si="3"/>
        <v>160151.51</v>
      </c>
      <c r="R131" s="28">
        <f t="shared" si="3"/>
        <v>0</v>
      </c>
      <c r="S131" s="28">
        <f t="shared" si="3"/>
        <v>0</v>
      </c>
      <c r="T131" s="28">
        <f t="shared" si="2"/>
        <v>0</v>
      </c>
    </row>
    <row r="132" spans="2:20">
      <c r="B132" s="7" t="s">
        <v>90</v>
      </c>
      <c r="C132" s="7" t="s">
        <v>99</v>
      </c>
      <c r="D132" s="7" t="s">
        <v>20</v>
      </c>
      <c r="E132" s="22" t="s">
        <v>35</v>
      </c>
      <c r="F132" s="21"/>
      <c r="H132" s="7" t="s">
        <v>34</v>
      </c>
      <c r="L132" s="28">
        <f t="shared" ref="L132:S132" si="4">L20+L76</f>
        <v>1540.64</v>
      </c>
      <c r="M132" s="28">
        <f t="shared" si="4"/>
        <v>9284.3080300000001</v>
      </c>
      <c r="N132" s="28">
        <f t="shared" si="1"/>
        <v>0</v>
      </c>
      <c r="O132" s="28">
        <f t="shared" si="4"/>
        <v>0</v>
      </c>
      <c r="P132" s="28">
        <f t="shared" si="4"/>
        <v>0</v>
      </c>
      <c r="Q132" s="28">
        <f t="shared" si="4"/>
        <v>0</v>
      </c>
      <c r="R132" s="28">
        <f t="shared" si="4"/>
        <v>0</v>
      </c>
      <c r="S132" s="28">
        <f t="shared" si="4"/>
        <v>0</v>
      </c>
      <c r="T132" s="28">
        <f t="shared" si="2"/>
        <v>0</v>
      </c>
    </row>
    <row r="133" spans="2:20">
      <c r="B133" s="7" t="s">
        <v>90</v>
      </c>
      <c r="C133" s="7" t="s">
        <v>99</v>
      </c>
      <c r="D133" s="7" t="s">
        <v>91</v>
      </c>
      <c r="E133" s="22">
        <v>5</v>
      </c>
      <c r="F133" s="21"/>
      <c r="H133" s="7" t="s">
        <v>34</v>
      </c>
      <c r="L133" s="28">
        <f t="shared" ref="L133:S133" si="5">L21+L77</f>
        <v>0</v>
      </c>
      <c r="M133" s="28">
        <f t="shared" si="5"/>
        <v>0</v>
      </c>
      <c r="N133" s="28">
        <f t="shared" si="1"/>
        <v>0</v>
      </c>
      <c r="O133" s="28">
        <f t="shared" si="5"/>
        <v>0</v>
      </c>
      <c r="P133" s="28">
        <f t="shared" si="5"/>
        <v>0</v>
      </c>
      <c r="Q133" s="28">
        <f t="shared" si="5"/>
        <v>0</v>
      </c>
      <c r="R133" s="28">
        <f t="shared" si="5"/>
        <v>0</v>
      </c>
      <c r="S133" s="28">
        <f t="shared" si="5"/>
        <v>0</v>
      </c>
      <c r="T133" s="28">
        <f t="shared" si="2"/>
        <v>3592031.5064979731</v>
      </c>
    </row>
    <row r="134" spans="2:20">
      <c r="B134" s="7" t="s">
        <v>90</v>
      </c>
      <c r="C134" s="7" t="s">
        <v>99</v>
      </c>
      <c r="D134" s="7" t="s">
        <v>21</v>
      </c>
      <c r="E134" s="22">
        <v>10</v>
      </c>
      <c r="F134" s="21"/>
      <c r="H134" s="7" t="s">
        <v>34</v>
      </c>
      <c r="L134" s="28">
        <f t="shared" ref="L134:S134" si="6">L22+L78</f>
        <v>0</v>
      </c>
      <c r="M134" s="28">
        <f t="shared" si="6"/>
        <v>0</v>
      </c>
      <c r="N134" s="28">
        <f t="shared" si="1"/>
        <v>3235284.4154483937</v>
      </c>
      <c r="O134" s="28">
        <f t="shared" si="6"/>
        <v>0</v>
      </c>
      <c r="P134" s="28">
        <f t="shared" si="6"/>
        <v>159830.01999999999</v>
      </c>
      <c r="Q134" s="28">
        <f t="shared" si="6"/>
        <v>92972.91</v>
      </c>
      <c r="R134" s="28">
        <f t="shared" si="6"/>
        <v>0</v>
      </c>
      <c r="S134" s="28">
        <f t="shared" si="6"/>
        <v>0</v>
      </c>
      <c r="T134" s="28">
        <f t="shared" si="2"/>
        <v>42332.14</v>
      </c>
    </row>
    <row r="135" spans="2:20">
      <c r="B135" s="7" t="s">
        <v>90</v>
      </c>
      <c r="C135" s="7" t="s">
        <v>92</v>
      </c>
      <c r="D135" s="7" t="s">
        <v>93</v>
      </c>
      <c r="E135" s="22">
        <v>30</v>
      </c>
      <c r="F135" s="21"/>
      <c r="H135" s="7" t="s">
        <v>34</v>
      </c>
      <c r="L135" s="28">
        <f t="shared" ref="L135:S135" si="7">L23+L79</f>
        <v>0</v>
      </c>
      <c r="M135" s="28">
        <f t="shared" si="7"/>
        <v>683961.05626790749</v>
      </c>
      <c r="N135" s="28">
        <f t="shared" si="1"/>
        <v>6115642.7879799996</v>
      </c>
      <c r="O135" s="28">
        <f t="shared" si="7"/>
        <v>4712896.34</v>
      </c>
      <c r="P135" s="28">
        <f t="shared" si="7"/>
        <v>181037.32</v>
      </c>
      <c r="Q135" s="28">
        <f t="shared" si="7"/>
        <v>3135581.96</v>
      </c>
      <c r="R135" s="28">
        <f t="shared" si="7"/>
        <v>27027.934545454547</v>
      </c>
      <c r="S135" s="28">
        <f t="shared" si="7"/>
        <v>0</v>
      </c>
      <c r="T135" s="28">
        <f t="shared" si="2"/>
        <v>21548.848750000001</v>
      </c>
    </row>
    <row r="136" spans="2:20">
      <c r="B136" s="7" t="s">
        <v>90</v>
      </c>
      <c r="C136" s="7" t="s">
        <v>92</v>
      </c>
      <c r="D136" s="7" t="s">
        <v>96</v>
      </c>
      <c r="E136" s="22">
        <v>55</v>
      </c>
      <c r="F136" s="21"/>
      <c r="H136" s="7" t="s">
        <v>34</v>
      </c>
      <c r="L136" s="28">
        <f t="shared" ref="L136:S136" si="8">L24+L80</f>
        <v>2180458.8409251934</v>
      </c>
      <c r="M136" s="28">
        <f t="shared" si="8"/>
        <v>1761455.9967746581</v>
      </c>
      <c r="N136" s="28">
        <f t="shared" si="1"/>
        <v>24020112.757660002</v>
      </c>
      <c r="O136" s="28">
        <f t="shared" si="8"/>
        <v>7868158.3185068462</v>
      </c>
      <c r="P136" s="28">
        <f t="shared" si="8"/>
        <v>606458.80000000005</v>
      </c>
      <c r="Q136" s="28">
        <f t="shared" si="8"/>
        <v>5996583.8099999996</v>
      </c>
      <c r="R136" s="28">
        <f t="shared" si="8"/>
        <v>586500.5826263635</v>
      </c>
      <c r="S136" s="28">
        <f t="shared" si="8"/>
        <v>0</v>
      </c>
      <c r="T136" s="28">
        <f t="shared" si="2"/>
        <v>1526806.3827750001</v>
      </c>
    </row>
    <row r="137" spans="2:20">
      <c r="B137" s="7" t="s">
        <v>90</v>
      </c>
      <c r="C137" s="7" t="s">
        <v>92</v>
      </c>
      <c r="D137" s="7" t="s">
        <v>97</v>
      </c>
      <c r="E137" s="22">
        <v>30</v>
      </c>
      <c r="F137" s="21"/>
      <c r="H137" s="7" t="s">
        <v>34</v>
      </c>
      <c r="L137" s="28">
        <f t="shared" ref="L137:S137" si="9">L25+L81</f>
        <v>445666.29537721572</v>
      </c>
      <c r="M137" s="28">
        <f t="shared" si="9"/>
        <v>14445.285437565411</v>
      </c>
      <c r="N137" s="28">
        <f t="shared" si="1"/>
        <v>599748.12207000004</v>
      </c>
      <c r="O137" s="28">
        <f t="shared" si="9"/>
        <v>222825.87572297553</v>
      </c>
      <c r="P137" s="28">
        <f t="shared" si="9"/>
        <v>0</v>
      </c>
      <c r="Q137" s="28">
        <f t="shared" si="9"/>
        <v>0</v>
      </c>
      <c r="R137" s="28">
        <f t="shared" si="9"/>
        <v>0</v>
      </c>
      <c r="S137" s="28">
        <f t="shared" si="9"/>
        <v>0</v>
      </c>
      <c r="T137" s="28">
        <f t="shared" si="2"/>
        <v>180147.78170250001</v>
      </c>
    </row>
    <row r="138" spans="2:20">
      <c r="B138" s="7" t="s">
        <v>90</v>
      </c>
      <c r="C138" s="7" t="s">
        <v>92</v>
      </c>
      <c r="D138" s="7" t="s">
        <v>98</v>
      </c>
      <c r="E138" s="22">
        <v>45</v>
      </c>
      <c r="F138" s="21"/>
      <c r="H138" s="7" t="s">
        <v>34</v>
      </c>
      <c r="L138" s="28">
        <f t="shared" ref="L138:S138" si="10">L26+L82</f>
        <v>2521531.4652964245</v>
      </c>
      <c r="M138" s="28">
        <f t="shared" si="10"/>
        <v>2756433.7627904238</v>
      </c>
      <c r="N138" s="28">
        <f t="shared" si="1"/>
        <v>52922105.850000009</v>
      </c>
      <c r="O138" s="28">
        <f t="shared" si="10"/>
        <v>61937596.895396404</v>
      </c>
      <c r="P138" s="28">
        <f t="shared" si="10"/>
        <v>641634.57999999996</v>
      </c>
      <c r="Q138" s="28">
        <f t="shared" si="10"/>
        <v>61333720.670000002</v>
      </c>
      <c r="R138" s="28">
        <f t="shared" si="10"/>
        <v>1173437.4712972727</v>
      </c>
      <c r="S138" s="28">
        <f t="shared" si="10"/>
        <v>0</v>
      </c>
      <c r="T138" s="28">
        <f t="shared" si="2"/>
        <v>5697623.0936124995</v>
      </c>
    </row>
    <row r="139" spans="2:20">
      <c r="B139" s="7" t="s">
        <v>90</v>
      </c>
      <c r="C139" s="7" t="s">
        <v>92</v>
      </c>
      <c r="D139" s="7" t="s">
        <v>94</v>
      </c>
      <c r="E139" s="22">
        <v>5</v>
      </c>
      <c r="F139" s="21"/>
      <c r="H139" s="7" t="s">
        <v>34</v>
      </c>
      <c r="L139" s="28">
        <f t="shared" ref="L139:S139" si="11">L27+L83</f>
        <v>0</v>
      </c>
      <c r="M139" s="28">
        <f t="shared" si="11"/>
        <v>0</v>
      </c>
      <c r="N139" s="28">
        <f t="shared" si="1"/>
        <v>1224384.9941658014</v>
      </c>
      <c r="O139" s="28">
        <f t="shared" si="11"/>
        <v>0</v>
      </c>
      <c r="P139" s="28">
        <f t="shared" si="11"/>
        <v>0</v>
      </c>
      <c r="Q139" s="28">
        <f t="shared" si="11"/>
        <v>0</v>
      </c>
      <c r="R139" s="28">
        <f t="shared" si="11"/>
        <v>198506.1</v>
      </c>
      <c r="S139" s="28">
        <f t="shared" si="11"/>
        <v>0</v>
      </c>
      <c r="T139" s="28">
        <f t="shared" si="2"/>
        <v>0</v>
      </c>
    </row>
    <row r="140" spans="2:20">
      <c r="B140" s="7" t="s">
        <v>90</v>
      </c>
      <c r="C140" s="7" t="s">
        <v>92</v>
      </c>
      <c r="D140" s="7" t="s">
        <v>18</v>
      </c>
      <c r="E140" s="22">
        <v>25</v>
      </c>
      <c r="F140" s="21"/>
      <c r="H140" s="7" t="s">
        <v>34</v>
      </c>
      <c r="L140" s="28">
        <f t="shared" ref="L140:S140" si="12">L28+L84</f>
        <v>0</v>
      </c>
      <c r="M140" s="28">
        <f t="shared" si="12"/>
        <v>0</v>
      </c>
      <c r="N140" s="28">
        <f t="shared" si="1"/>
        <v>0</v>
      </c>
      <c r="O140" s="28">
        <f t="shared" si="12"/>
        <v>0</v>
      </c>
      <c r="P140" s="28">
        <f t="shared" si="12"/>
        <v>46680.43</v>
      </c>
      <c r="Q140" s="28">
        <f t="shared" si="12"/>
        <v>970719.37</v>
      </c>
      <c r="R140" s="28">
        <f t="shared" si="12"/>
        <v>0</v>
      </c>
      <c r="S140" s="28">
        <f t="shared" si="12"/>
        <v>0</v>
      </c>
      <c r="T140" s="28">
        <f t="shared" si="2"/>
        <v>1311.24425</v>
      </c>
    </row>
    <row r="141" spans="2:20">
      <c r="B141" s="7" t="s">
        <v>90</v>
      </c>
      <c r="C141" s="7" t="s">
        <v>92</v>
      </c>
      <c r="D141" s="7" t="s">
        <v>95</v>
      </c>
      <c r="E141" s="22">
        <v>30</v>
      </c>
      <c r="F141" s="21"/>
      <c r="H141" s="7" t="s">
        <v>34</v>
      </c>
      <c r="L141" s="28">
        <f t="shared" ref="L141:S141" si="13">L29+L85</f>
        <v>0</v>
      </c>
      <c r="M141" s="28">
        <f t="shared" si="13"/>
        <v>0</v>
      </c>
      <c r="N141" s="28">
        <f t="shared" si="1"/>
        <v>881.41500000000019</v>
      </c>
      <c r="O141" s="28">
        <f t="shared" si="13"/>
        <v>0</v>
      </c>
      <c r="P141" s="28">
        <f t="shared" si="13"/>
        <v>0</v>
      </c>
      <c r="Q141" s="28">
        <f t="shared" si="13"/>
        <v>37816.92</v>
      </c>
      <c r="R141" s="28">
        <f t="shared" si="13"/>
        <v>0</v>
      </c>
      <c r="S141" s="28">
        <f t="shared" si="13"/>
        <v>0</v>
      </c>
      <c r="T141" s="28">
        <f t="shared" si="2"/>
        <v>0</v>
      </c>
    </row>
    <row r="142" spans="2:20">
      <c r="B142" s="7" t="s">
        <v>90</v>
      </c>
      <c r="C142" s="7" t="s">
        <v>92</v>
      </c>
      <c r="D142" s="7" t="s">
        <v>20</v>
      </c>
      <c r="E142" s="22" t="s">
        <v>35</v>
      </c>
      <c r="F142" s="21"/>
      <c r="H142" s="7" t="s">
        <v>34</v>
      </c>
      <c r="L142" s="28">
        <f t="shared" ref="L142:S142" si="14">L30+L86</f>
        <v>0</v>
      </c>
      <c r="M142" s="28">
        <f t="shared" si="14"/>
        <v>0</v>
      </c>
      <c r="N142" s="28">
        <f t="shared" si="1"/>
        <v>38768.565739999998</v>
      </c>
      <c r="O142" s="28">
        <f t="shared" si="14"/>
        <v>2243</v>
      </c>
      <c r="P142" s="28">
        <f t="shared" si="14"/>
        <v>1409.27</v>
      </c>
      <c r="Q142" s="28">
        <f t="shared" si="14"/>
        <v>21475.01</v>
      </c>
      <c r="R142" s="28">
        <f t="shared" si="14"/>
        <v>0</v>
      </c>
      <c r="S142" s="28">
        <f t="shared" si="14"/>
        <v>0</v>
      </c>
      <c r="T142" s="28">
        <f t="shared" si="2"/>
        <v>0</v>
      </c>
    </row>
    <row r="143" spans="2:20">
      <c r="B143" s="7" t="s">
        <v>100</v>
      </c>
      <c r="C143" s="7" t="s">
        <v>101</v>
      </c>
      <c r="D143" s="7" t="s">
        <v>16</v>
      </c>
      <c r="E143" s="22">
        <v>5</v>
      </c>
      <c r="F143" s="21"/>
      <c r="H143" s="7" t="s">
        <v>34</v>
      </c>
      <c r="L143" s="28">
        <f t="shared" ref="L143:S143" si="15">L31+L87</f>
        <v>0</v>
      </c>
      <c r="M143" s="28">
        <f t="shared" si="15"/>
        <v>0</v>
      </c>
      <c r="N143" s="28">
        <f t="shared" si="1"/>
        <v>0</v>
      </c>
      <c r="O143" s="28">
        <f t="shared" si="15"/>
        <v>0</v>
      </c>
      <c r="P143" s="28">
        <f t="shared" si="15"/>
        <v>0</v>
      </c>
      <c r="Q143" s="28">
        <f t="shared" si="15"/>
        <v>0</v>
      </c>
      <c r="R143" s="28">
        <f t="shared" si="15"/>
        <v>0</v>
      </c>
      <c r="S143" s="28">
        <f t="shared" si="15"/>
        <v>20257</v>
      </c>
      <c r="T143" s="28">
        <f t="shared" si="2"/>
        <v>0</v>
      </c>
    </row>
    <row r="144" spans="2:20">
      <c r="B144" s="7" t="s">
        <v>100</v>
      </c>
      <c r="C144" s="7" t="s">
        <v>101</v>
      </c>
      <c r="D144" s="7" t="s">
        <v>19</v>
      </c>
      <c r="E144" s="22">
        <v>30</v>
      </c>
      <c r="F144" s="21"/>
      <c r="H144" s="7" t="s">
        <v>34</v>
      </c>
      <c r="L144" s="28">
        <f t="shared" ref="L144:S144" si="16">L32+L88</f>
        <v>0</v>
      </c>
      <c r="M144" s="28">
        <f t="shared" si="16"/>
        <v>0</v>
      </c>
      <c r="N144" s="28">
        <f t="shared" si="1"/>
        <v>0</v>
      </c>
      <c r="O144" s="28">
        <f t="shared" si="16"/>
        <v>0</v>
      </c>
      <c r="P144" s="28">
        <f t="shared" si="16"/>
        <v>0</v>
      </c>
      <c r="Q144" s="28">
        <f t="shared" si="16"/>
        <v>0</v>
      </c>
      <c r="R144" s="28">
        <f t="shared" si="16"/>
        <v>0</v>
      </c>
      <c r="S144" s="28">
        <f t="shared" si="16"/>
        <v>0</v>
      </c>
      <c r="T144" s="28">
        <f t="shared" si="2"/>
        <v>0</v>
      </c>
    </row>
    <row r="145" spans="2:20">
      <c r="B145" s="7" t="s">
        <v>100</v>
      </c>
      <c r="C145" s="7" t="s">
        <v>101</v>
      </c>
      <c r="D145" s="7" t="s">
        <v>20</v>
      </c>
      <c r="E145" s="22" t="s">
        <v>35</v>
      </c>
      <c r="F145" s="21"/>
      <c r="H145" s="7" t="s">
        <v>34</v>
      </c>
      <c r="L145" s="28">
        <f t="shared" ref="L145:S145" si="17">L33+L89</f>
        <v>0</v>
      </c>
      <c r="M145" s="28">
        <f t="shared" si="17"/>
        <v>0</v>
      </c>
      <c r="N145" s="28">
        <f t="shared" si="1"/>
        <v>0</v>
      </c>
      <c r="O145" s="28">
        <f t="shared" si="17"/>
        <v>0</v>
      </c>
      <c r="P145" s="28">
        <f t="shared" si="17"/>
        <v>0</v>
      </c>
      <c r="Q145" s="28">
        <f t="shared" si="17"/>
        <v>0</v>
      </c>
      <c r="R145" s="28">
        <f t="shared" si="17"/>
        <v>0</v>
      </c>
      <c r="S145" s="28">
        <f t="shared" si="17"/>
        <v>0</v>
      </c>
      <c r="T145" s="28">
        <f t="shared" si="2"/>
        <v>0</v>
      </c>
    </row>
    <row r="146" spans="2:20">
      <c r="B146" s="7" t="s">
        <v>100</v>
      </c>
      <c r="C146" s="7" t="s">
        <v>101</v>
      </c>
      <c r="D146" s="7" t="s">
        <v>91</v>
      </c>
      <c r="E146" s="22">
        <v>5</v>
      </c>
      <c r="F146" s="21"/>
      <c r="H146" s="7" t="s">
        <v>34</v>
      </c>
      <c r="L146" s="28">
        <f t="shared" ref="L146:S146" si="18">L34+L90</f>
        <v>0</v>
      </c>
      <c r="M146" s="28">
        <f t="shared" si="18"/>
        <v>0</v>
      </c>
      <c r="N146" s="28">
        <f t="shared" si="1"/>
        <v>0</v>
      </c>
      <c r="O146" s="28">
        <f t="shared" si="18"/>
        <v>0</v>
      </c>
      <c r="P146" s="28">
        <f t="shared" si="18"/>
        <v>0</v>
      </c>
      <c r="Q146" s="28">
        <f t="shared" si="18"/>
        <v>0</v>
      </c>
      <c r="R146" s="28">
        <f t="shared" si="18"/>
        <v>0</v>
      </c>
      <c r="S146" s="28">
        <f t="shared" si="18"/>
        <v>0</v>
      </c>
      <c r="T146" s="28">
        <f t="shared" si="2"/>
        <v>0</v>
      </c>
    </row>
    <row r="147" spans="2:20">
      <c r="B147" s="7" t="s">
        <v>100</v>
      </c>
      <c r="C147" s="7" t="s">
        <v>101</v>
      </c>
      <c r="D147" s="7" t="s">
        <v>21</v>
      </c>
      <c r="E147" s="22">
        <v>10</v>
      </c>
      <c r="F147" s="21"/>
      <c r="H147" s="7" t="s">
        <v>34</v>
      </c>
      <c r="L147" s="28">
        <f t="shared" ref="L147:S147" si="19">L35+L91</f>
        <v>0</v>
      </c>
      <c r="M147" s="28">
        <f t="shared" si="19"/>
        <v>0</v>
      </c>
      <c r="N147" s="28">
        <f t="shared" si="1"/>
        <v>0</v>
      </c>
      <c r="O147" s="28">
        <f t="shared" si="19"/>
        <v>0</v>
      </c>
      <c r="P147" s="28">
        <f t="shared" si="19"/>
        <v>0</v>
      </c>
      <c r="Q147" s="28">
        <f t="shared" si="19"/>
        <v>0</v>
      </c>
      <c r="R147" s="28">
        <f t="shared" si="19"/>
        <v>0</v>
      </c>
      <c r="S147" s="28">
        <f t="shared" si="19"/>
        <v>115214</v>
      </c>
      <c r="T147" s="28">
        <f t="shared" si="2"/>
        <v>0</v>
      </c>
    </row>
    <row r="148" spans="2:20">
      <c r="B148" s="7" t="s">
        <v>100</v>
      </c>
      <c r="C148" s="7" t="s">
        <v>102</v>
      </c>
      <c r="D148" s="7" t="s">
        <v>93</v>
      </c>
      <c r="E148" s="22">
        <v>30</v>
      </c>
      <c r="F148" s="21"/>
      <c r="H148" s="7" t="s">
        <v>34</v>
      </c>
      <c r="L148" s="28">
        <f t="shared" ref="L148:S148" si="20">L36+L92</f>
        <v>0</v>
      </c>
      <c r="M148" s="28">
        <f t="shared" si="20"/>
        <v>0</v>
      </c>
      <c r="N148" s="28">
        <f t="shared" si="1"/>
        <v>0</v>
      </c>
      <c r="O148" s="28">
        <f t="shared" si="20"/>
        <v>0</v>
      </c>
      <c r="P148" s="28">
        <f t="shared" si="20"/>
        <v>0</v>
      </c>
      <c r="Q148" s="28">
        <f t="shared" si="20"/>
        <v>0</v>
      </c>
      <c r="R148" s="28">
        <f t="shared" si="20"/>
        <v>0</v>
      </c>
      <c r="S148" s="28">
        <f t="shared" si="20"/>
        <v>0</v>
      </c>
      <c r="T148" s="28">
        <f t="shared" si="2"/>
        <v>0</v>
      </c>
    </row>
    <row r="149" spans="2:20">
      <c r="B149" s="7" t="s">
        <v>100</v>
      </c>
      <c r="C149" s="7" t="s">
        <v>102</v>
      </c>
      <c r="D149" s="7" t="s">
        <v>96</v>
      </c>
      <c r="E149" s="22">
        <v>55</v>
      </c>
      <c r="F149" s="21"/>
      <c r="H149" s="7" t="s">
        <v>34</v>
      </c>
      <c r="L149" s="28">
        <f t="shared" ref="L149:S149" si="21">L37+L93</f>
        <v>0</v>
      </c>
      <c r="M149" s="28">
        <f t="shared" si="21"/>
        <v>0</v>
      </c>
      <c r="N149" s="28">
        <f t="shared" si="1"/>
        <v>0</v>
      </c>
      <c r="O149" s="28">
        <f t="shared" si="21"/>
        <v>0</v>
      </c>
      <c r="P149" s="28">
        <f t="shared" si="21"/>
        <v>0</v>
      </c>
      <c r="Q149" s="28">
        <f t="shared" si="21"/>
        <v>0</v>
      </c>
      <c r="R149" s="28">
        <f t="shared" si="21"/>
        <v>0</v>
      </c>
      <c r="S149" s="28">
        <f t="shared" si="21"/>
        <v>0</v>
      </c>
      <c r="T149" s="28">
        <f t="shared" si="2"/>
        <v>0</v>
      </c>
    </row>
    <row r="150" spans="2:20">
      <c r="B150" s="7" t="s">
        <v>100</v>
      </c>
      <c r="C150" s="7" t="s">
        <v>102</v>
      </c>
      <c r="D150" s="7" t="s">
        <v>97</v>
      </c>
      <c r="E150" s="22">
        <v>30</v>
      </c>
      <c r="F150" s="21"/>
      <c r="H150" s="7" t="s">
        <v>34</v>
      </c>
      <c r="L150" s="28">
        <f t="shared" ref="L150:S150" si="22">L38+L94</f>
        <v>0</v>
      </c>
      <c r="M150" s="28">
        <f t="shared" si="22"/>
        <v>0</v>
      </c>
      <c r="N150" s="28">
        <f t="shared" si="1"/>
        <v>0</v>
      </c>
      <c r="O150" s="28">
        <f t="shared" si="22"/>
        <v>0</v>
      </c>
      <c r="P150" s="28">
        <f t="shared" si="22"/>
        <v>0</v>
      </c>
      <c r="Q150" s="28">
        <f t="shared" si="22"/>
        <v>0</v>
      </c>
      <c r="R150" s="28">
        <f t="shared" si="22"/>
        <v>0</v>
      </c>
      <c r="S150" s="28">
        <f t="shared" si="22"/>
        <v>0</v>
      </c>
      <c r="T150" s="28">
        <f t="shared" si="2"/>
        <v>0</v>
      </c>
    </row>
    <row r="151" spans="2:20">
      <c r="B151" s="7" t="s">
        <v>100</v>
      </c>
      <c r="C151" s="7" t="s">
        <v>102</v>
      </c>
      <c r="D151" s="7" t="s">
        <v>98</v>
      </c>
      <c r="E151" s="22">
        <v>45</v>
      </c>
      <c r="F151" s="21"/>
      <c r="H151" s="7" t="s">
        <v>34</v>
      </c>
      <c r="L151" s="28">
        <f t="shared" ref="L151:S151" si="23">L39+L95</f>
        <v>0</v>
      </c>
      <c r="M151" s="28">
        <f t="shared" si="23"/>
        <v>0</v>
      </c>
      <c r="N151" s="28">
        <f t="shared" si="1"/>
        <v>0</v>
      </c>
      <c r="O151" s="28">
        <f t="shared" si="23"/>
        <v>0</v>
      </c>
      <c r="P151" s="28">
        <f t="shared" si="23"/>
        <v>0</v>
      </c>
      <c r="Q151" s="28">
        <f t="shared" si="23"/>
        <v>0</v>
      </c>
      <c r="R151" s="28">
        <f t="shared" si="23"/>
        <v>0</v>
      </c>
      <c r="S151" s="28">
        <f t="shared" si="23"/>
        <v>0</v>
      </c>
      <c r="T151" s="28">
        <f t="shared" si="2"/>
        <v>0</v>
      </c>
    </row>
    <row r="152" spans="2:20">
      <c r="B152" s="7" t="s">
        <v>100</v>
      </c>
      <c r="C152" s="7" t="s">
        <v>102</v>
      </c>
      <c r="D152" s="7" t="s">
        <v>94</v>
      </c>
      <c r="E152" s="22">
        <v>5</v>
      </c>
      <c r="F152" s="21"/>
      <c r="H152" s="7" t="s">
        <v>34</v>
      </c>
      <c r="L152" s="28">
        <f t="shared" ref="L152:S152" si="24">L40+L96</f>
        <v>0</v>
      </c>
      <c r="M152" s="28">
        <f t="shared" si="24"/>
        <v>0</v>
      </c>
      <c r="N152" s="28">
        <f t="shared" si="1"/>
        <v>0</v>
      </c>
      <c r="O152" s="28">
        <f t="shared" si="24"/>
        <v>0</v>
      </c>
      <c r="P152" s="28">
        <f t="shared" si="24"/>
        <v>0</v>
      </c>
      <c r="Q152" s="28">
        <f t="shared" si="24"/>
        <v>0</v>
      </c>
      <c r="R152" s="28">
        <f t="shared" si="24"/>
        <v>0</v>
      </c>
      <c r="S152" s="28">
        <f t="shared" si="24"/>
        <v>0</v>
      </c>
      <c r="T152" s="28">
        <f t="shared" si="2"/>
        <v>0</v>
      </c>
    </row>
    <row r="153" spans="2:20">
      <c r="B153" s="7" t="s">
        <v>100</v>
      </c>
      <c r="C153" s="7" t="s">
        <v>102</v>
      </c>
      <c r="D153" s="7" t="s">
        <v>18</v>
      </c>
      <c r="E153" s="22">
        <v>25</v>
      </c>
      <c r="F153" s="21"/>
      <c r="H153" s="7" t="s">
        <v>34</v>
      </c>
      <c r="L153" s="28">
        <f t="shared" ref="L153:S153" si="25">L41+L97</f>
        <v>0</v>
      </c>
      <c r="M153" s="28">
        <f t="shared" si="25"/>
        <v>0</v>
      </c>
      <c r="N153" s="28">
        <f t="shared" si="1"/>
        <v>0</v>
      </c>
      <c r="O153" s="28">
        <f t="shared" si="25"/>
        <v>0</v>
      </c>
      <c r="P153" s="28">
        <f t="shared" si="25"/>
        <v>0</v>
      </c>
      <c r="Q153" s="28">
        <f t="shared" si="25"/>
        <v>0</v>
      </c>
      <c r="R153" s="28">
        <f t="shared" si="25"/>
        <v>0</v>
      </c>
      <c r="S153" s="28">
        <f t="shared" si="25"/>
        <v>25000</v>
      </c>
      <c r="T153" s="28">
        <f t="shared" si="2"/>
        <v>0</v>
      </c>
    </row>
    <row r="154" spans="2:20">
      <c r="B154" s="7" t="s">
        <v>100</v>
      </c>
      <c r="C154" s="7" t="s">
        <v>102</v>
      </c>
      <c r="D154" s="7" t="s">
        <v>95</v>
      </c>
      <c r="E154" s="22">
        <v>30</v>
      </c>
      <c r="F154" s="21"/>
      <c r="H154" s="7" t="s">
        <v>34</v>
      </c>
      <c r="L154" s="28">
        <f t="shared" ref="L154:S154" si="26">L42+L98</f>
        <v>0</v>
      </c>
      <c r="M154" s="28">
        <f t="shared" si="26"/>
        <v>0</v>
      </c>
      <c r="N154" s="28">
        <f t="shared" si="1"/>
        <v>0</v>
      </c>
      <c r="O154" s="28">
        <f t="shared" si="26"/>
        <v>0</v>
      </c>
      <c r="P154" s="28">
        <f t="shared" si="26"/>
        <v>0</v>
      </c>
      <c r="Q154" s="28">
        <f t="shared" si="26"/>
        <v>0</v>
      </c>
      <c r="R154" s="28">
        <f t="shared" si="26"/>
        <v>0</v>
      </c>
      <c r="S154" s="28">
        <f t="shared" si="26"/>
        <v>0</v>
      </c>
      <c r="T154" s="28">
        <f t="shared" si="2"/>
        <v>0</v>
      </c>
    </row>
    <row r="155" spans="2:20">
      <c r="B155" s="7" t="s">
        <v>100</v>
      </c>
      <c r="C155" s="7" t="s">
        <v>102</v>
      </c>
      <c r="D155" s="7" t="s">
        <v>20</v>
      </c>
      <c r="E155" s="22" t="s">
        <v>35</v>
      </c>
      <c r="F155" s="21"/>
      <c r="H155" s="7" t="s">
        <v>34</v>
      </c>
      <c r="L155" s="28">
        <f t="shared" ref="L155:S155" si="27">L43+L99</f>
        <v>0</v>
      </c>
      <c r="M155" s="28">
        <f t="shared" si="27"/>
        <v>0</v>
      </c>
      <c r="N155" s="28">
        <f t="shared" si="1"/>
        <v>0</v>
      </c>
      <c r="O155" s="28">
        <f t="shared" si="27"/>
        <v>0</v>
      </c>
      <c r="P155" s="28">
        <f t="shared" si="27"/>
        <v>0</v>
      </c>
      <c r="Q155" s="28">
        <f t="shared" si="27"/>
        <v>0</v>
      </c>
      <c r="R155" s="28">
        <f t="shared" si="27"/>
        <v>0</v>
      </c>
      <c r="S155" s="28">
        <f t="shared" si="27"/>
        <v>0</v>
      </c>
      <c r="T155" s="28">
        <f t="shared" si="2"/>
        <v>0</v>
      </c>
    </row>
    <row r="156" spans="2:20">
      <c r="B156" s="7" t="s">
        <v>103</v>
      </c>
      <c r="C156" s="7" t="s">
        <v>104</v>
      </c>
      <c r="D156" s="7" t="s">
        <v>105</v>
      </c>
      <c r="E156" s="22">
        <v>39</v>
      </c>
      <c r="F156" s="21"/>
      <c r="H156" s="7" t="s">
        <v>34</v>
      </c>
      <c r="L156" s="28">
        <f t="shared" ref="L156:S156" si="28">L44+L100</f>
        <v>147413.15405509667</v>
      </c>
      <c r="M156" s="28">
        <f t="shared" si="28"/>
        <v>1005654.5037108475</v>
      </c>
      <c r="N156" s="28">
        <f t="shared" si="1"/>
        <v>809502.66307358409</v>
      </c>
      <c r="O156" s="28">
        <f t="shared" si="28"/>
        <v>3561099.8717361563</v>
      </c>
      <c r="P156" s="28">
        <f t="shared" si="28"/>
        <v>36089.11</v>
      </c>
      <c r="Q156" s="28">
        <f t="shared" si="28"/>
        <v>539575.1400000006</v>
      </c>
      <c r="R156" s="28">
        <f t="shared" si="28"/>
        <v>-101573.15562540304</v>
      </c>
      <c r="S156" s="28">
        <f t="shared" si="28"/>
        <v>0</v>
      </c>
      <c r="T156" s="28">
        <f t="shared" si="2"/>
        <v>-21748.75571849279</v>
      </c>
    </row>
    <row r="157" spans="2:20">
      <c r="B157" s="7" t="s">
        <v>103</v>
      </c>
      <c r="C157" s="7" t="s">
        <v>104</v>
      </c>
      <c r="D157" s="7" t="s">
        <v>106</v>
      </c>
      <c r="E157" s="22">
        <v>39</v>
      </c>
      <c r="F157" s="21"/>
      <c r="H157" s="7" t="s">
        <v>34</v>
      </c>
      <c r="L157" s="28">
        <f t="shared" ref="L157:S157" si="29">L45+L101</f>
        <v>2715.3135328253375</v>
      </c>
      <c r="M157" s="28">
        <f t="shared" si="29"/>
        <v>63862.253858596319</v>
      </c>
      <c r="N157" s="28">
        <f t="shared" si="1"/>
        <v>22248.483614905737</v>
      </c>
      <c r="O157" s="28">
        <f t="shared" si="29"/>
        <v>58459.167413494317</v>
      </c>
      <c r="P157" s="28">
        <f t="shared" si="29"/>
        <v>1906.34</v>
      </c>
      <c r="Q157" s="28">
        <f t="shared" si="29"/>
        <v>141045.33000000002</v>
      </c>
      <c r="R157" s="28">
        <f t="shared" si="29"/>
        <v>-21077.034677409378</v>
      </c>
      <c r="S157" s="28">
        <f t="shared" si="29"/>
        <v>0</v>
      </c>
      <c r="T157" s="28">
        <f t="shared" si="2"/>
        <v>-64692.173613346451</v>
      </c>
    </row>
    <row r="158" spans="2:20">
      <c r="B158" s="7" t="s">
        <v>103</v>
      </c>
      <c r="C158" s="7" t="s">
        <v>104</v>
      </c>
      <c r="D158" s="7" t="s">
        <v>107</v>
      </c>
      <c r="E158" s="22">
        <v>39</v>
      </c>
      <c r="F158" s="21"/>
      <c r="H158" s="7" t="s">
        <v>34</v>
      </c>
      <c r="L158" s="28">
        <f t="shared" ref="L158:S158" si="30">L46+L102</f>
        <v>25001.656467174646</v>
      </c>
      <c r="M158" s="28">
        <f t="shared" si="30"/>
        <v>0</v>
      </c>
      <c r="N158" s="28">
        <f t="shared" si="1"/>
        <v>169355.62331150923</v>
      </c>
      <c r="O158" s="28">
        <f t="shared" si="30"/>
        <v>104570.73445484319</v>
      </c>
      <c r="P158" s="28">
        <f t="shared" si="30"/>
        <v>16506.580000000002</v>
      </c>
      <c r="Q158" s="28">
        <f t="shared" si="30"/>
        <v>-337785.87000000011</v>
      </c>
      <c r="R158" s="28">
        <f t="shared" si="30"/>
        <v>0</v>
      </c>
      <c r="S158" s="28">
        <f t="shared" si="30"/>
        <v>0</v>
      </c>
      <c r="T158" s="28">
        <f t="shared" si="2"/>
        <v>-169081.97324129316</v>
      </c>
    </row>
    <row r="159" spans="2:20">
      <c r="B159" s="7" t="s">
        <v>103</v>
      </c>
      <c r="C159" s="7" t="s">
        <v>104</v>
      </c>
      <c r="D159" s="7" t="s">
        <v>108</v>
      </c>
      <c r="E159" s="22">
        <v>39</v>
      </c>
      <c r="F159" s="21"/>
      <c r="H159" s="7" t="s">
        <v>34</v>
      </c>
      <c r="L159" s="28">
        <f t="shared" ref="L159:S159" si="31">L47+L103</f>
        <v>4135888.0017363047</v>
      </c>
      <c r="M159" s="28">
        <f t="shared" si="31"/>
        <v>0</v>
      </c>
      <c r="N159" s="28">
        <f t="shared" si="1"/>
        <v>28785443.619240656</v>
      </c>
      <c r="O159" s="28">
        <f t="shared" si="31"/>
        <v>61658392.689694725</v>
      </c>
      <c r="P159" s="28">
        <f t="shared" si="31"/>
        <v>407562.1</v>
      </c>
      <c r="Q159" s="28">
        <f t="shared" si="31"/>
        <v>51628546.403887384</v>
      </c>
      <c r="R159" s="28">
        <f t="shared" si="31"/>
        <v>625857.55000000005</v>
      </c>
      <c r="S159" s="28">
        <f t="shared" si="31"/>
        <v>0</v>
      </c>
      <c r="T159" s="28">
        <f t="shared" si="2"/>
        <v>3466566.5814334927</v>
      </c>
    </row>
    <row r="160" spans="2:20">
      <c r="B160" s="7" t="s">
        <v>103</v>
      </c>
      <c r="C160" s="7" t="s">
        <v>104</v>
      </c>
      <c r="D160" s="7" t="s">
        <v>109</v>
      </c>
      <c r="E160" s="22">
        <v>39</v>
      </c>
      <c r="F160" s="21"/>
      <c r="H160" s="7" t="s">
        <v>34</v>
      </c>
      <c r="L160" s="28">
        <f t="shared" ref="L160:S160" si="32">L48+L104</f>
        <v>-672.19999999999982</v>
      </c>
      <c r="M160" s="28">
        <f t="shared" si="32"/>
        <v>0</v>
      </c>
      <c r="N160" s="28">
        <f t="shared" si="1"/>
        <v>659026.07635404204</v>
      </c>
      <c r="O160" s="28">
        <f t="shared" si="32"/>
        <v>359170.37263799063</v>
      </c>
      <c r="P160" s="28">
        <f t="shared" si="32"/>
        <v>21271.439999999999</v>
      </c>
      <c r="Q160" s="28">
        <f t="shared" si="32"/>
        <v>1145369.4958980347</v>
      </c>
      <c r="R160" s="28">
        <f t="shared" si="32"/>
        <v>0</v>
      </c>
      <c r="S160" s="28">
        <f t="shared" si="32"/>
        <v>0</v>
      </c>
      <c r="T160" s="28">
        <f t="shared" si="2"/>
        <v>-4820.2920639891518</v>
      </c>
    </row>
    <row r="161" spans="2:20">
      <c r="B161" s="7" t="s">
        <v>103</v>
      </c>
      <c r="C161" s="7" t="s">
        <v>104</v>
      </c>
      <c r="D161" s="7" t="s">
        <v>110</v>
      </c>
      <c r="E161" s="22">
        <v>39</v>
      </c>
      <c r="F161" s="21"/>
      <c r="H161" s="7" t="s">
        <v>34</v>
      </c>
      <c r="L161" s="28">
        <f t="shared" ref="L161:S161" si="33">L49+L105</f>
        <v>-11654.09</v>
      </c>
      <c r="M161" s="28">
        <f t="shared" si="33"/>
        <v>0</v>
      </c>
      <c r="N161" s="28">
        <f t="shared" si="1"/>
        <v>6154304.4644053075</v>
      </c>
      <c r="O161" s="28">
        <f t="shared" si="33"/>
        <v>642477.66984968376</v>
      </c>
      <c r="P161" s="28">
        <f t="shared" si="33"/>
        <v>-1265.04</v>
      </c>
      <c r="Q161" s="28">
        <f t="shared" si="33"/>
        <v>934636.88621620112</v>
      </c>
      <c r="R161" s="28">
        <f t="shared" si="33"/>
        <v>0</v>
      </c>
      <c r="S161" s="28">
        <f t="shared" si="33"/>
        <v>0</v>
      </c>
      <c r="T161" s="28">
        <f t="shared" si="2"/>
        <v>-12598.502233823321</v>
      </c>
    </row>
    <row r="162" spans="2:20">
      <c r="B162" s="7" t="s">
        <v>112</v>
      </c>
      <c r="C162" s="7" t="s">
        <v>111</v>
      </c>
      <c r="D162" s="7" t="s">
        <v>105</v>
      </c>
      <c r="E162" s="22">
        <v>39</v>
      </c>
      <c r="F162" s="21"/>
      <c r="H162" s="7" t="s">
        <v>34</v>
      </c>
      <c r="L162" s="28">
        <f t="shared" ref="L162:S162" si="34">L50+L106</f>
        <v>0</v>
      </c>
      <c r="M162" s="28">
        <f t="shared" si="34"/>
        <v>0</v>
      </c>
      <c r="N162" s="28">
        <f t="shared" si="1"/>
        <v>0</v>
      </c>
      <c r="O162" s="28">
        <f t="shared" si="34"/>
        <v>0</v>
      </c>
      <c r="P162" s="28">
        <f t="shared" si="34"/>
        <v>0</v>
      </c>
      <c r="Q162" s="28">
        <f t="shared" si="34"/>
        <v>0</v>
      </c>
      <c r="R162" s="28">
        <f t="shared" si="34"/>
        <v>0</v>
      </c>
      <c r="S162" s="28">
        <f t="shared" si="34"/>
        <v>0</v>
      </c>
      <c r="T162" s="28">
        <f t="shared" si="2"/>
        <v>0</v>
      </c>
    </row>
    <row r="163" spans="2:20">
      <c r="B163" s="7" t="s">
        <v>112</v>
      </c>
      <c r="C163" s="7" t="s">
        <v>111</v>
      </c>
      <c r="D163" s="7" t="s">
        <v>106</v>
      </c>
      <c r="E163" s="22">
        <v>39</v>
      </c>
      <c r="F163" s="21"/>
      <c r="H163" s="7" t="s">
        <v>34</v>
      </c>
      <c r="L163" s="28">
        <f t="shared" ref="L163:S163" si="35">L51+L107</f>
        <v>0</v>
      </c>
      <c r="M163" s="28">
        <f t="shared" si="35"/>
        <v>0</v>
      </c>
      <c r="N163" s="28">
        <f t="shared" si="1"/>
        <v>0</v>
      </c>
      <c r="O163" s="28">
        <f t="shared" si="35"/>
        <v>0</v>
      </c>
      <c r="P163" s="28">
        <f t="shared" si="35"/>
        <v>0</v>
      </c>
      <c r="Q163" s="28">
        <f t="shared" si="35"/>
        <v>0</v>
      </c>
      <c r="R163" s="28">
        <f t="shared" si="35"/>
        <v>0</v>
      </c>
      <c r="S163" s="28">
        <f t="shared" si="35"/>
        <v>0</v>
      </c>
      <c r="T163" s="28">
        <f t="shared" si="2"/>
        <v>0</v>
      </c>
    </row>
    <row r="164" spans="2:20">
      <c r="B164" s="7" t="s">
        <v>112</v>
      </c>
      <c r="C164" s="7" t="s">
        <v>111</v>
      </c>
      <c r="D164" s="7" t="s">
        <v>107</v>
      </c>
      <c r="E164" s="22">
        <v>39</v>
      </c>
      <c r="F164" s="21"/>
      <c r="H164" s="7" t="s">
        <v>34</v>
      </c>
      <c r="L164" s="28">
        <f t="shared" ref="L164:S164" si="36">L52+L108</f>
        <v>0</v>
      </c>
      <c r="M164" s="28">
        <f t="shared" si="36"/>
        <v>0</v>
      </c>
      <c r="N164" s="28">
        <f t="shared" si="1"/>
        <v>0</v>
      </c>
      <c r="O164" s="28">
        <f t="shared" si="36"/>
        <v>0</v>
      </c>
      <c r="P164" s="28">
        <f t="shared" si="36"/>
        <v>0</v>
      </c>
      <c r="Q164" s="28">
        <f t="shared" si="36"/>
        <v>0</v>
      </c>
      <c r="R164" s="28">
        <f t="shared" si="36"/>
        <v>0</v>
      </c>
      <c r="S164" s="28">
        <f t="shared" si="36"/>
        <v>0</v>
      </c>
      <c r="T164" s="28">
        <f t="shared" si="2"/>
        <v>0</v>
      </c>
    </row>
    <row r="165" spans="2:20">
      <c r="B165" s="7" t="s">
        <v>112</v>
      </c>
      <c r="C165" s="7" t="s">
        <v>111</v>
      </c>
      <c r="D165" s="7" t="s">
        <v>108</v>
      </c>
      <c r="E165" s="22">
        <v>39</v>
      </c>
      <c r="F165" s="21"/>
      <c r="H165" s="7" t="s">
        <v>34</v>
      </c>
      <c r="L165" s="28">
        <f t="shared" ref="L165:S165" si="37">L53+L109</f>
        <v>0</v>
      </c>
      <c r="M165" s="28">
        <f t="shared" si="37"/>
        <v>0</v>
      </c>
      <c r="N165" s="28">
        <f t="shared" si="1"/>
        <v>0</v>
      </c>
      <c r="O165" s="28">
        <f t="shared" si="37"/>
        <v>0</v>
      </c>
      <c r="P165" s="28">
        <f t="shared" si="37"/>
        <v>0</v>
      </c>
      <c r="Q165" s="28">
        <f t="shared" si="37"/>
        <v>0</v>
      </c>
      <c r="R165" s="28">
        <f t="shared" si="37"/>
        <v>0</v>
      </c>
      <c r="S165" s="28">
        <f t="shared" si="37"/>
        <v>0</v>
      </c>
      <c r="T165" s="28">
        <f t="shared" si="2"/>
        <v>0</v>
      </c>
    </row>
    <row r="166" spans="2:20">
      <c r="B166" s="7" t="s">
        <v>112</v>
      </c>
      <c r="C166" s="7" t="s">
        <v>111</v>
      </c>
      <c r="D166" s="7" t="s">
        <v>109</v>
      </c>
      <c r="E166" s="22">
        <v>39</v>
      </c>
      <c r="F166" s="21"/>
      <c r="H166" s="7" t="s">
        <v>34</v>
      </c>
      <c r="L166" s="28">
        <f t="shared" ref="L166:S166" si="38">L54+L110</f>
        <v>0</v>
      </c>
      <c r="M166" s="28">
        <f t="shared" si="38"/>
        <v>0</v>
      </c>
      <c r="N166" s="28">
        <f t="shared" si="1"/>
        <v>0</v>
      </c>
      <c r="O166" s="28">
        <f t="shared" si="38"/>
        <v>0</v>
      </c>
      <c r="P166" s="28">
        <f t="shared" si="38"/>
        <v>0</v>
      </c>
      <c r="Q166" s="28">
        <f t="shared" si="38"/>
        <v>0</v>
      </c>
      <c r="R166" s="28">
        <f t="shared" si="38"/>
        <v>0</v>
      </c>
      <c r="S166" s="28">
        <f t="shared" si="38"/>
        <v>0</v>
      </c>
      <c r="T166" s="28">
        <f t="shared" si="2"/>
        <v>0</v>
      </c>
    </row>
    <row r="167" spans="2:20">
      <c r="B167" s="7" t="s">
        <v>112</v>
      </c>
      <c r="C167" s="7" t="s">
        <v>111</v>
      </c>
      <c r="D167" s="7" t="s">
        <v>110</v>
      </c>
      <c r="E167" s="22">
        <v>39</v>
      </c>
      <c r="F167" s="21"/>
      <c r="H167" s="7" t="s">
        <v>34</v>
      </c>
      <c r="L167" s="28">
        <f t="shared" ref="L167:S167" si="39">L55+L111</f>
        <v>0</v>
      </c>
      <c r="M167" s="28">
        <f t="shared" si="39"/>
        <v>0</v>
      </c>
      <c r="N167" s="28">
        <f t="shared" si="1"/>
        <v>0</v>
      </c>
      <c r="O167" s="28">
        <f t="shared" si="39"/>
        <v>0</v>
      </c>
      <c r="P167" s="28">
        <f t="shared" si="39"/>
        <v>0</v>
      </c>
      <c r="Q167" s="28">
        <f t="shared" si="39"/>
        <v>0</v>
      </c>
      <c r="R167" s="28">
        <f t="shared" si="39"/>
        <v>0</v>
      </c>
      <c r="S167" s="28">
        <f t="shared" si="39"/>
        <v>0</v>
      </c>
      <c r="T167" s="28">
        <f t="shared" si="2"/>
        <v>0</v>
      </c>
    </row>
    <row r="168" spans="2:20">
      <c r="L168" s="24"/>
      <c r="M168" s="24"/>
      <c r="N168" s="24"/>
      <c r="O168" s="24"/>
      <c r="P168" s="24"/>
      <c r="Q168" s="24"/>
      <c r="R168" s="24"/>
      <c r="S168" s="24"/>
      <c r="T168" s="24"/>
    </row>
    <row r="170" spans="2:20">
      <c r="B170" s="8" t="s">
        <v>119</v>
      </c>
      <c r="C170" s="8"/>
    </row>
    <row r="172" spans="2:20">
      <c r="B172" s="8" t="s">
        <v>89</v>
      </c>
      <c r="C172" s="8" t="s">
        <v>24</v>
      </c>
      <c r="D172" s="8" t="s">
        <v>25</v>
      </c>
      <c r="E172" s="8" t="s">
        <v>39</v>
      </c>
      <c r="F172" s="8"/>
      <c r="G172" s="8"/>
      <c r="H172" s="8" t="s">
        <v>26</v>
      </c>
      <c r="L172" s="21"/>
      <c r="M172" s="21"/>
      <c r="N172" s="21"/>
      <c r="O172" s="21"/>
      <c r="P172" s="21"/>
      <c r="Q172" s="21"/>
      <c r="R172" s="21"/>
      <c r="S172" s="21"/>
      <c r="T172" s="21"/>
    </row>
    <row r="174" spans="2:20">
      <c r="B174" s="7" t="s">
        <v>90</v>
      </c>
      <c r="C174" s="7" t="s">
        <v>99</v>
      </c>
      <c r="D174" s="7" t="s">
        <v>38</v>
      </c>
      <c r="E174" s="53" t="s">
        <v>15</v>
      </c>
      <c r="F174" s="21"/>
      <c r="H174" s="7" t="s">
        <v>40</v>
      </c>
      <c r="L174" s="28">
        <f t="shared" ref="L174:S174" si="40">L62+L118</f>
        <v>0</v>
      </c>
      <c r="M174" s="28">
        <f t="shared" si="40"/>
        <v>0</v>
      </c>
      <c r="N174" s="28">
        <f>N62+N118</f>
        <v>0</v>
      </c>
      <c r="O174" s="28">
        <f t="shared" si="40"/>
        <v>0</v>
      </c>
      <c r="P174" s="28">
        <f t="shared" si="40"/>
        <v>0</v>
      </c>
      <c r="Q174" s="28">
        <f t="shared" si="40"/>
        <v>20</v>
      </c>
      <c r="R174" s="28">
        <f t="shared" si="40"/>
        <v>0</v>
      </c>
      <c r="S174" s="28">
        <f t="shared" si="40"/>
        <v>0</v>
      </c>
      <c r="T174" s="28">
        <f>T62+T118</f>
        <v>0</v>
      </c>
    </row>
    <row r="175" spans="2:20">
      <c r="B175" s="7" t="s">
        <v>90</v>
      </c>
      <c r="C175" s="7" t="s">
        <v>99</v>
      </c>
      <c r="D175" s="7" t="s">
        <v>38</v>
      </c>
      <c r="E175" s="53" t="s">
        <v>41</v>
      </c>
      <c r="F175" s="21"/>
      <c r="H175" s="7" t="s">
        <v>34</v>
      </c>
      <c r="L175" s="28">
        <f t="shared" ref="L175:S175" si="41">L63+L119</f>
        <v>0</v>
      </c>
      <c r="M175" s="28">
        <f t="shared" si="41"/>
        <v>0</v>
      </c>
      <c r="N175" s="28">
        <f>N63+N119</f>
        <v>0</v>
      </c>
      <c r="O175" s="28">
        <f t="shared" si="41"/>
        <v>0</v>
      </c>
      <c r="P175" s="28">
        <f t="shared" si="41"/>
        <v>0</v>
      </c>
      <c r="Q175" s="28">
        <f t="shared" si="41"/>
        <v>137350.14000000001</v>
      </c>
      <c r="R175" s="28">
        <f t="shared" si="41"/>
        <v>0</v>
      </c>
      <c r="S175" s="28">
        <f t="shared" si="41"/>
        <v>0</v>
      </c>
      <c r="T175" s="28">
        <f>T63+T119</f>
        <v>0</v>
      </c>
    </row>
    <row r="176" spans="2:20">
      <c r="B176" s="7" t="s">
        <v>100</v>
      </c>
      <c r="C176" s="7" t="s">
        <v>99</v>
      </c>
      <c r="D176" s="7" t="s">
        <v>113</v>
      </c>
      <c r="E176" s="53" t="s">
        <v>15</v>
      </c>
      <c r="F176" s="21"/>
      <c r="H176" s="7" t="s">
        <v>40</v>
      </c>
      <c r="L176" s="28">
        <f t="shared" ref="L176:S176" si="42">L64+L120</f>
        <v>0</v>
      </c>
      <c r="M176" s="28">
        <f t="shared" si="42"/>
        <v>0</v>
      </c>
      <c r="N176" s="28">
        <f>N64+N120</f>
        <v>0</v>
      </c>
      <c r="O176" s="28">
        <f t="shared" si="42"/>
        <v>0</v>
      </c>
      <c r="P176" s="28">
        <f t="shared" si="42"/>
        <v>0</v>
      </c>
      <c r="Q176" s="28">
        <f t="shared" si="42"/>
        <v>0</v>
      </c>
      <c r="R176" s="28">
        <f t="shared" si="42"/>
        <v>0</v>
      </c>
      <c r="S176" s="28">
        <f t="shared" si="42"/>
        <v>0</v>
      </c>
      <c r="T176" s="28">
        <f>T64+T120</f>
        <v>0</v>
      </c>
    </row>
    <row r="177" spans="2:20">
      <c r="B177" s="7" t="s">
        <v>100</v>
      </c>
      <c r="C177" s="7" t="s">
        <v>99</v>
      </c>
      <c r="D177" s="7" t="s">
        <v>113</v>
      </c>
      <c r="E177" s="53" t="s">
        <v>41</v>
      </c>
      <c r="F177" s="21"/>
      <c r="H177" s="7" t="s">
        <v>34</v>
      </c>
      <c r="L177" s="28">
        <f t="shared" ref="L177:S177" si="43">L65+L121</f>
        <v>0</v>
      </c>
      <c r="M177" s="28">
        <f t="shared" si="43"/>
        <v>0</v>
      </c>
      <c r="N177" s="28">
        <f>N65+N121</f>
        <v>0</v>
      </c>
      <c r="O177" s="28">
        <f t="shared" si="43"/>
        <v>0</v>
      </c>
      <c r="P177" s="28">
        <f t="shared" si="43"/>
        <v>0</v>
      </c>
      <c r="Q177" s="28">
        <f t="shared" si="43"/>
        <v>0</v>
      </c>
      <c r="R177" s="28">
        <f t="shared" si="43"/>
        <v>0</v>
      </c>
      <c r="S177" s="28">
        <f t="shared" si="43"/>
        <v>0</v>
      </c>
      <c r="T177" s="28">
        <f>T65+T121</f>
        <v>0</v>
      </c>
    </row>
    <row r="178" spans="2:20">
      <c r="E178" s="53"/>
    </row>
    <row r="181" spans="2:20" s="20" customFormat="1">
      <c r="B181" s="20" t="s">
        <v>50</v>
      </c>
      <c r="L181" s="66" t="s">
        <v>27</v>
      </c>
      <c r="M181" s="66" t="s">
        <v>183</v>
      </c>
      <c r="N181" s="66" t="s">
        <v>30</v>
      </c>
      <c r="O181" s="66" t="s">
        <v>29</v>
      </c>
      <c r="P181" s="66" t="s">
        <v>185</v>
      </c>
      <c r="Q181" s="66" t="s">
        <v>31</v>
      </c>
      <c r="R181" s="66" t="s">
        <v>32</v>
      </c>
      <c r="S181" s="66" t="s">
        <v>184</v>
      </c>
      <c r="T181" s="66" t="s">
        <v>28</v>
      </c>
    </row>
    <row r="183" spans="2:20">
      <c r="B183" s="8" t="s">
        <v>47</v>
      </c>
    </row>
    <row r="185" spans="2:20">
      <c r="B185" s="8" t="s">
        <v>118</v>
      </c>
      <c r="C185" s="8"/>
    </row>
    <row r="186" spans="2:20">
      <c r="B186" s="8"/>
      <c r="C186" s="8"/>
    </row>
    <row r="187" spans="2:20">
      <c r="B187" s="8" t="s">
        <v>89</v>
      </c>
      <c r="C187" s="8" t="s">
        <v>24</v>
      </c>
      <c r="D187" s="8" t="s">
        <v>25</v>
      </c>
      <c r="E187" s="8" t="s">
        <v>15</v>
      </c>
      <c r="F187" s="8"/>
      <c r="G187" s="8"/>
      <c r="H187" s="8" t="s">
        <v>26</v>
      </c>
      <c r="L187" s="21"/>
      <c r="M187" s="21"/>
      <c r="N187" s="21"/>
      <c r="O187" s="21"/>
      <c r="P187" s="21"/>
      <c r="Q187" s="21"/>
      <c r="R187" s="21"/>
      <c r="S187" s="21"/>
      <c r="T187" s="21"/>
    </row>
    <row r="189" spans="2:20">
      <c r="B189" s="7" t="s">
        <v>90</v>
      </c>
      <c r="C189" s="7" t="s">
        <v>99</v>
      </c>
      <c r="D189" s="7" t="s">
        <v>16</v>
      </c>
      <c r="E189" s="22">
        <v>5</v>
      </c>
      <c r="F189" s="21"/>
      <c r="H189" s="7" t="s">
        <v>44</v>
      </c>
      <c r="L189" s="23">
        <f>'Stap 1 - IMPORTEREN RD'!L72</f>
        <v>0</v>
      </c>
      <c r="M189" s="23">
        <f>'Stap 1 - IMPORTEREN RD'!M72</f>
        <v>450758.27212249779</v>
      </c>
      <c r="N189" s="23">
        <f>'Stap 1 - IMPORTEREN RD'!N72</f>
        <v>2938709.6813896033</v>
      </c>
      <c r="O189" s="23">
        <f>'Stap 1 - IMPORTEREN RD'!O72</f>
        <v>0</v>
      </c>
      <c r="P189" s="23">
        <f>'Stap 1 - IMPORTEREN RD'!P72</f>
        <v>203266.29</v>
      </c>
      <c r="Q189" s="23">
        <f>'Stap 1 - IMPORTEREN RD'!Q72</f>
        <v>249847.9425547017</v>
      </c>
      <c r="R189" s="23">
        <f>'Stap 1 - IMPORTEREN RD'!R72</f>
        <v>0</v>
      </c>
      <c r="S189" s="23">
        <f>'Stap 1 - IMPORTEREN RD'!S72</f>
        <v>0</v>
      </c>
      <c r="T189" s="23">
        <f>'Stap 1 - IMPORTEREN RD'!T72</f>
        <v>88756.25</v>
      </c>
    </row>
    <row r="190" spans="2:20">
      <c r="B190" s="7" t="s">
        <v>90</v>
      </c>
      <c r="C190" s="7" t="s">
        <v>99</v>
      </c>
      <c r="D190" s="7" t="s">
        <v>19</v>
      </c>
      <c r="E190" s="22">
        <v>30</v>
      </c>
      <c r="F190" s="21"/>
      <c r="H190" s="7" t="s">
        <v>44</v>
      </c>
      <c r="L190" s="23">
        <f>'Stap 1 - IMPORTEREN RD'!L73</f>
        <v>0</v>
      </c>
      <c r="M190" s="23">
        <f>'Stap 1 - IMPORTEREN RD'!M73</f>
        <v>0</v>
      </c>
      <c r="N190" s="23">
        <f>'Stap 1 - IMPORTEREN RD'!N73</f>
        <v>505360.04616340966</v>
      </c>
      <c r="O190" s="23">
        <f>'Stap 1 - IMPORTEREN RD'!O73</f>
        <v>0</v>
      </c>
      <c r="P190" s="23">
        <f>'Stap 1 - IMPORTEREN RD'!P73</f>
        <v>0</v>
      </c>
      <c r="Q190" s="23">
        <f>'Stap 1 - IMPORTEREN RD'!Q73</f>
        <v>0</v>
      </c>
      <c r="R190" s="23">
        <f>'Stap 1 - IMPORTEREN RD'!R73</f>
        <v>0</v>
      </c>
      <c r="S190" s="23">
        <f>'Stap 1 - IMPORTEREN RD'!S73</f>
        <v>0</v>
      </c>
      <c r="T190" s="23">
        <f>'Stap 1 - IMPORTEREN RD'!T73</f>
        <v>0</v>
      </c>
    </row>
    <row r="191" spans="2:20">
      <c r="B191" s="7" t="s">
        <v>90</v>
      </c>
      <c r="C191" s="7" t="s">
        <v>99</v>
      </c>
      <c r="D191" s="7" t="s">
        <v>20</v>
      </c>
      <c r="E191" s="22" t="s">
        <v>35</v>
      </c>
      <c r="F191" s="21"/>
      <c r="H191" s="7" t="s">
        <v>44</v>
      </c>
      <c r="L191" s="23">
        <f>'Stap 1 - IMPORTEREN RD'!L74</f>
        <v>0</v>
      </c>
      <c r="M191" s="23">
        <f>'Stap 1 - IMPORTEREN RD'!M74</f>
        <v>57745.488235510536</v>
      </c>
      <c r="N191" s="23">
        <f>'Stap 1 - IMPORTEREN RD'!N74</f>
        <v>0</v>
      </c>
      <c r="O191" s="23">
        <f>'Stap 1 - IMPORTEREN RD'!O74</f>
        <v>0</v>
      </c>
      <c r="P191" s="23">
        <f>'Stap 1 - IMPORTEREN RD'!P74</f>
        <v>0</v>
      </c>
      <c r="Q191" s="23">
        <f>'Stap 1 - IMPORTEREN RD'!Q74</f>
        <v>455210.71155718586</v>
      </c>
      <c r="R191" s="23">
        <f>'Stap 1 - IMPORTEREN RD'!R74</f>
        <v>16008.075399999998</v>
      </c>
      <c r="S191" s="23">
        <f>'Stap 1 - IMPORTEREN RD'!S74</f>
        <v>0</v>
      </c>
      <c r="T191" s="23">
        <f>'Stap 1 - IMPORTEREN RD'!T74</f>
        <v>0</v>
      </c>
    </row>
    <row r="192" spans="2:20">
      <c r="B192" s="7" t="s">
        <v>90</v>
      </c>
      <c r="C192" s="7" t="s">
        <v>99</v>
      </c>
      <c r="D192" s="7" t="s">
        <v>91</v>
      </c>
      <c r="E192" s="22">
        <v>5</v>
      </c>
      <c r="F192" s="21"/>
      <c r="H192" s="7" t="s">
        <v>44</v>
      </c>
      <c r="L192" s="23">
        <f>'Stap 1 - IMPORTEREN RD'!L75</f>
        <v>0</v>
      </c>
      <c r="M192" s="23">
        <f>'Stap 1 - IMPORTEREN RD'!M75</f>
        <v>0</v>
      </c>
      <c r="N192" s="23">
        <f>'Stap 1 - IMPORTEREN RD'!N75</f>
        <v>0</v>
      </c>
      <c r="O192" s="23">
        <f>'Stap 1 - IMPORTEREN RD'!O75</f>
        <v>0</v>
      </c>
      <c r="P192" s="23">
        <f>'Stap 1 - IMPORTEREN RD'!P75</f>
        <v>10165</v>
      </c>
      <c r="Q192" s="23">
        <f>'Stap 1 - IMPORTEREN RD'!Q75</f>
        <v>0</v>
      </c>
      <c r="R192" s="23">
        <f>'Stap 1 - IMPORTEREN RD'!R75</f>
        <v>648683.4880818181</v>
      </c>
      <c r="S192" s="23">
        <f>'Stap 1 - IMPORTEREN RD'!S75</f>
        <v>0</v>
      </c>
      <c r="T192" s="23">
        <f>'Stap 1 - IMPORTEREN RD'!T75</f>
        <v>564578.16949999996</v>
      </c>
    </row>
    <row r="193" spans="2:20">
      <c r="B193" s="7" t="s">
        <v>90</v>
      </c>
      <c r="C193" s="7" t="s">
        <v>99</v>
      </c>
      <c r="D193" s="7" t="s">
        <v>21</v>
      </c>
      <c r="E193" s="22">
        <v>10</v>
      </c>
      <c r="F193" s="21"/>
      <c r="H193" s="7" t="s">
        <v>44</v>
      </c>
      <c r="L193" s="23">
        <f>'Stap 1 - IMPORTEREN RD'!L76</f>
        <v>0</v>
      </c>
      <c r="M193" s="23">
        <f>'Stap 1 - IMPORTEREN RD'!M76</f>
        <v>0</v>
      </c>
      <c r="N193" s="23">
        <f>'Stap 1 - IMPORTEREN RD'!N76</f>
        <v>3278362.3090609121</v>
      </c>
      <c r="O193" s="23">
        <f>'Stap 1 - IMPORTEREN RD'!O76</f>
        <v>0</v>
      </c>
      <c r="P193" s="23">
        <f>'Stap 1 - IMPORTEREN RD'!P76</f>
        <v>206550.02</v>
      </c>
      <c r="Q193" s="23">
        <f>'Stap 1 - IMPORTEREN RD'!Q76</f>
        <v>3560230.3599615269</v>
      </c>
      <c r="R193" s="23">
        <f>'Stap 1 - IMPORTEREN RD'!R76</f>
        <v>264641.93310000002</v>
      </c>
      <c r="S193" s="23">
        <f>'Stap 1 - IMPORTEREN RD'!S76</f>
        <v>0</v>
      </c>
      <c r="T193" s="23">
        <f>'Stap 1 - IMPORTEREN RD'!T76</f>
        <v>33008.729999999996</v>
      </c>
    </row>
    <row r="194" spans="2:20">
      <c r="B194" s="7" t="s">
        <v>90</v>
      </c>
      <c r="C194" s="7" t="s">
        <v>92</v>
      </c>
      <c r="D194" s="7" t="s">
        <v>93</v>
      </c>
      <c r="E194" s="22">
        <v>30</v>
      </c>
      <c r="F194" s="21"/>
      <c r="H194" s="7" t="s">
        <v>44</v>
      </c>
      <c r="L194" s="23">
        <f>'Stap 1 - IMPORTEREN RD'!L77</f>
        <v>0</v>
      </c>
      <c r="M194" s="23">
        <f>'Stap 1 - IMPORTEREN RD'!M77</f>
        <v>529091.03938977956</v>
      </c>
      <c r="N194" s="23">
        <f>'Stap 1 - IMPORTEREN RD'!N77</f>
        <v>4712888.07235</v>
      </c>
      <c r="O194" s="23">
        <f>'Stap 1 - IMPORTEREN RD'!O77</f>
        <v>3911171.0400000005</v>
      </c>
      <c r="P194" s="23">
        <f>'Stap 1 - IMPORTEREN RD'!P77</f>
        <v>367885.82</v>
      </c>
      <c r="Q194" s="23">
        <f>'Stap 1 - IMPORTEREN RD'!Q77</f>
        <v>1795223.4767497675</v>
      </c>
      <c r="R194" s="23">
        <f>'Stap 1 - IMPORTEREN RD'!R77</f>
        <v>594468.74378636363</v>
      </c>
      <c r="S194" s="23">
        <f>'Stap 1 - IMPORTEREN RD'!S77</f>
        <v>0</v>
      </c>
      <c r="T194" s="23">
        <f>'Stap 1 - IMPORTEREN RD'!T77</f>
        <v>24.375</v>
      </c>
    </row>
    <row r="195" spans="2:20">
      <c r="B195" s="7" t="s">
        <v>90</v>
      </c>
      <c r="C195" s="7" t="s">
        <v>92</v>
      </c>
      <c r="D195" s="7" t="s">
        <v>96</v>
      </c>
      <c r="E195" s="22">
        <v>55</v>
      </c>
      <c r="F195" s="21"/>
      <c r="H195" s="7" t="s">
        <v>44</v>
      </c>
      <c r="L195" s="23">
        <f>'Stap 1 - IMPORTEREN RD'!L78</f>
        <v>1192766.1100000001</v>
      </c>
      <c r="M195" s="23">
        <f>'Stap 1 - IMPORTEREN RD'!M78</f>
        <v>914286.7006013866</v>
      </c>
      <c r="N195" s="23">
        <f>'Stap 1 - IMPORTEREN RD'!N78</f>
        <v>26635141.232250001</v>
      </c>
      <c r="O195" s="23">
        <f>'Stap 1 - IMPORTEREN RD'!O78</f>
        <v>8131867.7800000012</v>
      </c>
      <c r="P195" s="23">
        <f>'Stap 1 - IMPORTEREN RD'!P78</f>
        <v>458270.23</v>
      </c>
      <c r="Q195" s="23">
        <f>'Stap 1 - IMPORTEREN RD'!Q78</f>
        <v>6872326.2180308746</v>
      </c>
      <c r="R195" s="23">
        <f>'Stap 1 - IMPORTEREN RD'!R78</f>
        <v>1194665.3797772727</v>
      </c>
      <c r="S195" s="23">
        <f>'Stap 1 - IMPORTEREN RD'!S78</f>
        <v>0</v>
      </c>
      <c r="T195" s="23">
        <f>'Stap 1 - IMPORTEREN RD'!T78</f>
        <v>1632387.0147250001</v>
      </c>
    </row>
    <row r="196" spans="2:20">
      <c r="B196" s="7" t="s">
        <v>90</v>
      </c>
      <c r="C196" s="7" t="s">
        <v>92</v>
      </c>
      <c r="D196" s="7" t="s">
        <v>97</v>
      </c>
      <c r="E196" s="22">
        <v>30</v>
      </c>
      <c r="F196" s="21"/>
      <c r="H196" s="7" t="s">
        <v>44</v>
      </c>
      <c r="L196" s="23">
        <f>'Stap 1 - IMPORTEREN RD'!L79</f>
        <v>287242.71999999997</v>
      </c>
      <c r="M196" s="23">
        <f>'Stap 1 - IMPORTEREN RD'!M79</f>
        <v>139135.75439666054</v>
      </c>
      <c r="N196" s="23">
        <f>'Stap 1 - IMPORTEREN RD'!N79</f>
        <v>717934.14899999998</v>
      </c>
      <c r="O196" s="23">
        <f>'Stap 1 - IMPORTEREN RD'!O79</f>
        <v>332110.15750000003</v>
      </c>
      <c r="P196" s="23">
        <f>'Stap 1 - IMPORTEREN RD'!P79</f>
        <v>0</v>
      </c>
      <c r="Q196" s="23">
        <f>'Stap 1 - IMPORTEREN RD'!Q79</f>
        <v>0</v>
      </c>
      <c r="R196" s="23">
        <f>'Stap 1 - IMPORTEREN RD'!R79</f>
        <v>0</v>
      </c>
      <c r="S196" s="23">
        <f>'Stap 1 - IMPORTEREN RD'!S79</f>
        <v>0</v>
      </c>
      <c r="T196" s="23">
        <f>'Stap 1 - IMPORTEREN RD'!T79</f>
        <v>988931.5284999999</v>
      </c>
    </row>
    <row r="197" spans="2:20">
      <c r="B197" s="7" t="s">
        <v>90</v>
      </c>
      <c r="C197" s="7" t="s">
        <v>92</v>
      </c>
      <c r="D197" s="7" t="s">
        <v>98</v>
      </c>
      <c r="E197" s="22">
        <v>45</v>
      </c>
      <c r="F197" s="21"/>
      <c r="H197" s="7" t="s">
        <v>44</v>
      </c>
      <c r="L197" s="23">
        <f>'Stap 1 - IMPORTEREN RD'!L80</f>
        <v>1391345.8199999998</v>
      </c>
      <c r="M197" s="23">
        <f>'Stap 1 - IMPORTEREN RD'!M80</f>
        <v>2741378.8955920595</v>
      </c>
      <c r="N197" s="23">
        <f>'Stap 1 - IMPORTEREN RD'!N80</f>
        <v>66159459.819999993</v>
      </c>
      <c r="O197" s="23">
        <f>'Stap 1 - IMPORTEREN RD'!O80</f>
        <v>48158941.640000001</v>
      </c>
      <c r="P197" s="23">
        <f>'Stap 1 - IMPORTEREN RD'!P80</f>
        <v>878392.31</v>
      </c>
      <c r="Q197" s="23">
        <f>'Stap 1 - IMPORTEREN RD'!Q80</f>
        <v>62426494.988702588</v>
      </c>
      <c r="R197" s="23">
        <f>'Stap 1 - IMPORTEREN RD'!R80</f>
        <v>2268653.7164409086</v>
      </c>
      <c r="S197" s="23">
        <f>'Stap 1 - IMPORTEREN RD'!S80</f>
        <v>0</v>
      </c>
      <c r="T197" s="23">
        <f>'Stap 1 - IMPORTEREN RD'!T80</f>
        <v>5701447.0511750001</v>
      </c>
    </row>
    <row r="198" spans="2:20">
      <c r="B198" s="7" t="s">
        <v>90</v>
      </c>
      <c r="C198" s="7" t="s">
        <v>92</v>
      </c>
      <c r="D198" s="7" t="s">
        <v>94</v>
      </c>
      <c r="E198" s="22">
        <v>5</v>
      </c>
      <c r="F198" s="21"/>
      <c r="H198" s="7" t="s">
        <v>44</v>
      </c>
      <c r="L198" s="23">
        <f>'Stap 1 - IMPORTEREN RD'!L81</f>
        <v>0</v>
      </c>
      <c r="M198" s="23">
        <f>'Stap 1 - IMPORTEREN RD'!M81</f>
        <v>0</v>
      </c>
      <c r="N198" s="23">
        <f>'Stap 1 - IMPORTEREN RD'!N81</f>
        <v>1158396.4560935132</v>
      </c>
      <c r="O198" s="23">
        <f>'Stap 1 - IMPORTEREN RD'!O81</f>
        <v>0</v>
      </c>
      <c r="P198" s="23">
        <f>'Stap 1 - IMPORTEREN RD'!P81</f>
        <v>0</v>
      </c>
      <c r="Q198" s="23">
        <f>'Stap 1 - IMPORTEREN RD'!Q81</f>
        <v>0</v>
      </c>
      <c r="R198" s="23">
        <f>'Stap 1 - IMPORTEREN RD'!R81</f>
        <v>0</v>
      </c>
      <c r="S198" s="23">
        <f>'Stap 1 - IMPORTEREN RD'!S81</f>
        <v>0</v>
      </c>
      <c r="T198" s="23">
        <f>'Stap 1 - IMPORTEREN RD'!T81</f>
        <v>0</v>
      </c>
    </row>
    <row r="199" spans="2:20">
      <c r="B199" s="7" t="s">
        <v>90</v>
      </c>
      <c r="C199" s="7" t="s">
        <v>92</v>
      </c>
      <c r="D199" s="7" t="s">
        <v>18</v>
      </c>
      <c r="E199" s="22">
        <v>25</v>
      </c>
      <c r="F199" s="21"/>
      <c r="H199" s="7" t="s">
        <v>44</v>
      </c>
      <c r="L199" s="23">
        <f>'Stap 1 - IMPORTEREN RD'!L82</f>
        <v>0</v>
      </c>
      <c r="M199" s="23">
        <f>'Stap 1 - IMPORTEREN RD'!M82</f>
        <v>0</v>
      </c>
      <c r="N199" s="23">
        <f>'Stap 1 - IMPORTEREN RD'!N82</f>
        <v>0</v>
      </c>
      <c r="O199" s="23">
        <f>'Stap 1 - IMPORTEREN RD'!O82</f>
        <v>0</v>
      </c>
      <c r="P199" s="23">
        <f>'Stap 1 - IMPORTEREN RD'!P82</f>
        <v>23593.87</v>
      </c>
      <c r="Q199" s="23">
        <f>'Stap 1 - IMPORTEREN RD'!Q82</f>
        <v>197979.45034664177</v>
      </c>
      <c r="R199" s="23">
        <f>'Stap 1 - IMPORTEREN RD'!R82</f>
        <v>0</v>
      </c>
      <c r="S199" s="23">
        <f>'Stap 1 - IMPORTEREN RD'!S82</f>
        <v>0</v>
      </c>
      <c r="T199" s="23">
        <f>'Stap 1 - IMPORTEREN RD'!T82</f>
        <v>0</v>
      </c>
    </row>
    <row r="200" spans="2:20">
      <c r="B200" s="7" t="s">
        <v>90</v>
      </c>
      <c r="C200" s="7" t="s">
        <v>92</v>
      </c>
      <c r="D200" s="7" t="s">
        <v>95</v>
      </c>
      <c r="E200" s="22">
        <v>30</v>
      </c>
      <c r="F200" s="21"/>
      <c r="H200" s="7" t="s">
        <v>44</v>
      </c>
      <c r="L200" s="23">
        <f>'Stap 1 - IMPORTEREN RD'!L83</f>
        <v>0</v>
      </c>
      <c r="M200" s="23">
        <f>'Stap 1 - IMPORTEREN RD'!M83</f>
        <v>0</v>
      </c>
      <c r="N200" s="23">
        <f>'Stap 1 - IMPORTEREN RD'!N83</f>
        <v>3495.5226999999995</v>
      </c>
      <c r="O200" s="23">
        <f>'Stap 1 - IMPORTEREN RD'!O83</f>
        <v>0</v>
      </c>
      <c r="P200" s="23">
        <f>'Stap 1 - IMPORTEREN RD'!P83</f>
        <v>0</v>
      </c>
      <c r="Q200" s="23">
        <f>'Stap 1 - IMPORTEREN RD'!Q83</f>
        <v>23233.919160655729</v>
      </c>
      <c r="R200" s="23">
        <f>'Stap 1 - IMPORTEREN RD'!R83</f>
        <v>0</v>
      </c>
      <c r="S200" s="23">
        <f>'Stap 1 - IMPORTEREN RD'!S83</f>
        <v>0</v>
      </c>
      <c r="T200" s="23">
        <f>'Stap 1 - IMPORTEREN RD'!T83</f>
        <v>0</v>
      </c>
    </row>
    <row r="201" spans="2:20">
      <c r="B201" s="7" t="s">
        <v>90</v>
      </c>
      <c r="C201" s="7" t="s">
        <v>92</v>
      </c>
      <c r="D201" s="7" t="s">
        <v>20</v>
      </c>
      <c r="E201" s="22" t="s">
        <v>35</v>
      </c>
      <c r="F201" s="21"/>
      <c r="H201" s="7" t="s">
        <v>44</v>
      </c>
      <c r="L201" s="23">
        <f>'Stap 1 - IMPORTEREN RD'!L84</f>
        <v>0</v>
      </c>
      <c r="M201" s="23">
        <f>'Stap 1 - IMPORTEREN RD'!M84</f>
        <v>0</v>
      </c>
      <c r="N201" s="23">
        <f>'Stap 1 - IMPORTEREN RD'!N84</f>
        <v>47566.810550000002</v>
      </c>
      <c r="O201" s="23">
        <f>'Stap 1 - IMPORTEREN RD'!O84</f>
        <v>-246183.03000000003</v>
      </c>
      <c r="P201" s="23">
        <f>'Stap 1 - IMPORTEREN RD'!P84</f>
        <v>0</v>
      </c>
      <c r="Q201" s="23">
        <f>'Stap 1 - IMPORTEREN RD'!Q84</f>
        <v>0</v>
      </c>
      <c r="R201" s="23">
        <f>'Stap 1 - IMPORTEREN RD'!R84</f>
        <v>0</v>
      </c>
      <c r="S201" s="23">
        <f>'Stap 1 - IMPORTEREN RD'!S84</f>
        <v>0</v>
      </c>
      <c r="T201" s="23">
        <f>'Stap 1 - IMPORTEREN RD'!T84</f>
        <v>0</v>
      </c>
    </row>
    <row r="202" spans="2:20">
      <c r="B202" s="7" t="s">
        <v>100</v>
      </c>
      <c r="C202" s="7" t="s">
        <v>101</v>
      </c>
      <c r="D202" s="7" t="s">
        <v>16</v>
      </c>
      <c r="E202" s="22">
        <v>5</v>
      </c>
      <c r="F202" s="21"/>
      <c r="H202" s="7" t="s">
        <v>44</v>
      </c>
      <c r="L202" s="23">
        <f>'Stap 1 - IMPORTEREN RD'!L85</f>
        <v>0</v>
      </c>
      <c r="M202" s="23">
        <f>'Stap 1 - IMPORTEREN RD'!M85</f>
        <v>0</v>
      </c>
      <c r="N202" s="23">
        <f>'Stap 1 - IMPORTEREN RD'!N85</f>
        <v>0</v>
      </c>
      <c r="O202" s="23">
        <f>'Stap 1 - IMPORTEREN RD'!O85</f>
        <v>0</v>
      </c>
      <c r="P202" s="23">
        <f>'Stap 1 - IMPORTEREN RD'!P85</f>
        <v>0</v>
      </c>
      <c r="Q202" s="23">
        <f>'Stap 1 - IMPORTEREN RD'!Q85</f>
        <v>0</v>
      </c>
      <c r="R202" s="23">
        <f>'Stap 1 - IMPORTEREN RD'!R85</f>
        <v>0</v>
      </c>
      <c r="S202" s="23">
        <f>'Stap 1 - IMPORTEREN RD'!S85</f>
        <v>37027</v>
      </c>
      <c r="T202" s="23">
        <f>'Stap 1 - IMPORTEREN RD'!T85</f>
        <v>0</v>
      </c>
    </row>
    <row r="203" spans="2:20">
      <c r="B203" s="7" t="s">
        <v>100</v>
      </c>
      <c r="C203" s="7" t="s">
        <v>101</v>
      </c>
      <c r="D203" s="7" t="s">
        <v>19</v>
      </c>
      <c r="E203" s="22">
        <v>30</v>
      </c>
      <c r="F203" s="21"/>
      <c r="H203" s="7" t="s">
        <v>44</v>
      </c>
      <c r="L203" s="23">
        <f>'Stap 1 - IMPORTEREN RD'!L86</f>
        <v>0</v>
      </c>
      <c r="M203" s="23">
        <f>'Stap 1 - IMPORTEREN RD'!M86</f>
        <v>0</v>
      </c>
      <c r="N203" s="23">
        <f>'Stap 1 - IMPORTEREN RD'!N86</f>
        <v>0</v>
      </c>
      <c r="O203" s="23">
        <f>'Stap 1 - IMPORTEREN RD'!O86</f>
        <v>0</v>
      </c>
      <c r="P203" s="23">
        <f>'Stap 1 - IMPORTEREN RD'!P86</f>
        <v>0</v>
      </c>
      <c r="Q203" s="23">
        <f>'Stap 1 - IMPORTEREN RD'!Q86</f>
        <v>0</v>
      </c>
      <c r="R203" s="23">
        <f>'Stap 1 - IMPORTEREN RD'!R86</f>
        <v>0</v>
      </c>
      <c r="S203" s="23">
        <f>'Stap 1 - IMPORTEREN RD'!S86</f>
        <v>0</v>
      </c>
      <c r="T203" s="23">
        <f>'Stap 1 - IMPORTEREN RD'!T86</f>
        <v>0</v>
      </c>
    </row>
    <row r="204" spans="2:20">
      <c r="B204" s="7" t="s">
        <v>100</v>
      </c>
      <c r="C204" s="7" t="s">
        <v>101</v>
      </c>
      <c r="D204" s="7" t="s">
        <v>20</v>
      </c>
      <c r="E204" s="22" t="s">
        <v>35</v>
      </c>
      <c r="F204" s="21"/>
      <c r="H204" s="7" t="s">
        <v>44</v>
      </c>
      <c r="L204" s="23">
        <f>'Stap 1 - IMPORTEREN RD'!L87</f>
        <v>0</v>
      </c>
      <c r="M204" s="23">
        <f>'Stap 1 - IMPORTEREN RD'!M87</f>
        <v>0</v>
      </c>
      <c r="N204" s="23">
        <f>'Stap 1 - IMPORTEREN RD'!N87</f>
        <v>0</v>
      </c>
      <c r="O204" s="23">
        <f>'Stap 1 - IMPORTEREN RD'!O87</f>
        <v>0</v>
      </c>
      <c r="P204" s="23">
        <f>'Stap 1 - IMPORTEREN RD'!P87</f>
        <v>0</v>
      </c>
      <c r="Q204" s="23">
        <f>'Stap 1 - IMPORTEREN RD'!Q87</f>
        <v>0</v>
      </c>
      <c r="R204" s="23">
        <f>'Stap 1 - IMPORTEREN RD'!R87</f>
        <v>0</v>
      </c>
      <c r="S204" s="23">
        <f>'Stap 1 - IMPORTEREN RD'!S87</f>
        <v>0</v>
      </c>
      <c r="T204" s="23">
        <f>'Stap 1 - IMPORTEREN RD'!T87</f>
        <v>0</v>
      </c>
    </row>
    <row r="205" spans="2:20">
      <c r="B205" s="7" t="s">
        <v>100</v>
      </c>
      <c r="C205" s="7" t="s">
        <v>101</v>
      </c>
      <c r="D205" s="7" t="s">
        <v>91</v>
      </c>
      <c r="E205" s="22">
        <v>5</v>
      </c>
      <c r="F205" s="21"/>
      <c r="H205" s="7" t="s">
        <v>44</v>
      </c>
      <c r="L205" s="23">
        <f>'Stap 1 - IMPORTEREN RD'!L88</f>
        <v>0</v>
      </c>
      <c r="M205" s="23">
        <f>'Stap 1 - IMPORTEREN RD'!M88</f>
        <v>0</v>
      </c>
      <c r="N205" s="23">
        <f>'Stap 1 - IMPORTEREN RD'!N88</f>
        <v>0</v>
      </c>
      <c r="O205" s="23">
        <f>'Stap 1 - IMPORTEREN RD'!O88</f>
        <v>0</v>
      </c>
      <c r="P205" s="23">
        <f>'Stap 1 - IMPORTEREN RD'!P88</f>
        <v>0</v>
      </c>
      <c r="Q205" s="23">
        <f>'Stap 1 - IMPORTEREN RD'!Q88</f>
        <v>0</v>
      </c>
      <c r="R205" s="23">
        <f>'Stap 1 - IMPORTEREN RD'!R88</f>
        <v>0</v>
      </c>
      <c r="S205" s="23">
        <f>'Stap 1 - IMPORTEREN RD'!S88</f>
        <v>0</v>
      </c>
      <c r="T205" s="23">
        <f>'Stap 1 - IMPORTEREN RD'!T88</f>
        <v>0</v>
      </c>
    </row>
    <row r="206" spans="2:20">
      <c r="B206" s="7" t="s">
        <v>100</v>
      </c>
      <c r="C206" s="7" t="s">
        <v>101</v>
      </c>
      <c r="D206" s="7" t="s">
        <v>21</v>
      </c>
      <c r="E206" s="22">
        <v>10</v>
      </c>
      <c r="F206" s="21"/>
      <c r="H206" s="7" t="s">
        <v>44</v>
      </c>
      <c r="L206" s="23">
        <f>'Stap 1 - IMPORTEREN RD'!L89</f>
        <v>0</v>
      </c>
      <c r="M206" s="23">
        <f>'Stap 1 - IMPORTEREN RD'!M89</f>
        <v>0</v>
      </c>
      <c r="N206" s="23">
        <f>'Stap 1 - IMPORTEREN RD'!N89</f>
        <v>0</v>
      </c>
      <c r="O206" s="23">
        <f>'Stap 1 - IMPORTEREN RD'!O89</f>
        <v>0</v>
      </c>
      <c r="P206" s="23">
        <f>'Stap 1 - IMPORTEREN RD'!P89</f>
        <v>0</v>
      </c>
      <c r="Q206" s="23">
        <f>'Stap 1 - IMPORTEREN RD'!Q89</f>
        <v>0</v>
      </c>
      <c r="R206" s="23">
        <f>'Stap 1 - IMPORTEREN RD'!R89</f>
        <v>0</v>
      </c>
      <c r="S206" s="23">
        <f>'Stap 1 - IMPORTEREN RD'!S89</f>
        <v>88500</v>
      </c>
      <c r="T206" s="23">
        <f>'Stap 1 - IMPORTEREN RD'!T89</f>
        <v>0</v>
      </c>
    </row>
    <row r="207" spans="2:20">
      <c r="B207" s="7" t="s">
        <v>100</v>
      </c>
      <c r="C207" s="7" t="s">
        <v>102</v>
      </c>
      <c r="D207" s="7" t="s">
        <v>93</v>
      </c>
      <c r="E207" s="22">
        <v>30</v>
      </c>
      <c r="F207" s="21"/>
      <c r="H207" s="7" t="s">
        <v>44</v>
      </c>
      <c r="L207" s="23">
        <f>'Stap 1 - IMPORTEREN RD'!L90</f>
        <v>0</v>
      </c>
      <c r="M207" s="23">
        <f>'Stap 1 - IMPORTEREN RD'!M90</f>
        <v>0</v>
      </c>
      <c r="N207" s="23">
        <f>'Stap 1 - IMPORTEREN RD'!N90</f>
        <v>0</v>
      </c>
      <c r="O207" s="23">
        <f>'Stap 1 - IMPORTEREN RD'!O90</f>
        <v>0</v>
      </c>
      <c r="P207" s="23">
        <f>'Stap 1 - IMPORTEREN RD'!P90</f>
        <v>0</v>
      </c>
      <c r="Q207" s="23">
        <f>'Stap 1 - IMPORTEREN RD'!Q90</f>
        <v>0</v>
      </c>
      <c r="R207" s="23">
        <f>'Stap 1 - IMPORTEREN RD'!R90</f>
        <v>0</v>
      </c>
      <c r="S207" s="23">
        <f>'Stap 1 - IMPORTEREN RD'!S90</f>
        <v>0</v>
      </c>
      <c r="T207" s="23">
        <f>'Stap 1 - IMPORTEREN RD'!T90</f>
        <v>0</v>
      </c>
    </row>
    <row r="208" spans="2:20">
      <c r="B208" s="7" t="s">
        <v>100</v>
      </c>
      <c r="C208" s="7" t="s">
        <v>102</v>
      </c>
      <c r="D208" s="7" t="s">
        <v>96</v>
      </c>
      <c r="E208" s="22">
        <v>55</v>
      </c>
      <c r="F208" s="21"/>
      <c r="H208" s="7" t="s">
        <v>44</v>
      </c>
      <c r="L208" s="23">
        <f>'Stap 1 - IMPORTEREN RD'!L91</f>
        <v>0</v>
      </c>
      <c r="M208" s="23">
        <f>'Stap 1 - IMPORTEREN RD'!M91</f>
        <v>0</v>
      </c>
      <c r="N208" s="23">
        <f>'Stap 1 - IMPORTEREN RD'!N91</f>
        <v>0</v>
      </c>
      <c r="O208" s="23">
        <f>'Stap 1 - IMPORTEREN RD'!O91</f>
        <v>0</v>
      </c>
      <c r="P208" s="23">
        <f>'Stap 1 - IMPORTEREN RD'!P91</f>
        <v>0</v>
      </c>
      <c r="Q208" s="23">
        <f>'Stap 1 - IMPORTEREN RD'!Q91</f>
        <v>0</v>
      </c>
      <c r="R208" s="23">
        <f>'Stap 1 - IMPORTEREN RD'!R91</f>
        <v>0</v>
      </c>
      <c r="S208" s="23">
        <f>'Stap 1 - IMPORTEREN RD'!S91</f>
        <v>0</v>
      </c>
      <c r="T208" s="23">
        <f>'Stap 1 - IMPORTEREN RD'!T91</f>
        <v>0</v>
      </c>
    </row>
    <row r="209" spans="2:20">
      <c r="B209" s="7" t="s">
        <v>100</v>
      </c>
      <c r="C209" s="7" t="s">
        <v>102</v>
      </c>
      <c r="D209" s="7" t="s">
        <v>97</v>
      </c>
      <c r="E209" s="22">
        <v>30</v>
      </c>
      <c r="F209" s="21"/>
      <c r="H209" s="7" t="s">
        <v>44</v>
      </c>
      <c r="L209" s="23">
        <f>'Stap 1 - IMPORTEREN RD'!L92</f>
        <v>0</v>
      </c>
      <c r="M209" s="23">
        <f>'Stap 1 - IMPORTEREN RD'!M92</f>
        <v>0</v>
      </c>
      <c r="N209" s="23">
        <f>'Stap 1 - IMPORTEREN RD'!N92</f>
        <v>0</v>
      </c>
      <c r="O209" s="23">
        <f>'Stap 1 - IMPORTEREN RD'!O92</f>
        <v>0</v>
      </c>
      <c r="P209" s="23">
        <f>'Stap 1 - IMPORTEREN RD'!P92</f>
        <v>0</v>
      </c>
      <c r="Q209" s="23">
        <f>'Stap 1 - IMPORTEREN RD'!Q92</f>
        <v>0</v>
      </c>
      <c r="R209" s="23">
        <f>'Stap 1 - IMPORTEREN RD'!R92</f>
        <v>0</v>
      </c>
      <c r="S209" s="23">
        <f>'Stap 1 - IMPORTEREN RD'!S92</f>
        <v>0</v>
      </c>
      <c r="T209" s="23">
        <f>'Stap 1 - IMPORTEREN RD'!T92</f>
        <v>0</v>
      </c>
    </row>
    <row r="210" spans="2:20">
      <c r="B210" s="7" t="s">
        <v>100</v>
      </c>
      <c r="C210" s="7" t="s">
        <v>102</v>
      </c>
      <c r="D210" s="7" t="s">
        <v>98</v>
      </c>
      <c r="E210" s="22">
        <v>45</v>
      </c>
      <c r="F210" s="21"/>
      <c r="H210" s="7" t="s">
        <v>44</v>
      </c>
      <c r="L210" s="23">
        <f>'Stap 1 - IMPORTEREN RD'!L93</f>
        <v>0</v>
      </c>
      <c r="M210" s="23">
        <f>'Stap 1 - IMPORTEREN RD'!M93</f>
        <v>0</v>
      </c>
      <c r="N210" s="23">
        <f>'Stap 1 - IMPORTEREN RD'!N93</f>
        <v>0</v>
      </c>
      <c r="O210" s="23">
        <f>'Stap 1 - IMPORTEREN RD'!O93</f>
        <v>0</v>
      </c>
      <c r="P210" s="23">
        <f>'Stap 1 - IMPORTEREN RD'!P93</f>
        <v>0</v>
      </c>
      <c r="Q210" s="23">
        <f>'Stap 1 - IMPORTEREN RD'!Q93</f>
        <v>0</v>
      </c>
      <c r="R210" s="23">
        <f>'Stap 1 - IMPORTEREN RD'!R93</f>
        <v>0</v>
      </c>
      <c r="S210" s="23">
        <f>'Stap 1 - IMPORTEREN RD'!S93</f>
        <v>0</v>
      </c>
      <c r="T210" s="23">
        <f>'Stap 1 - IMPORTEREN RD'!T93</f>
        <v>0</v>
      </c>
    </row>
    <row r="211" spans="2:20">
      <c r="B211" s="7" t="s">
        <v>100</v>
      </c>
      <c r="C211" s="7" t="s">
        <v>102</v>
      </c>
      <c r="D211" s="7" t="s">
        <v>94</v>
      </c>
      <c r="E211" s="22">
        <v>5</v>
      </c>
      <c r="F211" s="21"/>
      <c r="H211" s="7" t="s">
        <v>44</v>
      </c>
      <c r="L211" s="23">
        <f>'Stap 1 - IMPORTEREN RD'!L94</f>
        <v>0</v>
      </c>
      <c r="M211" s="23">
        <f>'Stap 1 - IMPORTEREN RD'!M94</f>
        <v>0</v>
      </c>
      <c r="N211" s="23">
        <f>'Stap 1 - IMPORTEREN RD'!N94</f>
        <v>0</v>
      </c>
      <c r="O211" s="23">
        <f>'Stap 1 - IMPORTEREN RD'!O94</f>
        <v>0</v>
      </c>
      <c r="P211" s="23">
        <f>'Stap 1 - IMPORTEREN RD'!P94</f>
        <v>0</v>
      </c>
      <c r="Q211" s="23">
        <f>'Stap 1 - IMPORTEREN RD'!Q94</f>
        <v>0</v>
      </c>
      <c r="R211" s="23">
        <f>'Stap 1 - IMPORTEREN RD'!R94</f>
        <v>0</v>
      </c>
      <c r="S211" s="23">
        <f>'Stap 1 - IMPORTEREN RD'!S94</f>
        <v>0</v>
      </c>
      <c r="T211" s="23">
        <f>'Stap 1 - IMPORTEREN RD'!T94</f>
        <v>0</v>
      </c>
    </row>
    <row r="212" spans="2:20">
      <c r="B212" s="7" t="s">
        <v>100</v>
      </c>
      <c r="C212" s="7" t="s">
        <v>102</v>
      </c>
      <c r="D212" s="7" t="s">
        <v>18</v>
      </c>
      <c r="E212" s="22">
        <v>25</v>
      </c>
      <c r="F212" s="21"/>
      <c r="H212" s="7" t="s">
        <v>44</v>
      </c>
      <c r="L212" s="23">
        <f>'Stap 1 - IMPORTEREN RD'!L95</f>
        <v>0</v>
      </c>
      <c r="M212" s="23">
        <f>'Stap 1 - IMPORTEREN RD'!M95</f>
        <v>0</v>
      </c>
      <c r="N212" s="23">
        <f>'Stap 1 - IMPORTEREN RD'!N95</f>
        <v>0</v>
      </c>
      <c r="O212" s="23">
        <f>'Stap 1 - IMPORTEREN RD'!O95</f>
        <v>0</v>
      </c>
      <c r="P212" s="23">
        <f>'Stap 1 - IMPORTEREN RD'!P95</f>
        <v>0</v>
      </c>
      <c r="Q212" s="23">
        <f>'Stap 1 - IMPORTEREN RD'!Q95</f>
        <v>0</v>
      </c>
      <c r="R212" s="23">
        <f>'Stap 1 - IMPORTEREN RD'!R95</f>
        <v>0</v>
      </c>
      <c r="S212" s="23">
        <f>'Stap 1 - IMPORTEREN RD'!S95</f>
        <v>5310</v>
      </c>
      <c r="T212" s="23">
        <f>'Stap 1 - IMPORTEREN RD'!T95</f>
        <v>0</v>
      </c>
    </row>
    <row r="213" spans="2:20">
      <c r="B213" s="7" t="s">
        <v>100</v>
      </c>
      <c r="C213" s="7" t="s">
        <v>102</v>
      </c>
      <c r="D213" s="7" t="s">
        <v>95</v>
      </c>
      <c r="E213" s="22">
        <v>30</v>
      </c>
      <c r="F213" s="21"/>
      <c r="H213" s="7" t="s">
        <v>44</v>
      </c>
      <c r="L213" s="23">
        <f>'Stap 1 - IMPORTEREN RD'!L96</f>
        <v>0</v>
      </c>
      <c r="M213" s="23">
        <f>'Stap 1 - IMPORTEREN RD'!M96</f>
        <v>0</v>
      </c>
      <c r="N213" s="23">
        <f>'Stap 1 - IMPORTEREN RD'!N96</f>
        <v>0</v>
      </c>
      <c r="O213" s="23">
        <f>'Stap 1 - IMPORTEREN RD'!O96</f>
        <v>0</v>
      </c>
      <c r="P213" s="23">
        <f>'Stap 1 - IMPORTEREN RD'!P96</f>
        <v>0</v>
      </c>
      <c r="Q213" s="23">
        <f>'Stap 1 - IMPORTEREN RD'!Q96</f>
        <v>0</v>
      </c>
      <c r="R213" s="23">
        <f>'Stap 1 - IMPORTEREN RD'!R96</f>
        <v>0</v>
      </c>
      <c r="S213" s="23">
        <f>'Stap 1 - IMPORTEREN RD'!S96</f>
        <v>0</v>
      </c>
      <c r="T213" s="23">
        <f>'Stap 1 - IMPORTEREN RD'!T96</f>
        <v>0</v>
      </c>
    </row>
    <row r="214" spans="2:20">
      <c r="B214" s="7" t="s">
        <v>100</v>
      </c>
      <c r="C214" s="7" t="s">
        <v>102</v>
      </c>
      <c r="D214" s="7" t="s">
        <v>20</v>
      </c>
      <c r="E214" s="22" t="s">
        <v>35</v>
      </c>
      <c r="F214" s="21"/>
      <c r="H214" s="7" t="s">
        <v>44</v>
      </c>
      <c r="L214" s="23">
        <f>'Stap 1 - IMPORTEREN RD'!L97</f>
        <v>0</v>
      </c>
      <c r="M214" s="23">
        <f>'Stap 1 - IMPORTEREN RD'!M97</f>
        <v>0</v>
      </c>
      <c r="N214" s="23">
        <f>'Stap 1 - IMPORTEREN RD'!N97</f>
        <v>0</v>
      </c>
      <c r="O214" s="23">
        <f>'Stap 1 - IMPORTEREN RD'!O97</f>
        <v>0</v>
      </c>
      <c r="P214" s="23">
        <f>'Stap 1 - IMPORTEREN RD'!P97</f>
        <v>0</v>
      </c>
      <c r="Q214" s="23">
        <f>'Stap 1 - IMPORTEREN RD'!Q97</f>
        <v>0</v>
      </c>
      <c r="R214" s="23">
        <f>'Stap 1 - IMPORTEREN RD'!R97</f>
        <v>0</v>
      </c>
      <c r="S214" s="23">
        <f>'Stap 1 - IMPORTEREN RD'!S97</f>
        <v>0</v>
      </c>
      <c r="T214" s="23">
        <f>'Stap 1 - IMPORTEREN RD'!T97</f>
        <v>0</v>
      </c>
    </row>
    <row r="215" spans="2:20">
      <c r="B215" s="7" t="s">
        <v>103</v>
      </c>
      <c r="C215" s="7" t="s">
        <v>104</v>
      </c>
      <c r="D215" s="7" t="s">
        <v>105</v>
      </c>
      <c r="E215" s="22">
        <v>39</v>
      </c>
      <c r="F215" s="21"/>
      <c r="H215" s="7" t="s">
        <v>44</v>
      </c>
      <c r="L215" s="23">
        <f>'Stap 1 - IMPORTEREN RD'!L98</f>
        <v>491462.95999999973</v>
      </c>
      <c r="M215" s="23">
        <f>'Stap 1 - IMPORTEREN RD'!M98</f>
        <v>2279170.9417250748</v>
      </c>
      <c r="N215" s="23">
        <f>'Stap 1 - IMPORTEREN RD'!N98</f>
        <v>803799.59735000192</v>
      </c>
      <c r="O215" s="23">
        <f>'Stap 1 - IMPORTEREN RD'!O98</f>
        <v>3727974.3408292751</v>
      </c>
      <c r="P215" s="23">
        <f>'Stap 1 - IMPORTEREN RD'!P98</f>
        <v>-21753.06</v>
      </c>
      <c r="Q215" s="23">
        <f>'Stap 1 - IMPORTEREN RD'!Q98</f>
        <v>226505.81000000238</v>
      </c>
      <c r="R215" s="23">
        <f>'Stap 1 - IMPORTEREN RD'!R98</f>
        <v>-140134.05990451641</v>
      </c>
      <c r="S215" s="23">
        <f>'Stap 1 - IMPORTEREN RD'!S98</f>
        <v>0</v>
      </c>
      <c r="T215" s="23">
        <f>'Stap 1 - IMPORTEREN RD'!T98</f>
        <v>-114620.82822122416</v>
      </c>
    </row>
    <row r="216" spans="2:20">
      <c r="B216" s="7" t="s">
        <v>103</v>
      </c>
      <c r="C216" s="7" t="s">
        <v>104</v>
      </c>
      <c r="D216" s="7" t="s">
        <v>106</v>
      </c>
      <c r="E216" s="22">
        <v>39</v>
      </c>
      <c r="F216" s="21"/>
      <c r="H216" s="7" t="s">
        <v>44</v>
      </c>
      <c r="L216" s="23">
        <f>'Stap 1 - IMPORTEREN RD'!L99</f>
        <v>14577.430379896374</v>
      </c>
      <c r="M216" s="23">
        <f>'Stap 1 - IMPORTEREN RD'!M99</f>
        <v>13477.688254772329</v>
      </c>
      <c r="N216" s="23">
        <f>'Stap 1 - IMPORTEREN RD'!N99</f>
        <v>16904.306470160205</v>
      </c>
      <c r="O216" s="23">
        <f>'Stap 1 - IMPORTEREN RD'!O99</f>
        <v>97812.370924458388</v>
      </c>
      <c r="P216" s="23">
        <f>'Stap 1 - IMPORTEREN RD'!P99</f>
        <v>286.92</v>
      </c>
      <c r="Q216" s="23">
        <f>'Stap 1 - IMPORTEREN RD'!Q99</f>
        <v>363109.78</v>
      </c>
      <c r="R216" s="23">
        <f>'Stap 1 - IMPORTEREN RD'!R99</f>
        <v>-61443.547313665651</v>
      </c>
      <c r="S216" s="23">
        <f>'Stap 1 - IMPORTEREN RD'!S99</f>
        <v>0</v>
      </c>
      <c r="T216" s="23">
        <f>'Stap 1 - IMPORTEREN RD'!T99</f>
        <v>-3461.070000000007</v>
      </c>
    </row>
    <row r="217" spans="2:20">
      <c r="B217" s="7" t="s">
        <v>103</v>
      </c>
      <c r="C217" s="7" t="s">
        <v>104</v>
      </c>
      <c r="D217" s="7" t="s">
        <v>107</v>
      </c>
      <c r="E217" s="22">
        <v>39</v>
      </c>
      <c r="F217" s="21"/>
      <c r="H217" s="7" t="s">
        <v>44</v>
      </c>
      <c r="L217" s="23">
        <f>'Stap 1 - IMPORTEREN RD'!L100</f>
        <v>-706.07532260601874</v>
      </c>
      <c r="M217" s="23">
        <f>'Stap 1 - IMPORTEREN RD'!M100</f>
        <v>0</v>
      </c>
      <c r="N217" s="23">
        <f>'Stap 1 - IMPORTEREN RD'!N100</f>
        <v>116697.09617983788</v>
      </c>
      <c r="O217" s="23">
        <f>'Stap 1 - IMPORTEREN RD'!O100</f>
        <v>186667.44657629708</v>
      </c>
      <c r="P217" s="23">
        <f>'Stap 1 - IMPORTEREN RD'!P100</f>
        <v>-4628.0600000000004</v>
      </c>
      <c r="Q217" s="23">
        <f>'Stap 1 - IMPORTEREN RD'!Q100</f>
        <v>-476369.20999999985</v>
      </c>
      <c r="R217" s="23">
        <f>'Stap 1 - IMPORTEREN RD'!R100</f>
        <v>0</v>
      </c>
      <c r="S217" s="23">
        <f>'Stap 1 - IMPORTEREN RD'!S100</f>
        <v>0</v>
      </c>
      <c r="T217" s="23">
        <f>'Stap 1 - IMPORTEREN RD'!T100</f>
        <v>25567.690990760624</v>
      </c>
    </row>
    <row r="218" spans="2:20">
      <c r="B218" s="7" t="s">
        <v>103</v>
      </c>
      <c r="C218" s="7" t="s">
        <v>104</v>
      </c>
      <c r="D218" s="7" t="s">
        <v>108</v>
      </c>
      <c r="E218" s="22">
        <v>39</v>
      </c>
      <c r="F218" s="21"/>
      <c r="H218" s="7" t="s">
        <v>44</v>
      </c>
      <c r="L218" s="23">
        <f>'Stap 1 - IMPORTEREN RD'!L101</f>
        <v>2805068.19</v>
      </c>
      <c r="M218" s="23">
        <f>'Stap 1 - IMPORTEREN RD'!M101</f>
        <v>0</v>
      </c>
      <c r="N218" s="23">
        <f>'Stap 1 - IMPORTEREN RD'!N101</f>
        <v>28783731.616832681</v>
      </c>
      <c r="O218" s="23">
        <f>'Stap 1 - IMPORTEREN RD'!O101</f>
        <v>37945893.821659781</v>
      </c>
      <c r="P218" s="23">
        <f>'Stap 1 - IMPORTEREN RD'!P101</f>
        <v>401852.8</v>
      </c>
      <c r="Q218" s="23">
        <f>'Stap 1 - IMPORTEREN RD'!Q101</f>
        <v>45863816.846708611</v>
      </c>
      <c r="R218" s="23">
        <f>'Stap 1 - IMPORTEREN RD'!R101</f>
        <v>131855.75</v>
      </c>
      <c r="S218" s="23">
        <f>'Stap 1 - IMPORTEREN RD'!S101</f>
        <v>0</v>
      </c>
      <c r="T218" s="23">
        <f>'Stap 1 - IMPORTEREN RD'!T101</f>
        <v>3256223.606396222</v>
      </c>
    </row>
    <row r="219" spans="2:20">
      <c r="B219" s="7" t="s">
        <v>103</v>
      </c>
      <c r="C219" s="7" t="s">
        <v>104</v>
      </c>
      <c r="D219" s="7" t="s">
        <v>109</v>
      </c>
      <c r="E219" s="22">
        <v>39</v>
      </c>
      <c r="F219" s="21"/>
      <c r="H219" s="7" t="s">
        <v>44</v>
      </c>
      <c r="L219" s="23">
        <f>'Stap 1 - IMPORTEREN RD'!L102</f>
        <v>9470.6308135272357</v>
      </c>
      <c r="M219" s="23">
        <f>'Stap 1 - IMPORTEREN RD'!M102</f>
        <v>0</v>
      </c>
      <c r="N219" s="23">
        <f>'Stap 1 - IMPORTEREN RD'!N102</f>
        <v>226267.76556629493</v>
      </c>
      <c r="O219" s="23">
        <f>'Stap 1 - IMPORTEREN RD'!O102</f>
        <v>187310.06781313475</v>
      </c>
      <c r="P219" s="23">
        <f>'Stap 1 - IMPORTEREN RD'!P102</f>
        <v>7280.98</v>
      </c>
      <c r="Q219" s="23">
        <f>'Stap 1 - IMPORTEREN RD'!Q102</f>
        <v>174207.50789430388</v>
      </c>
      <c r="R219" s="23">
        <f>'Stap 1 - IMPORTEREN RD'!R102</f>
        <v>0</v>
      </c>
      <c r="S219" s="23">
        <f>'Stap 1 - IMPORTEREN RD'!S102</f>
        <v>0</v>
      </c>
      <c r="T219" s="23">
        <f>'Stap 1 - IMPORTEREN RD'!T102</f>
        <v>0</v>
      </c>
    </row>
    <row r="220" spans="2:20">
      <c r="B220" s="7" t="s">
        <v>103</v>
      </c>
      <c r="C220" s="7" t="s">
        <v>104</v>
      </c>
      <c r="D220" s="7" t="s">
        <v>110</v>
      </c>
      <c r="E220" s="22">
        <v>39</v>
      </c>
      <c r="F220" s="21"/>
      <c r="H220" s="7" t="s">
        <v>44</v>
      </c>
      <c r="L220" s="23">
        <f>'Stap 1 - IMPORTEREN RD'!L103</f>
        <v>19105.503299283097</v>
      </c>
      <c r="M220" s="23">
        <f>'Stap 1 - IMPORTEREN RD'!M103</f>
        <v>0</v>
      </c>
      <c r="N220" s="23">
        <f>'Stap 1 - IMPORTEREN RD'!N103</f>
        <v>4552890.0308760237</v>
      </c>
      <c r="O220" s="23">
        <f>'Stap 1 - IMPORTEREN RD'!O103</f>
        <v>357466.97218611074</v>
      </c>
      <c r="P220" s="23">
        <f>'Stap 1 - IMPORTEREN RD'!P103</f>
        <v>3476.03</v>
      </c>
      <c r="Q220" s="23">
        <f>'Stap 1 - IMPORTEREN RD'!Q103</f>
        <v>720522.57560716139</v>
      </c>
      <c r="R220" s="23">
        <f>'Stap 1 - IMPORTEREN RD'!R103</f>
        <v>0</v>
      </c>
      <c r="S220" s="23">
        <f>'Stap 1 - IMPORTEREN RD'!S103</f>
        <v>0</v>
      </c>
      <c r="T220" s="23">
        <f>'Stap 1 - IMPORTEREN RD'!T103</f>
        <v>36873.708909239351</v>
      </c>
    </row>
    <row r="221" spans="2:20">
      <c r="B221" s="7" t="s">
        <v>112</v>
      </c>
      <c r="C221" s="7" t="s">
        <v>111</v>
      </c>
      <c r="D221" s="7" t="s">
        <v>105</v>
      </c>
      <c r="E221" s="22">
        <v>39</v>
      </c>
      <c r="F221" s="21"/>
      <c r="H221" s="7" t="s">
        <v>44</v>
      </c>
      <c r="L221" s="23">
        <f>'Stap 1 - IMPORTEREN RD'!L104</f>
        <v>0</v>
      </c>
      <c r="M221" s="23">
        <f>'Stap 1 - IMPORTEREN RD'!M104</f>
        <v>0</v>
      </c>
      <c r="N221" s="23">
        <f>'Stap 1 - IMPORTEREN RD'!N104</f>
        <v>0</v>
      </c>
      <c r="O221" s="23">
        <f>'Stap 1 - IMPORTEREN RD'!O104</f>
        <v>0</v>
      </c>
      <c r="P221" s="23">
        <f>'Stap 1 - IMPORTEREN RD'!P104</f>
        <v>0</v>
      </c>
      <c r="Q221" s="23">
        <f>'Stap 1 - IMPORTEREN RD'!Q104</f>
        <v>0</v>
      </c>
      <c r="R221" s="23">
        <f>'Stap 1 - IMPORTEREN RD'!R104</f>
        <v>0</v>
      </c>
      <c r="S221" s="23">
        <f>'Stap 1 - IMPORTEREN RD'!S104</f>
        <v>0</v>
      </c>
      <c r="T221" s="23">
        <f>'Stap 1 - IMPORTEREN RD'!T104</f>
        <v>0</v>
      </c>
    </row>
    <row r="222" spans="2:20">
      <c r="B222" s="7" t="s">
        <v>112</v>
      </c>
      <c r="C222" s="7" t="s">
        <v>111</v>
      </c>
      <c r="D222" s="7" t="s">
        <v>106</v>
      </c>
      <c r="E222" s="22">
        <v>39</v>
      </c>
      <c r="F222" s="21"/>
      <c r="H222" s="7" t="s">
        <v>44</v>
      </c>
      <c r="L222" s="23">
        <f>'Stap 1 - IMPORTEREN RD'!L105</f>
        <v>0</v>
      </c>
      <c r="M222" s="23">
        <f>'Stap 1 - IMPORTEREN RD'!M105</f>
        <v>0</v>
      </c>
      <c r="N222" s="23">
        <f>'Stap 1 - IMPORTEREN RD'!N105</f>
        <v>0</v>
      </c>
      <c r="O222" s="23">
        <f>'Stap 1 - IMPORTEREN RD'!O105</f>
        <v>0</v>
      </c>
      <c r="P222" s="23">
        <f>'Stap 1 - IMPORTEREN RD'!P105</f>
        <v>0</v>
      </c>
      <c r="Q222" s="23">
        <f>'Stap 1 - IMPORTEREN RD'!Q105</f>
        <v>0</v>
      </c>
      <c r="R222" s="23">
        <f>'Stap 1 - IMPORTEREN RD'!R105</f>
        <v>0</v>
      </c>
      <c r="S222" s="23">
        <f>'Stap 1 - IMPORTEREN RD'!S105</f>
        <v>0</v>
      </c>
      <c r="T222" s="23">
        <f>'Stap 1 - IMPORTEREN RD'!T105</f>
        <v>0</v>
      </c>
    </row>
    <row r="223" spans="2:20">
      <c r="B223" s="7" t="s">
        <v>112</v>
      </c>
      <c r="C223" s="7" t="s">
        <v>111</v>
      </c>
      <c r="D223" s="7" t="s">
        <v>107</v>
      </c>
      <c r="E223" s="22">
        <v>39</v>
      </c>
      <c r="F223" s="21"/>
      <c r="H223" s="7" t="s">
        <v>44</v>
      </c>
      <c r="L223" s="23">
        <f>'Stap 1 - IMPORTEREN RD'!L106</f>
        <v>0</v>
      </c>
      <c r="M223" s="23">
        <f>'Stap 1 - IMPORTEREN RD'!M106</f>
        <v>0</v>
      </c>
      <c r="N223" s="23">
        <f>'Stap 1 - IMPORTEREN RD'!N106</f>
        <v>0</v>
      </c>
      <c r="O223" s="23">
        <f>'Stap 1 - IMPORTEREN RD'!O106</f>
        <v>0</v>
      </c>
      <c r="P223" s="23">
        <f>'Stap 1 - IMPORTEREN RD'!P106</f>
        <v>0</v>
      </c>
      <c r="Q223" s="23">
        <f>'Stap 1 - IMPORTEREN RD'!Q106</f>
        <v>0</v>
      </c>
      <c r="R223" s="23">
        <f>'Stap 1 - IMPORTEREN RD'!R106</f>
        <v>0</v>
      </c>
      <c r="S223" s="23">
        <f>'Stap 1 - IMPORTEREN RD'!S106</f>
        <v>0</v>
      </c>
      <c r="T223" s="23">
        <f>'Stap 1 - IMPORTEREN RD'!T106</f>
        <v>0</v>
      </c>
    </row>
    <row r="224" spans="2:20">
      <c r="B224" s="7" t="s">
        <v>112</v>
      </c>
      <c r="C224" s="7" t="s">
        <v>111</v>
      </c>
      <c r="D224" s="7" t="s">
        <v>108</v>
      </c>
      <c r="E224" s="22">
        <v>39</v>
      </c>
      <c r="F224" s="21"/>
      <c r="H224" s="7" t="s">
        <v>44</v>
      </c>
      <c r="L224" s="23">
        <f>'Stap 1 - IMPORTEREN RD'!L107</f>
        <v>0</v>
      </c>
      <c r="M224" s="23">
        <f>'Stap 1 - IMPORTEREN RD'!M107</f>
        <v>0</v>
      </c>
      <c r="N224" s="23">
        <f>'Stap 1 - IMPORTEREN RD'!N107</f>
        <v>0</v>
      </c>
      <c r="O224" s="23">
        <f>'Stap 1 - IMPORTEREN RD'!O107</f>
        <v>0</v>
      </c>
      <c r="P224" s="23">
        <f>'Stap 1 - IMPORTEREN RD'!P107</f>
        <v>0</v>
      </c>
      <c r="Q224" s="23">
        <f>'Stap 1 - IMPORTEREN RD'!Q107</f>
        <v>0</v>
      </c>
      <c r="R224" s="23">
        <f>'Stap 1 - IMPORTEREN RD'!R107</f>
        <v>0</v>
      </c>
      <c r="S224" s="23">
        <f>'Stap 1 - IMPORTEREN RD'!S107</f>
        <v>0</v>
      </c>
      <c r="T224" s="23">
        <f>'Stap 1 - IMPORTEREN RD'!T107</f>
        <v>0</v>
      </c>
    </row>
    <row r="225" spans="2:20">
      <c r="B225" s="7" t="s">
        <v>112</v>
      </c>
      <c r="C225" s="7" t="s">
        <v>111</v>
      </c>
      <c r="D225" s="7" t="s">
        <v>109</v>
      </c>
      <c r="E225" s="22">
        <v>39</v>
      </c>
      <c r="F225" s="21"/>
      <c r="H225" s="7" t="s">
        <v>44</v>
      </c>
      <c r="L225" s="23">
        <f>'Stap 1 - IMPORTEREN RD'!L108</f>
        <v>0</v>
      </c>
      <c r="M225" s="23">
        <f>'Stap 1 - IMPORTEREN RD'!M108</f>
        <v>0</v>
      </c>
      <c r="N225" s="23">
        <f>'Stap 1 - IMPORTEREN RD'!N108</f>
        <v>0</v>
      </c>
      <c r="O225" s="23">
        <f>'Stap 1 - IMPORTEREN RD'!O108</f>
        <v>0</v>
      </c>
      <c r="P225" s="23">
        <f>'Stap 1 - IMPORTEREN RD'!P108</f>
        <v>0</v>
      </c>
      <c r="Q225" s="23">
        <f>'Stap 1 - IMPORTEREN RD'!Q108</f>
        <v>0</v>
      </c>
      <c r="R225" s="23">
        <f>'Stap 1 - IMPORTEREN RD'!R108</f>
        <v>0</v>
      </c>
      <c r="S225" s="23">
        <f>'Stap 1 - IMPORTEREN RD'!S108</f>
        <v>0</v>
      </c>
      <c r="T225" s="23">
        <f>'Stap 1 - IMPORTEREN RD'!T108</f>
        <v>0</v>
      </c>
    </row>
    <row r="226" spans="2:20">
      <c r="B226" s="7" t="s">
        <v>112</v>
      </c>
      <c r="C226" s="7" t="s">
        <v>111</v>
      </c>
      <c r="D226" s="7" t="s">
        <v>110</v>
      </c>
      <c r="E226" s="22">
        <v>39</v>
      </c>
      <c r="F226" s="21"/>
      <c r="H226" s="7" t="s">
        <v>44</v>
      </c>
      <c r="L226" s="23">
        <f>'Stap 1 - IMPORTEREN RD'!L109</f>
        <v>0</v>
      </c>
      <c r="M226" s="23">
        <f>'Stap 1 - IMPORTEREN RD'!M109</f>
        <v>0</v>
      </c>
      <c r="N226" s="23">
        <f>'Stap 1 - IMPORTEREN RD'!N109</f>
        <v>0</v>
      </c>
      <c r="O226" s="23">
        <f>'Stap 1 - IMPORTEREN RD'!O109</f>
        <v>0</v>
      </c>
      <c r="P226" s="23">
        <f>'Stap 1 - IMPORTEREN RD'!P109</f>
        <v>0</v>
      </c>
      <c r="Q226" s="23">
        <f>'Stap 1 - IMPORTEREN RD'!Q109</f>
        <v>0</v>
      </c>
      <c r="R226" s="23">
        <f>'Stap 1 - IMPORTEREN RD'!R109</f>
        <v>0</v>
      </c>
      <c r="S226" s="23">
        <f>'Stap 1 - IMPORTEREN RD'!S109</f>
        <v>0</v>
      </c>
      <c r="T226" s="23">
        <f>'Stap 1 - IMPORTEREN RD'!T109</f>
        <v>0</v>
      </c>
    </row>
    <row r="227" spans="2:20">
      <c r="L227" s="24"/>
      <c r="M227" s="24"/>
      <c r="N227" s="24"/>
      <c r="O227" s="24"/>
      <c r="P227" s="24"/>
      <c r="Q227" s="24"/>
      <c r="R227" s="24"/>
      <c r="S227" s="24"/>
      <c r="T227" s="24"/>
    </row>
    <row r="229" spans="2:20">
      <c r="B229" s="8" t="s">
        <v>119</v>
      </c>
      <c r="C229" s="8"/>
    </row>
    <row r="231" spans="2:20">
      <c r="B231" s="8" t="s">
        <v>89</v>
      </c>
      <c r="C231" s="8" t="s">
        <v>24</v>
      </c>
      <c r="D231" s="8" t="s">
        <v>25</v>
      </c>
      <c r="E231" s="8" t="s">
        <v>39</v>
      </c>
      <c r="F231" s="8"/>
      <c r="G231" s="8"/>
      <c r="H231" s="8" t="s">
        <v>26</v>
      </c>
      <c r="L231" s="21"/>
      <c r="M231" s="21"/>
      <c r="N231" s="21"/>
      <c r="O231" s="21"/>
      <c r="P231" s="21"/>
      <c r="Q231" s="21"/>
      <c r="R231" s="21"/>
      <c r="S231" s="21"/>
      <c r="T231" s="21"/>
    </row>
    <row r="233" spans="2:20">
      <c r="B233" s="7" t="s">
        <v>90</v>
      </c>
      <c r="C233" s="7" t="s">
        <v>99</v>
      </c>
      <c r="D233" s="7" t="s">
        <v>38</v>
      </c>
      <c r="E233" s="53" t="s">
        <v>15</v>
      </c>
      <c r="F233" s="21"/>
      <c r="H233" s="7" t="s">
        <v>40</v>
      </c>
      <c r="L233" s="23">
        <f>'Stap 1 - IMPORTEREN RD'!L116</f>
        <v>0</v>
      </c>
      <c r="M233" s="23">
        <f>'Stap 1 - IMPORTEREN RD'!M116</f>
        <v>0</v>
      </c>
      <c r="N233" s="23">
        <f>'Stap 1 - IMPORTEREN RD'!N116</f>
        <v>0</v>
      </c>
      <c r="O233" s="23">
        <f>'Stap 1 - IMPORTEREN RD'!O116</f>
        <v>0</v>
      </c>
      <c r="P233" s="23">
        <f>'Stap 1 - IMPORTEREN RD'!P116</f>
        <v>0</v>
      </c>
      <c r="Q233" s="23">
        <f>'Stap 1 - IMPORTEREN RD'!Q116</f>
        <v>20</v>
      </c>
      <c r="R233" s="23">
        <f>'Stap 1 - IMPORTEREN RD'!R116</f>
        <v>0</v>
      </c>
      <c r="S233" s="23">
        <f>'Stap 1 - IMPORTEREN RD'!S116</f>
        <v>0</v>
      </c>
      <c r="T233" s="23">
        <f>'Stap 1 - IMPORTEREN RD'!T116</f>
        <v>0</v>
      </c>
    </row>
    <row r="234" spans="2:20">
      <c r="B234" s="7" t="s">
        <v>90</v>
      </c>
      <c r="C234" s="7" t="s">
        <v>99</v>
      </c>
      <c r="D234" s="7" t="s">
        <v>38</v>
      </c>
      <c r="E234" s="53" t="s">
        <v>41</v>
      </c>
      <c r="F234" s="21"/>
      <c r="H234" s="7" t="s">
        <v>44</v>
      </c>
      <c r="L234" s="23">
        <f>'Stap 1 - IMPORTEREN RD'!L117</f>
        <v>0</v>
      </c>
      <c r="M234" s="23">
        <f>'Stap 1 - IMPORTEREN RD'!M117</f>
        <v>0</v>
      </c>
      <c r="N234" s="23">
        <f>'Stap 1 - IMPORTEREN RD'!N117</f>
        <v>0</v>
      </c>
      <c r="O234" s="23">
        <f>'Stap 1 - IMPORTEREN RD'!O117</f>
        <v>0</v>
      </c>
      <c r="P234" s="23">
        <f>'Stap 1 - IMPORTEREN RD'!P117</f>
        <v>0</v>
      </c>
      <c r="Q234" s="23">
        <f>'Stap 1 - IMPORTEREN RD'!Q117</f>
        <v>113064</v>
      </c>
      <c r="R234" s="23">
        <f>'Stap 1 - IMPORTEREN RD'!R117</f>
        <v>0</v>
      </c>
      <c r="S234" s="23">
        <f>'Stap 1 - IMPORTEREN RD'!S117</f>
        <v>0</v>
      </c>
      <c r="T234" s="23">
        <f>'Stap 1 - IMPORTEREN RD'!T117</f>
        <v>0</v>
      </c>
    </row>
    <row r="235" spans="2:20">
      <c r="B235" s="7" t="s">
        <v>100</v>
      </c>
      <c r="C235" s="7" t="s">
        <v>99</v>
      </c>
      <c r="D235" s="7" t="s">
        <v>113</v>
      </c>
      <c r="E235" s="53" t="s">
        <v>15</v>
      </c>
      <c r="F235" s="21"/>
      <c r="H235" s="7" t="s">
        <v>40</v>
      </c>
      <c r="L235" s="23">
        <f>'Stap 1 - IMPORTEREN RD'!L118</f>
        <v>0</v>
      </c>
      <c r="M235" s="23">
        <f>'Stap 1 - IMPORTEREN RD'!M118</f>
        <v>0</v>
      </c>
      <c r="N235" s="23">
        <f>'Stap 1 - IMPORTEREN RD'!N118</f>
        <v>0</v>
      </c>
      <c r="O235" s="23">
        <f>'Stap 1 - IMPORTEREN RD'!O118</f>
        <v>0</v>
      </c>
      <c r="P235" s="23">
        <f>'Stap 1 - IMPORTEREN RD'!P118</f>
        <v>0</v>
      </c>
      <c r="Q235" s="23">
        <f>'Stap 1 - IMPORTEREN RD'!Q118</f>
        <v>0</v>
      </c>
      <c r="R235" s="23">
        <f>'Stap 1 - IMPORTEREN RD'!R118</f>
        <v>0</v>
      </c>
      <c r="S235" s="23">
        <f>'Stap 1 - IMPORTEREN RD'!S118</f>
        <v>0</v>
      </c>
      <c r="T235" s="23">
        <f>'Stap 1 - IMPORTEREN RD'!T118</f>
        <v>0</v>
      </c>
    </row>
    <row r="236" spans="2:20">
      <c r="B236" s="7" t="s">
        <v>100</v>
      </c>
      <c r="C236" s="7" t="s">
        <v>99</v>
      </c>
      <c r="D236" s="7" t="s">
        <v>113</v>
      </c>
      <c r="E236" s="53" t="s">
        <v>41</v>
      </c>
      <c r="F236" s="21"/>
      <c r="H236" s="7" t="s">
        <v>44</v>
      </c>
      <c r="L236" s="23">
        <f>'Stap 1 - IMPORTEREN RD'!L119</f>
        <v>0</v>
      </c>
      <c r="M236" s="23">
        <f>'Stap 1 - IMPORTEREN RD'!M119</f>
        <v>0</v>
      </c>
      <c r="N236" s="23">
        <f>'Stap 1 - IMPORTEREN RD'!N119</f>
        <v>0</v>
      </c>
      <c r="O236" s="23">
        <f>'Stap 1 - IMPORTEREN RD'!O119</f>
        <v>0</v>
      </c>
      <c r="P236" s="23">
        <f>'Stap 1 - IMPORTEREN RD'!P119</f>
        <v>0</v>
      </c>
      <c r="Q236" s="23">
        <f>'Stap 1 - IMPORTEREN RD'!Q119</f>
        <v>0</v>
      </c>
      <c r="R236" s="23">
        <f>'Stap 1 - IMPORTEREN RD'!R119</f>
        <v>0</v>
      </c>
      <c r="S236" s="23">
        <f>'Stap 1 - IMPORTEREN RD'!S119</f>
        <v>0</v>
      </c>
      <c r="T236" s="23">
        <f>'Stap 1 - IMPORTEREN RD'!T119</f>
        <v>0</v>
      </c>
    </row>
    <row r="237" spans="2:20">
      <c r="E237" s="22"/>
      <c r="F237" s="21"/>
    </row>
    <row r="238" spans="2:20">
      <c r="E238" s="22"/>
      <c r="F238" s="21"/>
    </row>
    <row r="239" spans="2:20">
      <c r="B239" s="8" t="s">
        <v>48</v>
      </c>
    </row>
    <row r="240" spans="2:20">
      <c r="B240" s="8"/>
    </row>
    <row r="241" spans="2:20">
      <c r="B241" s="8" t="s">
        <v>118</v>
      </c>
    </row>
    <row r="242" spans="2:20">
      <c r="B242" s="8"/>
    </row>
    <row r="243" spans="2:20">
      <c r="B243" s="8" t="s">
        <v>89</v>
      </c>
      <c r="C243" s="8" t="s">
        <v>24</v>
      </c>
      <c r="D243" s="8" t="s">
        <v>25</v>
      </c>
      <c r="E243" s="8" t="s">
        <v>15</v>
      </c>
      <c r="F243" s="8"/>
      <c r="G243" s="8"/>
      <c r="H243" s="8" t="s">
        <v>26</v>
      </c>
      <c r="L243" s="21"/>
      <c r="M243" s="21"/>
      <c r="N243" s="21"/>
      <c r="O243" s="21"/>
      <c r="P243" s="21"/>
      <c r="Q243" s="21"/>
      <c r="R243" s="21"/>
      <c r="S243" s="21"/>
      <c r="T243" s="21"/>
    </row>
    <row r="245" spans="2:20">
      <c r="B245" s="7" t="s">
        <v>90</v>
      </c>
      <c r="C245" s="7" t="s">
        <v>99</v>
      </c>
      <c r="D245" s="7" t="s">
        <v>16</v>
      </c>
      <c r="E245" s="22">
        <v>5</v>
      </c>
      <c r="F245" s="21"/>
      <c r="H245" s="7" t="s">
        <v>44</v>
      </c>
      <c r="L245" s="25"/>
      <c r="M245" s="25"/>
      <c r="N245" s="25"/>
      <c r="O245" s="25"/>
      <c r="P245" s="25"/>
      <c r="Q245" s="25"/>
      <c r="R245" s="25"/>
      <c r="S245" s="25"/>
      <c r="T245" s="25"/>
    </row>
    <row r="246" spans="2:20">
      <c r="B246" s="7" t="s">
        <v>90</v>
      </c>
      <c r="C246" s="7" t="s">
        <v>99</v>
      </c>
      <c r="D246" s="7" t="s">
        <v>19</v>
      </c>
      <c r="E246" s="22">
        <v>30</v>
      </c>
      <c r="F246" s="21"/>
      <c r="H246" s="7" t="s">
        <v>44</v>
      </c>
      <c r="L246" s="25"/>
      <c r="M246" s="25"/>
      <c r="N246" s="25"/>
      <c r="O246" s="25"/>
      <c r="P246" s="25"/>
      <c r="Q246" s="25"/>
      <c r="R246" s="25"/>
      <c r="S246" s="25"/>
      <c r="T246" s="25"/>
    </row>
    <row r="247" spans="2:20">
      <c r="B247" s="7" t="s">
        <v>90</v>
      </c>
      <c r="C247" s="7" t="s">
        <v>99</v>
      </c>
      <c r="D247" s="7" t="s">
        <v>20</v>
      </c>
      <c r="E247" s="22" t="s">
        <v>35</v>
      </c>
      <c r="F247" s="21"/>
      <c r="H247" s="7" t="s">
        <v>44</v>
      </c>
      <c r="L247" s="25"/>
      <c r="M247" s="25"/>
      <c r="N247" s="25"/>
      <c r="O247" s="25"/>
      <c r="P247" s="25"/>
      <c r="Q247" s="25"/>
      <c r="R247" s="25"/>
      <c r="S247" s="25"/>
      <c r="T247" s="25"/>
    </row>
    <row r="248" spans="2:20">
      <c r="B248" s="7" t="s">
        <v>90</v>
      </c>
      <c r="C248" s="7" t="s">
        <v>99</v>
      </c>
      <c r="D248" s="7" t="s">
        <v>91</v>
      </c>
      <c r="E248" s="22">
        <v>5</v>
      </c>
      <c r="F248" s="21"/>
      <c r="H248" s="7" t="s">
        <v>44</v>
      </c>
      <c r="L248" s="25"/>
      <c r="M248" s="25"/>
      <c r="N248" s="25"/>
      <c r="O248" s="25"/>
      <c r="P248" s="25"/>
      <c r="Q248" s="25"/>
      <c r="R248" s="25"/>
      <c r="S248" s="25"/>
      <c r="T248" s="25"/>
    </row>
    <row r="249" spans="2:20">
      <c r="B249" s="7" t="s">
        <v>90</v>
      </c>
      <c r="C249" s="7" t="s">
        <v>99</v>
      </c>
      <c r="D249" s="7" t="s">
        <v>21</v>
      </c>
      <c r="E249" s="22">
        <v>10</v>
      </c>
      <c r="F249" s="21"/>
      <c r="H249" s="7" t="s">
        <v>44</v>
      </c>
      <c r="L249" s="25"/>
      <c r="M249" s="25"/>
      <c r="N249" s="25"/>
      <c r="O249" s="25"/>
      <c r="P249" s="25"/>
      <c r="Q249" s="25"/>
      <c r="R249" s="25"/>
      <c r="S249" s="25"/>
      <c r="T249" s="25"/>
    </row>
    <row r="250" spans="2:20">
      <c r="B250" s="7" t="s">
        <v>90</v>
      </c>
      <c r="C250" s="7" t="s">
        <v>92</v>
      </c>
      <c r="D250" s="7" t="s">
        <v>93</v>
      </c>
      <c r="E250" s="22">
        <v>30</v>
      </c>
      <c r="F250" s="21"/>
      <c r="H250" s="7" t="s">
        <v>44</v>
      </c>
      <c r="L250" s="25"/>
      <c r="M250" s="25"/>
      <c r="N250" s="25"/>
      <c r="O250" s="25"/>
      <c r="P250" s="25"/>
      <c r="Q250" s="25"/>
      <c r="R250" s="25"/>
      <c r="S250" s="25"/>
      <c r="T250" s="25"/>
    </row>
    <row r="251" spans="2:20">
      <c r="B251" s="7" t="s">
        <v>90</v>
      </c>
      <c r="C251" s="7" t="s">
        <v>92</v>
      </c>
      <c r="D251" s="7" t="s">
        <v>96</v>
      </c>
      <c r="E251" s="22">
        <v>55</v>
      </c>
      <c r="F251" s="21"/>
      <c r="H251" s="7" t="s">
        <v>44</v>
      </c>
      <c r="L251" s="25"/>
      <c r="M251" s="25"/>
      <c r="N251" s="25"/>
      <c r="O251" s="25"/>
      <c r="P251" s="25"/>
      <c r="Q251" s="25"/>
      <c r="R251" s="25"/>
      <c r="S251" s="25"/>
      <c r="T251" s="25"/>
    </row>
    <row r="252" spans="2:20">
      <c r="B252" s="7" t="s">
        <v>90</v>
      </c>
      <c r="C252" s="7" t="s">
        <v>92</v>
      </c>
      <c r="D252" s="7" t="s">
        <v>97</v>
      </c>
      <c r="E252" s="22">
        <v>30</v>
      </c>
      <c r="F252" s="21"/>
      <c r="H252" s="7" t="s">
        <v>44</v>
      </c>
      <c r="L252" s="25"/>
      <c r="M252" s="25"/>
      <c r="N252" s="25"/>
      <c r="O252" s="25"/>
      <c r="P252" s="25"/>
      <c r="Q252" s="25"/>
      <c r="R252" s="25"/>
      <c r="S252" s="25"/>
      <c r="T252" s="25"/>
    </row>
    <row r="253" spans="2:20">
      <c r="B253" s="7" t="s">
        <v>90</v>
      </c>
      <c r="C253" s="7" t="s">
        <v>92</v>
      </c>
      <c r="D253" s="7" t="s">
        <v>98</v>
      </c>
      <c r="E253" s="22">
        <v>45</v>
      </c>
      <c r="F253" s="21"/>
      <c r="H253" s="7" t="s">
        <v>44</v>
      </c>
      <c r="L253" s="26"/>
      <c r="M253" s="25"/>
      <c r="N253" s="25"/>
      <c r="O253" s="25"/>
      <c r="P253" s="25"/>
      <c r="Q253" s="25"/>
      <c r="R253" s="25"/>
      <c r="S253" s="25"/>
      <c r="T253" s="25"/>
    </row>
    <row r="254" spans="2:20">
      <c r="B254" s="7" t="s">
        <v>90</v>
      </c>
      <c r="C254" s="7" t="s">
        <v>92</v>
      </c>
      <c r="D254" s="7" t="s">
        <v>94</v>
      </c>
      <c r="E254" s="22">
        <v>5</v>
      </c>
      <c r="F254" s="21"/>
      <c r="H254" s="7" t="s">
        <v>44</v>
      </c>
      <c r="L254" s="25"/>
      <c r="M254" s="25"/>
      <c r="N254" s="25"/>
      <c r="O254" s="25"/>
      <c r="P254" s="25"/>
      <c r="Q254" s="25"/>
      <c r="R254" s="25"/>
      <c r="S254" s="25"/>
      <c r="T254" s="25"/>
    </row>
    <row r="255" spans="2:20">
      <c r="B255" s="7" t="s">
        <v>90</v>
      </c>
      <c r="C255" s="7" t="s">
        <v>92</v>
      </c>
      <c r="D255" s="7" t="s">
        <v>18</v>
      </c>
      <c r="E255" s="22">
        <v>25</v>
      </c>
      <c r="F255" s="21"/>
      <c r="H255" s="7" t="s">
        <v>44</v>
      </c>
      <c r="L255" s="25"/>
      <c r="M255" s="25"/>
      <c r="N255" s="25"/>
      <c r="O255" s="25"/>
      <c r="P255" s="25"/>
      <c r="Q255" s="25"/>
      <c r="R255" s="25"/>
      <c r="S255" s="25"/>
      <c r="T255" s="25"/>
    </row>
    <row r="256" spans="2:20">
      <c r="B256" s="7" t="s">
        <v>90</v>
      </c>
      <c r="C256" s="7" t="s">
        <v>92</v>
      </c>
      <c r="D256" s="7" t="s">
        <v>95</v>
      </c>
      <c r="E256" s="22">
        <v>30</v>
      </c>
      <c r="F256" s="21"/>
      <c r="H256" s="7" t="s">
        <v>44</v>
      </c>
      <c r="L256" s="25"/>
      <c r="M256" s="25"/>
      <c r="N256" s="25"/>
      <c r="O256" s="25"/>
      <c r="P256" s="25"/>
      <c r="Q256" s="25"/>
      <c r="R256" s="25"/>
      <c r="S256" s="25"/>
      <c r="T256" s="25"/>
    </row>
    <row r="257" spans="2:20">
      <c r="B257" s="7" t="s">
        <v>90</v>
      </c>
      <c r="C257" s="7" t="s">
        <v>92</v>
      </c>
      <c r="D257" s="7" t="s">
        <v>20</v>
      </c>
      <c r="E257" s="22" t="s">
        <v>35</v>
      </c>
      <c r="F257" s="21"/>
      <c r="H257" s="7" t="s">
        <v>44</v>
      </c>
      <c r="L257" s="25"/>
      <c r="M257" s="25"/>
      <c r="N257" s="25"/>
      <c r="O257" s="25"/>
      <c r="P257" s="25"/>
      <c r="Q257" s="25"/>
      <c r="R257" s="25"/>
      <c r="S257" s="25"/>
      <c r="T257" s="25"/>
    </row>
    <row r="258" spans="2:20">
      <c r="B258" s="7" t="s">
        <v>100</v>
      </c>
      <c r="C258" s="7" t="s">
        <v>101</v>
      </c>
      <c r="D258" s="7" t="s">
        <v>16</v>
      </c>
      <c r="E258" s="22">
        <v>5</v>
      </c>
      <c r="F258" s="21"/>
      <c r="H258" s="7" t="s">
        <v>44</v>
      </c>
      <c r="L258" s="25"/>
      <c r="M258" s="25"/>
      <c r="N258" s="25"/>
      <c r="O258" s="25"/>
      <c r="P258" s="25"/>
      <c r="Q258" s="25"/>
      <c r="R258" s="25"/>
      <c r="S258" s="25"/>
      <c r="T258" s="25"/>
    </row>
    <row r="259" spans="2:20">
      <c r="B259" s="7" t="s">
        <v>100</v>
      </c>
      <c r="C259" s="7" t="s">
        <v>101</v>
      </c>
      <c r="D259" s="7" t="s">
        <v>19</v>
      </c>
      <c r="E259" s="22">
        <v>30</v>
      </c>
      <c r="F259" s="21"/>
      <c r="H259" s="7" t="s">
        <v>44</v>
      </c>
      <c r="L259" s="25"/>
      <c r="M259" s="25"/>
      <c r="N259" s="25"/>
      <c r="O259" s="25"/>
      <c r="P259" s="25"/>
      <c r="Q259" s="25"/>
      <c r="R259" s="25"/>
      <c r="S259" s="25"/>
      <c r="T259" s="25"/>
    </row>
    <row r="260" spans="2:20">
      <c r="B260" s="7" t="s">
        <v>100</v>
      </c>
      <c r="C260" s="7" t="s">
        <v>101</v>
      </c>
      <c r="D260" s="7" t="s">
        <v>20</v>
      </c>
      <c r="E260" s="22" t="s">
        <v>35</v>
      </c>
      <c r="F260" s="21"/>
      <c r="H260" s="7" t="s">
        <v>44</v>
      </c>
      <c r="L260" s="25"/>
      <c r="M260" s="25"/>
      <c r="N260" s="25"/>
      <c r="O260" s="25"/>
      <c r="P260" s="25"/>
      <c r="Q260" s="25"/>
      <c r="R260" s="25"/>
      <c r="S260" s="25"/>
      <c r="T260" s="25"/>
    </row>
    <row r="261" spans="2:20">
      <c r="B261" s="7" t="s">
        <v>100</v>
      </c>
      <c r="C261" s="7" t="s">
        <v>101</v>
      </c>
      <c r="D261" s="7" t="s">
        <v>91</v>
      </c>
      <c r="E261" s="22">
        <v>5</v>
      </c>
      <c r="F261" s="21"/>
      <c r="H261" s="7" t="s">
        <v>44</v>
      </c>
      <c r="L261" s="25"/>
      <c r="M261" s="25"/>
      <c r="N261" s="25"/>
      <c r="O261" s="25"/>
      <c r="P261" s="25"/>
      <c r="Q261" s="25"/>
      <c r="R261" s="25"/>
      <c r="S261" s="25"/>
      <c r="T261" s="25"/>
    </row>
    <row r="262" spans="2:20">
      <c r="B262" s="7" t="s">
        <v>100</v>
      </c>
      <c r="C262" s="7" t="s">
        <v>101</v>
      </c>
      <c r="D262" s="7" t="s">
        <v>21</v>
      </c>
      <c r="E262" s="22">
        <v>10</v>
      </c>
      <c r="F262" s="21"/>
      <c r="H262" s="7" t="s">
        <v>44</v>
      </c>
      <c r="L262" s="25"/>
      <c r="M262" s="25"/>
      <c r="N262" s="25"/>
      <c r="O262" s="25"/>
      <c r="P262" s="25"/>
      <c r="Q262" s="25"/>
      <c r="R262" s="25"/>
      <c r="S262" s="25"/>
      <c r="T262" s="25"/>
    </row>
    <row r="263" spans="2:20">
      <c r="B263" s="7" t="s">
        <v>100</v>
      </c>
      <c r="C263" s="7" t="s">
        <v>102</v>
      </c>
      <c r="D263" s="7" t="s">
        <v>93</v>
      </c>
      <c r="E263" s="22">
        <v>30</v>
      </c>
      <c r="F263" s="21"/>
      <c r="H263" s="7" t="s">
        <v>44</v>
      </c>
      <c r="L263" s="25"/>
      <c r="M263" s="25"/>
      <c r="N263" s="25"/>
      <c r="O263" s="25"/>
      <c r="P263" s="25"/>
      <c r="Q263" s="25"/>
      <c r="R263" s="25"/>
      <c r="S263" s="25"/>
      <c r="T263" s="25"/>
    </row>
    <row r="264" spans="2:20">
      <c r="B264" s="7" t="s">
        <v>100</v>
      </c>
      <c r="C264" s="7" t="s">
        <v>102</v>
      </c>
      <c r="D264" s="7" t="s">
        <v>96</v>
      </c>
      <c r="E264" s="22">
        <v>55</v>
      </c>
      <c r="F264" s="21"/>
      <c r="H264" s="7" t="s">
        <v>44</v>
      </c>
      <c r="L264" s="25"/>
      <c r="M264" s="25"/>
      <c r="N264" s="25"/>
      <c r="O264" s="25"/>
      <c r="P264" s="25"/>
      <c r="Q264" s="25"/>
      <c r="R264" s="25"/>
      <c r="S264" s="25"/>
      <c r="T264" s="25"/>
    </row>
    <row r="265" spans="2:20">
      <c r="B265" s="7" t="s">
        <v>100</v>
      </c>
      <c r="C265" s="7" t="s">
        <v>102</v>
      </c>
      <c r="D265" s="7" t="s">
        <v>97</v>
      </c>
      <c r="E265" s="22">
        <v>30</v>
      </c>
      <c r="F265" s="21"/>
      <c r="H265" s="7" t="s">
        <v>44</v>
      </c>
      <c r="L265" s="25"/>
      <c r="M265" s="25"/>
      <c r="N265" s="25"/>
      <c r="O265" s="25"/>
      <c r="P265" s="25"/>
      <c r="Q265" s="25"/>
      <c r="R265" s="25"/>
      <c r="S265" s="25"/>
      <c r="T265" s="25"/>
    </row>
    <row r="266" spans="2:20">
      <c r="B266" s="7" t="s">
        <v>100</v>
      </c>
      <c r="C266" s="7" t="s">
        <v>102</v>
      </c>
      <c r="D266" s="7" t="s">
        <v>98</v>
      </c>
      <c r="E266" s="22">
        <v>45</v>
      </c>
      <c r="F266" s="21"/>
      <c r="H266" s="7" t="s">
        <v>44</v>
      </c>
      <c r="L266" s="25"/>
      <c r="M266" s="25"/>
      <c r="N266" s="25"/>
      <c r="O266" s="25"/>
      <c r="P266" s="25"/>
      <c r="Q266" s="25"/>
      <c r="R266" s="25"/>
      <c r="S266" s="25"/>
      <c r="T266" s="25"/>
    </row>
    <row r="267" spans="2:20">
      <c r="B267" s="7" t="s">
        <v>100</v>
      </c>
      <c r="C267" s="7" t="s">
        <v>102</v>
      </c>
      <c r="D267" s="7" t="s">
        <v>94</v>
      </c>
      <c r="E267" s="22">
        <v>5</v>
      </c>
      <c r="F267" s="21"/>
      <c r="H267" s="7" t="s">
        <v>44</v>
      </c>
      <c r="L267" s="25"/>
      <c r="M267" s="25"/>
      <c r="N267" s="25"/>
      <c r="O267" s="25"/>
      <c r="P267" s="25"/>
      <c r="Q267" s="25"/>
      <c r="R267" s="25"/>
      <c r="S267" s="25"/>
      <c r="T267" s="25"/>
    </row>
    <row r="268" spans="2:20">
      <c r="B268" s="7" t="s">
        <v>100</v>
      </c>
      <c r="C268" s="7" t="s">
        <v>102</v>
      </c>
      <c r="D268" s="7" t="s">
        <v>18</v>
      </c>
      <c r="E268" s="22">
        <v>25</v>
      </c>
      <c r="F268" s="21"/>
      <c r="H268" s="7" t="s">
        <v>44</v>
      </c>
      <c r="L268" s="25"/>
      <c r="M268" s="25"/>
      <c r="N268" s="25"/>
      <c r="O268" s="25"/>
      <c r="P268" s="25"/>
      <c r="Q268" s="25"/>
      <c r="R268" s="25"/>
      <c r="S268" s="25"/>
      <c r="T268" s="25"/>
    </row>
    <row r="269" spans="2:20">
      <c r="B269" s="7" t="s">
        <v>100</v>
      </c>
      <c r="C269" s="7" t="s">
        <v>102</v>
      </c>
      <c r="D269" s="7" t="s">
        <v>95</v>
      </c>
      <c r="E269" s="22">
        <v>30</v>
      </c>
      <c r="F269" s="21"/>
      <c r="H269" s="7" t="s">
        <v>44</v>
      </c>
      <c r="L269" s="25"/>
      <c r="M269" s="25"/>
      <c r="N269" s="25"/>
      <c r="O269" s="25"/>
      <c r="P269" s="25"/>
      <c r="Q269" s="25"/>
      <c r="R269" s="25"/>
      <c r="S269" s="25"/>
      <c r="T269" s="25"/>
    </row>
    <row r="270" spans="2:20">
      <c r="B270" s="7" t="s">
        <v>100</v>
      </c>
      <c r="C270" s="7" t="s">
        <v>102</v>
      </c>
      <c r="D270" s="7" t="s">
        <v>20</v>
      </c>
      <c r="E270" s="22" t="s">
        <v>35</v>
      </c>
      <c r="F270" s="21"/>
      <c r="H270" s="7" t="s">
        <v>44</v>
      </c>
      <c r="L270" s="25"/>
      <c r="M270" s="25"/>
      <c r="N270" s="25"/>
      <c r="O270" s="25"/>
      <c r="P270" s="25"/>
      <c r="Q270" s="25"/>
      <c r="R270" s="25"/>
      <c r="S270" s="25"/>
      <c r="T270" s="25"/>
    </row>
    <row r="271" spans="2:20">
      <c r="B271" s="7" t="s">
        <v>103</v>
      </c>
      <c r="C271" s="7" t="s">
        <v>104</v>
      </c>
      <c r="D271" s="7" t="s">
        <v>105</v>
      </c>
      <c r="E271" s="22">
        <v>39</v>
      </c>
      <c r="F271" s="21"/>
      <c r="H271" s="7" t="s">
        <v>44</v>
      </c>
      <c r="L271" s="25"/>
      <c r="M271" s="25"/>
      <c r="N271" s="25"/>
      <c r="O271" s="25"/>
      <c r="P271" s="25"/>
      <c r="Q271" s="25"/>
      <c r="R271" s="25"/>
      <c r="S271" s="25"/>
      <c r="T271" s="25"/>
    </row>
    <row r="272" spans="2:20">
      <c r="B272" s="7" t="s">
        <v>103</v>
      </c>
      <c r="C272" s="7" t="s">
        <v>104</v>
      </c>
      <c r="D272" s="7" t="s">
        <v>106</v>
      </c>
      <c r="E272" s="22">
        <v>39</v>
      </c>
      <c r="F272" s="21"/>
      <c r="H272" s="7" t="s">
        <v>44</v>
      </c>
      <c r="L272" s="25"/>
      <c r="M272" s="25"/>
      <c r="N272" s="25"/>
      <c r="O272" s="25"/>
      <c r="P272" s="25"/>
      <c r="Q272" s="25"/>
      <c r="R272" s="25"/>
      <c r="S272" s="25"/>
      <c r="T272" s="25"/>
    </row>
    <row r="273" spans="2:20">
      <c r="B273" s="7" t="s">
        <v>103</v>
      </c>
      <c r="C273" s="7" t="s">
        <v>104</v>
      </c>
      <c r="D273" s="7" t="s">
        <v>107</v>
      </c>
      <c r="E273" s="22">
        <v>39</v>
      </c>
      <c r="F273" s="21"/>
      <c r="H273" s="7" t="s">
        <v>44</v>
      </c>
      <c r="L273" s="25"/>
      <c r="M273" s="25"/>
      <c r="N273" s="25"/>
      <c r="O273" s="25"/>
      <c r="P273" s="25"/>
      <c r="Q273" s="25"/>
      <c r="R273" s="25"/>
      <c r="S273" s="25"/>
      <c r="T273" s="25"/>
    </row>
    <row r="274" spans="2:20">
      <c r="B274" s="7" t="s">
        <v>103</v>
      </c>
      <c r="C274" s="7" t="s">
        <v>104</v>
      </c>
      <c r="D274" s="7" t="s">
        <v>108</v>
      </c>
      <c r="E274" s="22">
        <v>39</v>
      </c>
      <c r="F274" s="21"/>
      <c r="H274" s="7" t="s">
        <v>44</v>
      </c>
      <c r="L274" s="25"/>
      <c r="M274" s="25"/>
      <c r="N274" s="25"/>
      <c r="O274" s="25"/>
      <c r="P274" s="25"/>
      <c r="Q274" s="25"/>
      <c r="R274" s="25"/>
      <c r="S274" s="25"/>
      <c r="T274" s="25"/>
    </row>
    <row r="275" spans="2:20">
      <c r="B275" s="7" t="s">
        <v>103</v>
      </c>
      <c r="C275" s="7" t="s">
        <v>104</v>
      </c>
      <c r="D275" s="7" t="s">
        <v>109</v>
      </c>
      <c r="E275" s="22">
        <v>39</v>
      </c>
      <c r="F275" s="21"/>
      <c r="H275" s="7" t="s">
        <v>44</v>
      </c>
      <c r="L275" s="25"/>
      <c r="M275" s="25"/>
      <c r="N275" s="25"/>
      <c r="O275" s="25"/>
      <c r="P275" s="25"/>
      <c r="Q275" s="25"/>
      <c r="R275" s="25"/>
      <c r="S275" s="25"/>
      <c r="T275" s="25"/>
    </row>
    <row r="276" spans="2:20">
      <c r="B276" s="7" t="s">
        <v>103</v>
      </c>
      <c r="C276" s="7" t="s">
        <v>104</v>
      </c>
      <c r="D276" s="7" t="s">
        <v>110</v>
      </c>
      <c r="E276" s="22">
        <v>39</v>
      </c>
      <c r="F276" s="21"/>
      <c r="H276" s="7" t="s">
        <v>44</v>
      </c>
      <c r="L276" s="25"/>
      <c r="M276" s="25"/>
      <c r="N276" s="25"/>
      <c r="O276" s="25"/>
      <c r="P276" s="25"/>
      <c r="Q276" s="25"/>
      <c r="R276" s="25"/>
      <c r="S276" s="25"/>
      <c r="T276" s="25"/>
    </row>
    <row r="277" spans="2:20">
      <c r="B277" s="7" t="s">
        <v>112</v>
      </c>
      <c r="C277" s="7" t="s">
        <v>111</v>
      </c>
      <c r="D277" s="7" t="s">
        <v>105</v>
      </c>
      <c r="E277" s="22">
        <v>39</v>
      </c>
      <c r="F277" s="21"/>
      <c r="H277" s="7" t="s">
        <v>44</v>
      </c>
      <c r="L277" s="25"/>
      <c r="M277" s="25"/>
      <c r="N277" s="25"/>
      <c r="O277" s="25"/>
      <c r="P277" s="25"/>
      <c r="Q277" s="25"/>
      <c r="R277" s="25"/>
      <c r="S277" s="25"/>
      <c r="T277" s="25"/>
    </row>
    <row r="278" spans="2:20">
      <c r="B278" s="7" t="s">
        <v>112</v>
      </c>
      <c r="C278" s="7" t="s">
        <v>111</v>
      </c>
      <c r="D278" s="7" t="s">
        <v>106</v>
      </c>
      <c r="E278" s="22">
        <v>39</v>
      </c>
      <c r="F278" s="21"/>
      <c r="H278" s="7" t="s">
        <v>44</v>
      </c>
      <c r="L278" s="25"/>
      <c r="M278" s="25"/>
      <c r="N278" s="25"/>
      <c r="O278" s="25"/>
      <c r="P278" s="25"/>
      <c r="Q278" s="25"/>
      <c r="R278" s="25"/>
      <c r="S278" s="25"/>
      <c r="T278" s="25"/>
    </row>
    <row r="279" spans="2:20">
      <c r="B279" s="7" t="s">
        <v>112</v>
      </c>
      <c r="C279" s="7" t="s">
        <v>111</v>
      </c>
      <c r="D279" s="7" t="s">
        <v>107</v>
      </c>
      <c r="E279" s="22">
        <v>39</v>
      </c>
      <c r="F279" s="21"/>
      <c r="H279" s="7" t="s">
        <v>44</v>
      </c>
      <c r="L279" s="25"/>
      <c r="M279" s="25"/>
      <c r="N279" s="25"/>
      <c r="O279" s="25"/>
      <c r="P279" s="25"/>
      <c r="Q279" s="25"/>
      <c r="R279" s="25"/>
      <c r="S279" s="25"/>
      <c r="T279" s="25"/>
    </row>
    <row r="280" spans="2:20">
      <c r="B280" s="7" t="s">
        <v>112</v>
      </c>
      <c r="C280" s="7" t="s">
        <v>111</v>
      </c>
      <c r="D280" s="7" t="s">
        <v>108</v>
      </c>
      <c r="E280" s="22">
        <v>39</v>
      </c>
      <c r="F280" s="21"/>
      <c r="H280" s="7" t="s">
        <v>44</v>
      </c>
      <c r="L280" s="25"/>
      <c r="M280" s="25"/>
      <c r="N280" s="25"/>
      <c r="O280" s="25"/>
      <c r="P280" s="25"/>
      <c r="Q280" s="25"/>
      <c r="R280" s="25"/>
      <c r="S280" s="25"/>
      <c r="T280" s="25"/>
    </row>
    <row r="281" spans="2:20">
      <c r="B281" s="7" t="s">
        <v>112</v>
      </c>
      <c r="C281" s="7" t="s">
        <v>111</v>
      </c>
      <c r="D281" s="7" t="s">
        <v>109</v>
      </c>
      <c r="E281" s="22">
        <v>39</v>
      </c>
      <c r="F281" s="21"/>
      <c r="H281" s="7" t="s">
        <v>44</v>
      </c>
      <c r="L281" s="25"/>
      <c r="M281" s="25"/>
      <c r="N281" s="25"/>
      <c r="O281" s="25"/>
      <c r="P281" s="25"/>
      <c r="Q281" s="25"/>
      <c r="R281" s="25"/>
      <c r="S281" s="25"/>
      <c r="T281" s="25"/>
    </row>
    <row r="282" spans="2:20">
      <c r="B282" s="7" t="s">
        <v>112</v>
      </c>
      <c r="C282" s="7" t="s">
        <v>111</v>
      </c>
      <c r="D282" s="7" t="s">
        <v>110</v>
      </c>
      <c r="E282" s="22">
        <v>39</v>
      </c>
      <c r="F282" s="21"/>
      <c r="H282" s="7" t="s">
        <v>44</v>
      </c>
      <c r="L282" s="25"/>
      <c r="M282" s="25"/>
      <c r="N282" s="25"/>
      <c r="O282" s="25"/>
      <c r="P282" s="25"/>
      <c r="Q282" s="25"/>
      <c r="R282" s="25"/>
      <c r="S282" s="25"/>
      <c r="T282" s="25"/>
    </row>
    <row r="283" spans="2:20">
      <c r="L283" s="24"/>
      <c r="M283" s="24"/>
      <c r="N283" s="24"/>
      <c r="O283" s="24"/>
      <c r="P283" s="24"/>
      <c r="Q283" s="24"/>
      <c r="R283" s="24"/>
      <c r="S283" s="24"/>
      <c r="T283" s="24"/>
    </row>
    <row r="285" spans="2:20">
      <c r="B285" s="8" t="s">
        <v>119</v>
      </c>
      <c r="C285" s="8"/>
    </row>
    <row r="287" spans="2:20">
      <c r="B287" s="8" t="s">
        <v>89</v>
      </c>
      <c r="C287" s="8" t="s">
        <v>24</v>
      </c>
      <c r="D287" s="8" t="s">
        <v>25</v>
      </c>
      <c r="E287" s="8" t="s">
        <v>39</v>
      </c>
      <c r="F287" s="8"/>
      <c r="G287" s="8"/>
      <c r="H287" s="8" t="s">
        <v>26</v>
      </c>
      <c r="L287" s="21"/>
      <c r="M287" s="21"/>
      <c r="N287" s="21"/>
      <c r="O287" s="21"/>
      <c r="P287" s="21"/>
      <c r="Q287" s="21"/>
      <c r="R287" s="21"/>
      <c r="S287" s="21"/>
      <c r="T287" s="21"/>
    </row>
    <row r="289" spans="2:20">
      <c r="B289" s="7" t="s">
        <v>90</v>
      </c>
      <c r="C289" s="7" t="s">
        <v>99</v>
      </c>
      <c r="D289" s="7" t="s">
        <v>38</v>
      </c>
      <c r="E289" s="53" t="s">
        <v>15</v>
      </c>
      <c r="F289" s="21"/>
      <c r="H289" s="7" t="s">
        <v>40</v>
      </c>
      <c r="L289" s="27"/>
      <c r="M289" s="27"/>
      <c r="N289" s="27"/>
      <c r="O289" s="27"/>
      <c r="P289" s="27"/>
      <c r="Q289" s="27"/>
      <c r="R289" s="27"/>
      <c r="S289" s="27"/>
      <c r="T289" s="27"/>
    </row>
    <row r="290" spans="2:20">
      <c r="B290" s="7" t="s">
        <v>90</v>
      </c>
      <c r="C290" s="7" t="s">
        <v>99</v>
      </c>
      <c r="D290" s="7" t="s">
        <v>38</v>
      </c>
      <c r="E290" s="53" t="s">
        <v>41</v>
      </c>
      <c r="F290" s="21"/>
      <c r="H290" s="7" t="s">
        <v>44</v>
      </c>
      <c r="L290" s="27"/>
      <c r="M290" s="27"/>
      <c r="N290" s="27"/>
      <c r="O290" s="27"/>
      <c r="P290" s="27"/>
      <c r="Q290" s="25"/>
      <c r="R290" s="27"/>
      <c r="S290" s="27"/>
      <c r="T290" s="27"/>
    </row>
    <row r="291" spans="2:20">
      <c r="B291" s="7" t="s">
        <v>100</v>
      </c>
      <c r="C291" s="7" t="s">
        <v>99</v>
      </c>
      <c r="D291" s="7" t="s">
        <v>113</v>
      </c>
      <c r="E291" s="53" t="s">
        <v>15</v>
      </c>
      <c r="F291" s="21"/>
      <c r="H291" s="7" t="s">
        <v>40</v>
      </c>
      <c r="L291" s="27"/>
      <c r="M291" s="27"/>
      <c r="N291" s="27"/>
      <c r="O291" s="27"/>
      <c r="P291" s="27"/>
      <c r="Q291" s="27"/>
      <c r="R291" s="27"/>
      <c r="S291" s="27"/>
      <c r="T291" s="27"/>
    </row>
    <row r="292" spans="2:20">
      <c r="B292" s="7" t="s">
        <v>100</v>
      </c>
      <c r="C292" s="7" t="s">
        <v>99</v>
      </c>
      <c r="D292" s="7" t="s">
        <v>113</v>
      </c>
      <c r="E292" s="53" t="s">
        <v>41</v>
      </c>
      <c r="F292" s="21"/>
      <c r="H292" s="7" t="s">
        <v>44</v>
      </c>
      <c r="L292" s="27"/>
      <c r="M292" s="27"/>
      <c r="N292" s="27"/>
      <c r="O292" s="27"/>
      <c r="P292" s="27"/>
      <c r="Q292" s="27"/>
      <c r="R292" s="27"/>
      <c r="S292" s="27"/>
      <c r="T292" s="27"/>
    </row>
    <row r="295" spans="2:20">
      <c r="B295" s="8" t="s">
        <v>66</v>
      </c>
    </row>
    <row r="296" spans="2:20">
      <c r="B296" s="8"/>
    </row>
    <row r="297" spans="2:20">
      <c r="B297" s="8" t="s">
        <v>118</v>
      </c>
    </row>
    <row r="298" spans="2:20">
      <c r="B298" s="8"/>
    </row>
    <row r="299" spans="2:20">
      <c r="B299" s="8" t="s">
        <v>89</v>
      </c>
      <c r="C299" s="8" t="s">
        <v>24</v>
      </c>
      <c r="D299" s="8" t="s">
        <v>25</v>
      </c>
      <c r="E299" s="8" t="s">
        <v>15</v>
      </c>
      <c r="F299" s="8"/>
      <c r="G299" s="8"/>
      <c r="H299" s="8" t="s">
        <v>26</v>
      </c>
      <c r="L299" s="21"/>
      <c r="M299" s="21"/>
      <c r="N299" s="21"/>
      <c r="O299" s="21"/>
      <c r="P299" s="21"/>
      <c r="Q299" s="21"/>
      <c r="R299" s="21"/>
      <c r="S299" s="21"/>
      <c r="T299" s="21"/>
    </row>
    <row r="301" spans="2:20">
      <c r="B301" s="7" t="s">
        <v>90</v>
      </c>
      <c r="C301" s="7" t="s">
        <v>99</v>
      </c>
      <c r="D301" s="7" t="s">
        <v>16</v>
      </c>
      <c r="E301" s="22">
        <v>5</v>
      </c>
      <c r="F301" s="21"/>
      <c r="H301" s="7" t="s">
        <v>44</v>
      </c>
      <c r="L301" s="28">
        <f t="shared" ref="L301:S301" si="44">L189+L245</f>
        <v>0</v>
      </c>
      <c r="M301" s="28">
        <f t="shared" si="44"/>
        <v>450758.27212249779</v>
      </c>
      <c r="N301" s="28">
        <f t="shared" ref="N301:N338" si="45">N189+N245</f>
        <v>2938709.6813896033</v>
      </c>
      <c r="O301" s="28">
        <f t="shared" si="44"/>
        <v>0</v>
      </c>
      <c r="P301" s="28">
        <f t="shared" si="44"/>
        <v>203266.29</v>
      </c>
      <c r="Q301" s="28">
        <f t="shared" si="44"/>
        <v>249847.9425547017</v>
      </c>
      <c r="R301" s="28">
        <f t="shared" si="44"/>
        <v>0</v>
      </c>
      <c r="S301" s="28">
        <f t="shared" si="44"/>
        <v>0</v>
      </c>
      <c r="T301" s="28">
        <f t="shared" ref="T301:T338" si="46">T189+T245</f>
        <v>88756.25</v>
      </c>
    </row>
    <row r="302" spans="2:20">
      <c r="B302" s="7" t="s">
        <v>90</v>
      </c>
      <c r="C302" s="7" t="s">
        <v>99</v>
      </c>
      <c r="D302" s="7" t="s">
        <v>19</v>
      </c>
      <c r="E302" s="22">
        <v>30</v>
      </c>
      <c r="F302" s="21"/>
      <c r="H302" s="7" t="s">
        <v>44</v>
      </c>
      <c r="L302" s="28">
        <f t="shared" ref="L302:S302" si="47">L190+L246</f>
        <v>0</v>
      </c>
      <c r="M302" s="28">
        <f t="shared" si="47"/>
        <v>0</v>
      </c>
      <c r="N302" s="28">
        <f t="shared" si="45"/>
        <v>505360.04616340966</v>
      </c>
      <c r="O302" s="28">
        <f t="shared" si="47"/>
        <v>0</v>
      </c>
      <c r="P302" s="28">
        <f t="shared" si="47"/>
        <v>0</v>
      </c>
      <c r="Q302" s="28">
        <f t="shared" si="47"/>
        <v>0</v>
      </c>
      <c r="R302" s="28">
        <f t="shared" si="47"/>
        <v>0</v>
      </c>
      <c r="S302" s="28">
        <f t="shared" si="47"/>
        <v>0</v>
      </c>
      <c r="T302" s="28">
        <f t="shared" si="46"/>
        <v>0</v>
      </c>
    </row>
    <row r="303" spans="2:20">
      <c r="B303" s="7" t="s">
        <v>90</v>
      </c>
      <c r="C303" s="7" t="s">
        <v>99</v>
      </c>
      <c r="D303" s="7" t="s">
        <v>20</v>
      </c>
      <c r="E303" s="22" t="s">
        <v>35</v>
      </c>
      <c r="F303" s="21"/>
      <c r="H303" s="7" t="s">
        <v>44</v>
      </c>
      <c r="L303" s="28">
        <f t="shared" ref="L303:S303" si="48">L191+L247</f>
        <v>0</v>
      </c>
      <c r="M303" s="28">
        <f t="shared" si="48"/>
        <v>57745.488235510536</v>
      </c>
      <c r="N303" s="28">
        <f t="shared" si="45"/>
        <v>0</v>
      </c>
      <c r="O303" s="28">
        <f t="shared" si="48"/>
        <v>0</v>
      </c>
      <c r="P303" s="28">
        <f t="shared" si="48"/>
        <v>0</v>
      </c>
      <c r="Q303" s="28">
        <f t="shared" si="48"/>
        <v>455210.71155718586</v>
      </c>
      <c r="R303" s="28">
        <f t="shared" si="48"/>
        <v>16008.075399999998</v>
      </c>
      <c r="S303" s="28">
        <f t="shared" si="48"/>
        <v>0</v>
      </c>
      <c r="T303" s="28">
        <f t="shared" si="46"/>
        <v>0</v>
      </c>
    </row>
    <row r="304" spans="2:20">
      <c r="B304" s="7" t="s">
        <v>90</v>
      </c>
      <c r="C304" s="7" t="s">
        <v>99</v>
      </c>
      <c r="D304" s="7" t="s">
        <v>91</v>
      </c>
      <c r="E304" s="22">
        <v>5</v>
      </c>
      <c r="F304" s="21"/>
      <c r="H304" s="7" t="s">
        <v>44</v>
      </c>
      <c r="L304" s="28">
        <f t="shared" ref="L304:S304" si="49">L192+L248</f>
        <v>0</v>
      </c>
      <c r="M304" s="28">
        <f t="shared" si="49"/>
        <v>0</v>
      </c>
      <c r="N304" s="28">
        <f t="shared" si="45"/>
        <v>0</v>
      </c>
      <c r="O304" s="28">
        <f t="shared" si="49"/>
        <v>0</v>
      </c>
      <c r="P304" s="28">
        <f t="shared" si="49"/>
        <v>10165</v>
      </c>
      <c r="Q304" s="28">
        <f t="shared" si="49"/>
        <v>0</v>
      </c>
      <c r="R304" s="28">
        <f t="shared" si="49"/>
        <v>648683.4880818181</v>
      </c>
      <c r="S304" s="28">
        <f t="shared" si="49"/>
        <v>0</v>
      </c>
      <c r="T304" s="28">
        <f t="shared" si="46"/>
        <v>564578.16949999996</v>
      </c>
    </row>
    <row r="305" spans="2:20">
      <c r="B305" s="7" t="s">
        <v>90</v>
      </c>
      <c r="C305" s="7" t="s">
        <v>99</v>
      </c>
      <c r="D305" s="7" t="s">
        <v>21</v>
      </c>
      <c r="E305" s="22">
        <v>10</v>
      </c>
      <c r="F305" s="21"/>
      <c r="H305" s="7" t="s">
        <v>44</v>
      </c>
      <c r="L305" s="28">
        <f t="shared" ref="L305:S305" si="50">L193+L249</f>
        <v>0</v>
      </c>
      <c r="M305" s="28">
        <f t="shared" si="50"/>
        <v>0</v>
      </c>
      <c r="N305" s="28">
        <f t="shared" si="45"/>
        <v>3278362.3090609121</v>
      </c>
      <c r="O305" s="28">
        <f t="shared" si="50"/>
        <v>0</v>
      </c>
      <c r="P305" s="28">
        <f t="shared" si="50"/>
        <v>206550.02</v>
      </c>
      <c r="Q305" s="28">
        <f t="shared" si="50"/>
        <v>3560230.3599615269</v>
      </c>
      <c r="R305" s="28">
        <f t="shared" si="50"/>
        <v>264641.93310000002</v>
      </c>
      <c r="S305" s="28">
        <f t="shared" si="50"/>
        <v>0</v>
      </c>
      <c r="T305" s="28">
        <f t="shared" si="46"/>
        <v>33008.729999999996</v>
      </c>
    </row>
    <row r="306" spans="2:20">
      <c r="B306" s="7" t="s">
        <v>90</v>
      </c>
      <c r="C306" s="7" t="s">
        <v>92</v>
      </c>
      <c r="D306" s="7" t="s">
        <v>93</v>
      </c>
      <c r="E306" s="22">
        <v>30</v>
      </c>
      <c r="F306" s="21"/>
      <c r="H306" s="7" t="s">
        <v>44</v>
      </c>
      <c r="L306" s="28">
        <f t="shared" ref="L306:S306" si="51">L194+L250</f>
        <v>0</v>
      </c>
      <c r="M306" s="28">
        <f t="shared" si="51"/>
        <v>529091.03938977956</v>
      </c>
      <c r="N306" s="28">
        <f t="shared" si="45"/>
        <v>4712888.07235</v>
      </c>
      <c r="O306" s="28">
        <f t="shared" si="51"/>
        <v>3911171.0400000005</v>
      </c>
      <c r="P306" s="28">
        <f t="shared" si="51"/>
        <v>367885.82</v>
      </c>
      <c r="Q306" s="28">
        <f t="shared" si="51"/>
        <v>1795223.4767497675</v>
      </c>
      <c r="R306" s="28">
        <f t="shared" si="51"/>
        <v>594468.74378636363</v>
      </c>
      <c r="S306" s="28">
        <f t="shared" si="51"/>
        <v>0</v>
      </c>
      <c r="T306" s="28">
        <f t="shared" si="46"/>
        <v>24.375</v>
      </c>
    </row>
    <row r="307" spans="2:20">
      <c r="B307" s="7" t="s">
        <v>90</v>
      </c>
      <c r="C307" s="7" t="s">
        <v>92</v>
      </c>
      <c r="D307" s="7" t="s">
        <v>96</v>
      </c>
      <c r="E307" s="22">
        <v>55</v>
      </c>
      <c r="F307" s="21"/>
      <c r="H307" s="7" t="s">
        <v>44</v>
      </c>
      <c r="L307" s="28">
        <f t="shared" ref="L307:S307" si="52">L195+L251</f>
        <v>1192766.1100000001</v>
      </c>
      <c r="M307" s="28">
        <f t="shared" si="52"/>
        <v>914286.7006013866</v>
      </c>
      <c r="N307" s="28">
        <f t="shared" si="45"/>
        <v>26635141.232250001</v>
      </c>
      <c r="O307" s="28">
        <f t="shared" si="52"/>
        <v>8131867.7800000012</v>
      </c>
      <c r="P307" s="28">
        <f t="shared" si="52"/>
        <v>458270.23</v>
      </c>
      <c r="Q307" s="28">
        <f t="shared" si="52"/>
        <v>6872326.2180308746</v>
      </c>
      <c r="R307" s="28">
        <f t="shared" si="52"/>
        <v>1194665.3797772727</v>
      </c>
      <c r="S307" s="28">
        <f t="shared" si="52"/>
        <v>0</v>
      </c>
      <c r="T307" s="28">
        <f t="shared" si="46"/>
        <v>1632387.0147250001</v>
      </c>
    </row>
    <row r="308" spans="2:20">
      <c r="B308" s="7" t="s">
        <v>90</v>
      </c>
      <c r="C308" s="7" t="s">
        <v>92</v>
      </c>
      <c r="D308" s="7" t="s">
        <v>97</v>
      </c>
      <c r="E308" s="22">
        <v>30</v>
      </c>
      <c r="F308" s="21"/>
      <c r="H308" s="7" t="s">
        <v>44</v>
      </c>
      <c r="L308" s="28">
        <f t="shared" ref="L308:S308" si="53">L196+L252</f>
        <v>287242.71999999997</v>
      </c>
      <c r="M308" s="28">
        <f t="shared" si="53"/>
        <v>139135.75439666054</v>
      </c>
      <c r="N308" s="28">
        <f t="shared" si="45"/>
        <v>717934.14899999998</v>
      </c>
      <c r="O308" s="28">
        <f t="shared" si="53"/>
        <v>332110.15750000003</v>
      </c>
      <c r="P308" s="28">
        <f t="shared" si="53"/>
        <v>0</v>
      </c>
      <c r="Q308" s="28">
        <f t="shared" si="53"/>
        <v>0</v>
      </c>
      <c r="R308" s="28">
        <f t="shared" si="53"/>
        <v>0</v>
      </c>
      <c r="S308" s="28">
        <f t="shared" si="53"/>
        <v>0</v>
      </c>
      <c r="T308" s="28">
        <f t="shared" si="46"/>
        <v>988931.5284999999</v>
      </c>
    </row>
    <row r="309" spans="2:20">
      <c r="B309" s="7" t="s">
        <v>90</v>
      </c>
      <c r="C309" s="7" t="s">
        <v>92</v>
      </c>
      <c r="D309" s="7" t="s">
        <v>98</v>
      </c>
      <c r="E309" s="22">
        <v>45</v>
      </c>
      <c r="F309" s="21"/>
      <c r="H309" s="7" t="s">
        <v>44</v>
      </c>
      <c r="L309" s="28">
        <f t="shared" ref="L309:S309" si="54">L197+L253</f>
        <v>1391345.8199999998</v>
      </c>
      <c r="M309" s="28">
        <f t="shared" si="54"/>
        <v>2741378.8955920595</v>
      </c>
      <c r="N309" s="28">
        <f t="shared" si="45"/>
        <v>66159459.819999993</v>
      </c>
      <c r="O309" s="28">
        <f t="shared" si="54"/>
        <v>48158941.640000001</v>
      </c>
      <c r="P309" s="28">
        <f t="shared" si="54"/>
        <v>878392.31</v>
      </c>
      <c r="Q309" s="28">
        <f t="shared" si="54"/>
        <v>62426494.988702588</v>
      </c>
      <c r="R309" s="28">
        <f t="shared" si="54"/>
        <v>2268653.7164409086</v>
      </c>
      <c r="S309" s="28">
        <f t="shared" si="54"/>
        <v>0</v>
      </c>
      <c r="T309" s="28">
        <f t="shared" si="46"/>
        <v>5701447.0511750001</v>
      </c>
    </row>
    <row r="310" spans="2:20">
      <c r="B310" s="7" t="s">
        <v>90</v>
      </c>
      <c r="C310" s="7" t="s">
        <v>92</v>
      </c>
      <c r="D310" s="7" t="s">
        <v>94</v>
      </c>
      <c r="E310" s="22">
        <v>5</v>
      </c>
      <c r="F310" s="21"/>
      <c r="H310" s="7" t="s">
        <v>44</v>
      </c>
      <c r="L310" s="28">
        <f t="shared" ref="L310:S310" si="55">L198+L254</f>
        <v>0</v>
      </c>
      <c r="M310" s="28">
        <f t="shared" si="55"/>
        <v>0</v>
      </c>
      <c r="N310" s="28">
        <f t="shared" si="45"/>
        <v>1158396.4560935132</v>
      </c>
      <c r="O310" s="28">
        <f t="shared" si="55"/>
        <v>0</v>
      </c>
      <c r="P310" s="28">
        <f t="shared" si="55"/>
        <v>0</v>
      </c>
      <c r="Q310" s="28">
        <f t="shared" si="55"/>
        <v>0</v>
      </c>
      <c r="R310" s="28">
        <f t="shared" si="55"/>
        <v>0</v>
      </c>
      <c r="S310" s="28">
        <f t="shared" si="55"/>
        <v>0</v>
      </c>
      <c r="T310" s="28">
        <f t="shared" si="46"/>
        <v>0</v>
      </c>
    </row>
    <row r="311" spans="2:20">
      <c r="B311" s="7" t="s">
        <v>90</v>
      </c>
      <c r="C311" s="7" t="s">
        <v>92</v>
      </c>
      <c r="D311" s="7" t="s">
        <v>18</v>
      </c>
      <c r="E311" s="22">
        <v>25</v>
      </c>
      <c r="F311" s="21"/>
      <c r="H311" s="7" t="s">
        <v>44</v>
      </c>
      <c r="L311" s="28">
        <f t="shared" ref="L311:S311" si="56">L199+L255</f>
        <v>0</v>
      </c>
      <c r="M311" s="28">
        <f t="shared" si="56"/>
        <v>0</v>
      </c>
      <c r="N311" s="28">
        <f t="shared" si="45"/>
        <v>0</v>
      </c>
      <c r="O311" s="28">
        <f t="shared" si="56"/>
        <v>0</v>
      </c>
      <c r="P311" s="28">
        <f t="shared" si="56"/>
        <v>23593.87</v>
      </c>
      <c r="Q311" s="28">
        <f t="shared" si="56"/>
        <v>197979.45034664177</v>
      </c>
      <c r="R311" s="28">
        <f t="shared" si="56"/>
        <v>0</v>
      </c>
      <c r="S311" s="28">
        <f t="shared" si="56"/>
        <v>0</v>
      </c>
      <c r="T311" s="28">
        <f t="shared" si="46"/>
        <v>0</v>
      </c>
    </row>
    <row r="312" spans="2:20">
      <c r="B312" s="7" t="s">
        <v>90</v>
      </c>
      <c r="C312" s="7" t="s">
        <v>92</v>
      </c>
      <c r="D312" s="7" t="s">
        <v>95</v>
      </c>
      <c r="E312" s="22">
        <v>30</v>
      </c>
      <c r="F312" s="21"/>
      <c r="H312" s="7" t="s">
        <v>44</v>
      </c>
      <c r="L312" s="28">
        <f t="shared" ref="L312:S312" si="57">L200+L256</f>
        <v>0</v>
      </c>
      <c r="M312" s="28">
        <f t="shared" si="57"/>
        <v>0</v>
      </c>
      <c r="N312" s="28">
        <f t="shared" si="45"/>
        <v>3495.5226999999995</v>
      </c>
      <c r="O312" s="28">
        <f t="shared" si="57"/>
        <v>0</v>
      </c>
      <c r="P312" s="28">
        <f t="shared" si="57"/>
        <v>0</v>
      </c>
      <c r="Q312" s="28">
        <f t="shared" si="57"/>
        <v>23233.919160655729</v>
      </c>
      <c r="R312" s="28">
        <f t="shared" si="57"/>
        <v>0</v>
      </c>
      <c r="S312" s="28">
        <f t="shared" si="57"/>
        <v>0</v>
      </c>
      <c r="T312" s="28">
        <f t="shared" si="46"/>
        <v>0</v>
      </c>
    </row>
    <row r="313" spans="2:20">
      <c r="B313" s="7" t="s">
        <v>90</v>
      </c>
      <c r="C313" s="7" t="s">
        <v>92</v>
      </c>
      <c r="D313" s="7" t="s">
        <v>20</v>
      </c>
      <c r="E313" s="22" t="s">
        <v>35</v>
      </c>
      <c r="F313" s="21"/>
      <c r="H313" s="7" t="s">
        <v>44</v>
      </c>
      <c r="L313" s="28">
        <f t="shared" ref="L313:S313" si="58">L201+L257</f>
        <v>0</v>
      </c>
      <c r="M313" s="28">
        <f t="shared" si="58"/>
        <v>0</v>
      </c>
      <c r="N313" s="28">
        <f t="shared" si="45"/>
        <v>47566.810550000002</v>
      </c>
      <c r="O313" s="28">
        <f t="shared" si="58"/>
        <v>-246183.03000000003</v>
      </c>
      <c r="P313" s="28">
        <f t="shared" si="58"/>
        <v>0</v>
      </c>
      <c r="Q313" s="28">
        <f t="shared" si="58"/>
        <v>0</v>
      </c>
      <c r="R313" s="28">
        <f t="shared" si="58"/>
        <v>0</v>
      </c>
      <c r="S313" s="28">
        <f t="shared" si="58"/>
        <v>0</v>
      </c>
      <c r="T313" s="28">
        <f t="shared" si="46"/>
        <v>0</v>
      </c>
    </row>
    <row r="314" spans="2:20">
      <c r="B314" s="7" t="s">
        <v>100</v>
      </c>
      <c r="C314" s="7" t="s">
        <v>101</v>
      </c>
      <c r="D314" s="7" t="s">
        <v>16</v>
      </c>
      <c r="E314" s="22">
        <v>5</v>
      </c>
      <c r="F314" s="21"/>
      <c r="H314" s="7" t="s">
        <v>44</v>
      </c>
      <c r="L314" s="28">
        <f t="shared" ref="L314:S314" si="59">L202+L258</f>
        <v>0</v>
      </c>
      <c r="M314" s="28">
        <f t="shared" si="59"/>
        <v>0</v>
      </c>
      <c r="N314" s="28">
        <f t="shared" si="45"/>
        <v>0</v>
      </c>
      <c r="O314" s="28">
        <f t="shared" si="59"/>
        <v>0</v>
      </c>
      <c r="P314" s="28">
        <f t="shared" si="59"/>
        <v>0</v>
      </c>
      <c r="Q314" s="28">
        <f t="shared" si="59"/>
        <v>0</v>
      </c>
      <c r="R314" s="28">
        <f t="shared" si="59"/>
        <v>0</v>
      </c>
      <c r="S314" s="28">
        <f t="shared" si="59"/>
        <v>37027</v>
      </c>
      <c r="T314" s="28">
        <f t="shared" si="46"/>
        <v>0</v>
      </c>
    </row>
    <row r="315" spans="2:20">
      <c r="B315" s="7" t="s">
        <v>100</v>
      </c>
      <c r="C315" s="7" t="s">
        <v>101</v>
      </c>
      <c r="D315" s="7" t="s">
        <v>19</v>
      </c>
      <c r="E315" s="22">
        <v>30</v>
      </c>
      <c r="F315" s="21"/>
      <c r="H315" s="7" t="s">
        <v>44</v>
      </c>
      <c r="L315" s="28">
        <f t="shared" ref="L315:S315" si="60">L203+L259</f>
        <v>0</v>
      </c>
      <c r="M315" s="28">
        <f t="shared" si="60"/>
        <v>0</v>
      </c>
      <c r="N315" s="28">
        <f t="shared" si="45"/>
        <v>0</v>
      </c>
      <c r="O315" s="28">
        <f t="shared" si="60"/>
        <v>0</v>
      </c>
      <c r="P315" s="28">
        <f t="shared" si="60"/>
        <v>0</v>
      </c>
      <c r="Q315" s="28">
        <f t="shared" si="60"/>
        <v>0</v>
      </c>
      <c r="R315" s="28">
        <f t="shared" si="60"/>
        <v>0</v>
      </c>
      <c r="S315" s="28">
        <f t="shared" si="60"/>
        <v>0</v>
      </c>
      <c r="T315" s="28">
        <f t="shared" si="46"/>
        <v>0</v>
      </c>
    </row>
    <row r="316" spans="2:20">
      <c r="B316" s="7" t="s">
        <v>100</v>
      </c>
      <c r="C316" s="7" t="s">
        <v>101</v>
      </c>
      <c r="D316" s="7" t="s">
        <v>20</v>
      </c>
      <c r="E316" s="22" t="s">
        <v>35</v>
      </c>
      <c r="F316" s="21"/>
      <c r="H316" s="7" t="s">
        <v>44</v>
      </c>
      <c r="L316" s="28">
        <f t="shared" ref="L316:S316" si="61">L204+L260</f>
        <v>0</v>
      </c>
      <c r="M316" s="28">
        <f t="shared" si="61"/>
        <v>0</v>
      </c>
      <c r="N316" s="28">
        <f t="shared" si="45"/>
        <v>0</v>
      </c>
      <c r="O316" s="28">
        <f t="shared" si="61"/>
        <v>0</v>
      </c>
      <c r="P316" s="28">
        <f t="shared" si="61"/>
        <v>0</v>
      </c>
      <c r="Q316" s="28">
        <f t="shared" si="61"/>
        <v>0</v>
      </c>
      <c r="R316" s="28">
        <f t="shared" si="61"/>
        <v>0</v>
      </c>
      <c r="S316" s="28">
        <f t="shared" si="61"/>
        <v>0</v>
      </c>
      <c r="T316" s="28">
        <f t="shared" si="46"/>
        <v>0</v>
      </c>
    </row>
    <row r="317" spans="2:20">
      <c r="B317" s="7" t="s">
        <v>100</v>
      </c>
      <c r="C317" s="7" t="s">
        <v>101</v>
      </c>
      <c r="D317" s="7" t="s">
        <v>91</v>
      </c>
      <c r="E317" s="22">
        <v>5</v>
      </c>
      <c r="F317" s="21"/>
      <c r="H317" s="7" t="s">
        <v>44</v>
      </c>
      <c r="L317" s="28">
        <f t="shared" ref="L317:S317" si="62">L205+L261</f>
        <v>0</v>
      </c>
      <c r="M317" s="28">
        <f t="shared" si="62"/>
        <v>0</v>
      </c>
      <c r="N317" s="28">
        <f t="shared" si="45"/>
        <v>0</v>
      </c>
      <c r="O317" s="28">
        <f t="shared" si="62"/>
        <v>0</v>
      </c>
      <c r="P317" s="28">
        <f t="shared" si="62"/>
        <v>0</v>
      </c>
      <c r="Q317" s="28">
        <f t="shared" si="62"/>
        <v>0</v>
      </c>
      <c r="R317" s="28">
        <f t="shared" si="62"/>
        <v>0</v>
      </c>
      <c r="S317" s="28">
        <f t="shared" si="62"/>
        <v>0</v>
      </c>
      <c r="T317" s="28">
        <f t="shared" si="46"/>
        <v>0</v>
      </c>
    </row>
    <row r="318" spans="2:20">
      <c r="B318" s="7" t="s">
        <v>100</v>
      </c>
      <c r="C318" s="7" t="s">
        <v>101</v>
      </c>
      <c r="D318" s="7" t="s">
        <v>21</v>
      </c>
      <c r="E318" s="22">
        <v>10</v>
      </c>
      <c r="F318" s="21"/>
      <c r="H318" s="7" t="s">
        <v>44</v>
      </c>
      <c r="L318" s="28">
        <f t="shared" ref="L318:S318" si="63">L206+L262</f>
        <v>0</v>
      </c>
      <c r="M318" s="28">
        <f t="shared" si="63"/>
        <v>0</v>
      </c>
      <c r="N318" s="28">
        <f t="shared" si="45"/>
        <v>0</v>
      </c>
      <c r="O318" s="28">
        <f t="shared" si="63"/>
        <v>0</v>
      </c>
      <c r="P318" s="28">
        <f t="shared" si="63"/>
        <v>0</v>
      </c>
      <c r="Q318" s="28">
        <f t="shared" si="63"/>
        <v>0</v>
      </c>
      <c r="R318" s="28">
        <f t="shared" si="63"/>
        <v>0</v>
      </c>
      <c r="S318" s="28">
        <f t="shared" si="63"/>
        <v>88500</v>
      </c>
      <c r="T318" s="28">
        <f t="shared" si="46"/>
        <v>0</v>
      </c>
    </row>
    <row r="319" spans="2:20">
      <c r="B319" s="7" t="s">
        <v>100</v>
      </c>
      <c r="C319" s="7" t="s">
        <v>102</v>
      </c>
      <c r="D319" s="7" t="s">
        <v>93</v>
      </c>
      <c r="E319" s="22">
        <v>30</v>
      </c>
      <c r="F319" s="21"/>
      <c r="H319" s="7" t="s">
        <v>44</v>
      </c>
      <c r="L319" s="28">
        <f t="shared" ref="L319:S319" si="64">L207+L263</f>
        <v>0</v>
      </c>
      <c r="M319" s="28">
        <f t="shared" si="64"/>
        <v>0</v>
      </c>
      <c r="N319" s="28">
        <f t="shared" si="45"/>
        <v>0</v>
      </c>
      <c r="O319" s="28">
        <f t="shared" si="64"/>
        <v>0</v>
      </c>
      <c r="P319" s="28">
        <f t="shared" si="64"/>
        <v>0</v>
      </c>
      <c r="Q319" s="28">
        <f t="shared" si="64"/>
        <v>0</v>
      </c>
      <c r="R319" s="28">
        <f t="shared" si="64"/>
        <v>0</v>
      </c>
      <c r="S319" s="28">
        <f t="shared" si="64"/>
        <v>0</v>
      </c>
      <c r="T319" s="28">
        <f t="shared" si="46"/>
        <v>0</v>
      </c>
    </row>
    <row r="320" spans="2:20">
      <c r="B320" s="7" t="s">
        <v>100</v>
      </c>
      <c r="C320" s="7" t="s">
        <v>102</v>
      </c>
      <c r="D320" s="7" t="s">
        <v>96</v>
      </c>
      <c r="E320" s="22">
        <v>55</v>
      </c>
      <c r="F320" s="21"/>
      <c r="H320" s="7" t="s">
        <v>44</v>
      </c>
      <c r="L320" s="28">
        <f t="shared" ref="L320:S320" si="65">L208+L264</f>
        <v>0</v>
      </c>
      <c r="M320" s="28">
        <f t="shared" si="65"/>
        <v>0</v>
      </c>
      <c r="N320" s="28">
        <f t="shared" si="45"/>
        <v>0</v>
      </c>
      <c r="O320" s="28">
        <f t="shared" si="65"/>
        <v>0</v>
      </c>
      <c r="P320" s="28">
        <f t="shared" si="65"/>
        <v>0</v>
      </c>
      <c r="Q320" s="28">
        <f t="shared" si="65"/>
        <v>0</v>
      </c>
      <c r="R320" s="28">
        <f t="shared" si="65"/>
        <v>0</v>
      </c>
      <c r="S320" s="28">
        <f t="shared" si="65"/>
        <v>0</v>
      </c>
      <c r="T320" s="28">
        <f t="shared" si="46"/>
        <v>0</v>
      </c>
    </row>
    <row r="321" spans="2:20">
      <c r="B321" s="7" t="s">
        <v>100</v>
      </c>
      <c r="C321" s="7" t="s">
        <v>102</v>
      </c>
      <c r="D321" s="7" t="s">
        <v>97</v>
      </c>
      <c r="E321" s="22">
        <v>30</v>
      </c>
      <c r="F321" s="21"/>
      <c r="H321" s="7" t="s">
        <v>44</v>
      </c>
      <c r="L321" s="28">
        <f t="shared" ref="L321:S321" si="66">L209+L265</f>
        <v>0</v>
      </c>
      <c r="M321" s="28">
        <f t="shared" si="66"/>
        <v>0</v>
      </c>
      <c r="N321" s="28">
        <f t="shared" si="45"/>
        <v>0</v>
      </c>
      <c r="O321" s="28">
        <f t="shared" si="66"/>
        <v>0</v>
      </c>
      <c r="P321" s="28">
        <f t="shared" si="66"/>
        <v>0</v>
      </c>
      <c r="Q321" s="28">
        <f t="shared" si="66"/>
        <v>0</v>
      </c>
      <c r="R321" s="28">
        <f t="shared" si="66"/>
        <v>0</v>
      </c>
      <c r="S321" s="28">
        <f t="shared" si="66"/>
        <v>0</v>
      </c>
      <c r="T321" s="28">
        <f t="shared" si="46"/>
        <v>0</v>
      </c>
    </row>
    <row r="322" spans="2:20">
      <c r="B322" s="7" t="s">
        <v>100</v>
      </c>
      <c r="C322" s="7" t="s">
        <v>102</v>
      </c>
      <c r="D322" s="7" t="s">
        <v>98</v>
      </c>
      <c r="E322" s="22">
        <v>45</v>
      </c>
      <c r="F322" s="21"/>
      <c r="H322" s="7" t="s">
        <v>44</v>
      </c>
      <c r="L322" s="28">
        <f t="shared" ref="L322:S322" si="67">L210+L266</f>
        <v>0</v>
      </c>
      <c r="M322" s="28">
        <f t="shared" si="67"/>
        <v>0</v>
      </c>
      <c r="N322" s="28">
        <f t="shared" si="45"/>
        <v>0</v>
      </c>
      <c r="O322" s="28">
        <f t="shared" si="67"/>
        <v>0</v>
      </c>
      <c r="P322" s="28">
        <f t="shared" si="67"/>
        <v>0</v>
      </c>
      <c r="Q322" s="28">
        <f t="shared" si="67"/>
        <v>0</v>
      </c>
      <c r="R322" s="28">
        <f t="shared" si="67"/>
        <v>0</v>
      </c>
      <c r="S322" s="28">
        <f t="shared" si="67"/>
        <v>0</v>
      </c>
      <c r="T322" s="28">
        <f t="shared" si="46"/>
        <v>0</v>
      </c>
    </row>
    <row r="323" spans="2:20">
      <c r="B323" s="7" t="s">
        <v>100</v>
      </c>
      <c r="C323" s="7" t="s">
        <v>102</v>
      </c>
      <c r="D323" s="7" t="s">
        <v>94</v>
      </c>
      <c r="E323" s="22">
        <v>5</v>
      </c>
      <c r="F323" s="21"/>
      <c r="H323" s="7" t="s">
        <v>44</v>
      </c>
      <c r="L323" s="28">
        <f t="shared" ref="L323:S323" si="68">L211+L267</f>
        <v>0</v>
      </c>
      <c r="M323" s="28">
        <f t="shared" si="68"/>
        <v>0</v>
      </c>
      <c r="N323" s="28">
        <f t="shared" si="45"/>
        <v>0</v>
      </c>
      <c r="O323" s="28">
        <f t="shared" si="68"/>
        <v>0</v>
      </c>
      <c r="P323" s="28">
        <f t="shared" si="68"/>
        <v>0</v>
      </c>
      <c r="Q323" s="28">
        <f t="shared" si="68"/>
        <v>0</v>
      </c>
      <c r="R323" s="28">
        <f t="shared" si="68"/>
        <v>0</v>
      </c>
      <c r="S323" s="28">
        <f t="shared" si="68"/>
        <v>0</v>
      </c>
      <c r="T323" s="28">
        <f t="shared" si="46"/>
        <v>0</v>
      </c>
    </row>
    <row r="324" spans="2:20">
      <c r="B324" s="7" t="s">
        <v>100</v>
      </c>
      <c r="C324" s="7" t="s">
        <v>102</v>
      </c>
      <c r="D324" s="7" t="s">
        <v>18</v>
      </c>
      <c r="E324" s="22">
        <v>25</v>
      </c>
      <c r="F324" s="21"/>
      <c r="H324" s="7" t="s">
        <v>44</v>
      </c>
      <c r="L324" s="28">
        <f t="shared" ref="L324:S324" si="69">L212+L268</f>
        <v>0</v>
      </c>
      <c r="M324" s="28">
        <f t="shared" si="69"/>
        <v>0</v>
      </c>
      <c r="N324" s="28">
        <f t="shared" si="45"/>
        <v>0</v>
      </c>
      <c r="O324" s="28">
        <f t="shared" si="69"/>
        <v>0</v>
      </c>
      <c r="P324" s="28">
        <f t="shared" si="69"/>
        <v>0</v>
      </c>
      <c r="Q324" s="28">
        <f t="shared" si="69"/>
        <v>0</v>
      </c>
      <c r="R324" s="28">
        <f t="shared" si="69"/>
        <v>0</v>
      </c>
      <c r="S324" s="28">
        <f t="shared" si="69"/>
        <v>5310</v>
      </c>
      <c r="T324" s="28">
        <f t="shared" si="46"/>
        <v>0</v>
      </c>
    </row>
    <row r="325" spans="2:20">
      <c r="B325" s="7" t="s">
        <v>100</v>
      </c>
      <c r="C325" s="7" t="s">
        <v>102</v>
      </c>
      <c r="D325" s="7" t="s">
        <v>95</v>
      </c>
      <c r="E325" s="22">
        <v>30</v>
      </c>
      <c r="F325" s="21"/>
      <c r="H325" s="7" t="s">
        <v>44</v>
      </c>
      <c r="L325" s="28">
        <f t="shared" ref="L325:S325" si="70">L213+L269</f>
        <v>0</v>
      </c>
      <c r="M325" s="28">
        <f t="shared" si="70"/>
        <v>0</v>
      </c>
      <c r="N325" s="28">
        <f t="shared" si="45"/>
        <v>0</v>
      </c>
      <c r="O325" s="28">
        <f t="shared" si="70"/>
        <v>0</v>
      </c>
      <c r="P325" s="28">
        <f t="shared" si="70"/>
        <v>0</v>
      </c>
      <c r="Q325" s="28">
        <f t="shared" si="70"/>
        <v>0</v>
      </c>
      <c r="R325" s="28">
        <f t="shared" si="70"/>
        <v>0</v>
      </c>
      <c r="S325" s="28">
        <f t="shared" si="70"/>
        <v>0</v>
      </c>
      <c r="T325" s="28">
        <f t="shared" si="46"/>
        <v>0</v>
      </c>
    </row>
    <row r="326" spans="2:20">
      <c r="B326" s="7" t="s">
        <v>100</v>
      </c>
      <c r="C326" s="7" t="s">
        <v>102</v>
      </c>
      <c r="D326" s="7" t="s">
        <v>20</v>
      </c>
      <c r="E326" s="22" t="s">
        <v>35</v>
      </c>
      <c r="F326" s="21"/>
      <c r="H326" s="7" t="s">
        <v>44</v>
      </c>
      <c r="L326" s="28">
        <f t="shared" ref="L326:S326" si="71">L214+L270</f>
        <v>0</v>
      </c>
      <c r="M326" s="28">
        <f t="shared" si="71"/>
        <v>0</v>
      </c>
      <c r="N326" s="28">
        <f t="shared" si="45"/>
        <v>0</v>
      </c>
      <c r="O326" s="28">
        <f t="shared" si="71"/>
        <v>0</v>
      </c>
      <c r="P326" s="28">
        <f t="shared" si="71"/>
        <v>0</v>
      </c>
      <c r="Q326" s="28">
        <f t="shared" si="71"/>
        <v>0</v>
      </c>
      <c r="R326" s="28">
        <f t="shared" si="71"/>
        <v>0</v>
      </c>
      <c r="S326" s="28">
        <f t="shared" si="71"/>
        <v>0</v>
      </c>
      <c r="T326" s="28">
        <f t="shared" si="46"/>
        <v>0</v>
      </c>
    </row>
    <row r="327" spans="2:20">
      <c r="B327" s="7" t="s">
        <v>103</v>
      </c>
      <c r="C327" s="7" t="s">
        <v>104</v>
      </c>
      <c r="D327" s="7" t="s">
        <v>105</v>
      </c>
      <c r="E327" s="22">
        <v>39</v>
      </c>
      <c r="F327" s="21"/>
      <c r="H327" s="7" t="s">
        <v>44</v>
      </c>
      <c r="L327" s="28">
        <f t="shared" ref="L327:S327" si="72">L215+L271</f>
        <v>491462.95999999973</v>
      </c>
      <c r="M327" s="28">
        <f t="shared" si="72"/>
        <v>2279170.9417250748</v>
      </c>
      <c r="N327" s="28">
        <f t="shared" si="45"/>
        <v>803799.59735000192</v>
      </c>
      <c r="O327" s="28">
        <f t="shared" si="72"/>
        <v>3727974.3408292751</v>
      </c>
      <c r="P327" s="28">
        <f t="shared" si="72"/>
        <v>-21753.06</v>
      </c>
      <c r="Q327" s="28">
        <f t="shared" si="72"/>
        <v>226505.81000000238</v>
      </c>
      <c r="R327" s="28">
        <f t="shared" si="72"/>
        <v>-140134.05990451641</v>
      </c>
      <c r="S327" s="28">
        <f t="shared" si="72"/>
        <v>0</v>
      </c>
      <c r="T327" s="28">
        <f t="shared" si="46"/>
        <v>-114620.82822122416</v>
      </c>
    </row>
    <row r="328" spans="2:20">
      <c r="B328" s="7" t="s">
        <v>103</v>
      </c>
      <c r="C328" s="7" t="s">
        <v>104</v>
      </c>
      <c r="D328" s="7" t="s">
        <v>106</v>
      </c>
      <c r="E328" s="22">
        <v>39</v>
      </c>
      <c r="F328" s="21"/>
      <c r="H328" s="7" t="s">
        <v>44</v>
      </c>
      <c r="L328" s="28">
        <f t="shared" ref="L328:S328" si="73">L216+L272</f>
        <v>14577.430379896374</v>
      </c>
      <c r="M328" s="28">
        <f t="shared" si="73"/>
        <v>13477.688254772329</v>
      </c>
      <c r="N328" s="28">
        <f t="shared" si="45"/>
        <v>16904.306470160205</v>
      </c>
      <c r="O328" s="28">
        <f t="shared" si="73"/>
        <v>97812.370924458388</v>
      </c>
      <c r="P328" s="28">
        <f t="shared" si="73"/>
        <v>286.92</v>
      </c>
      <c r="Q328" s="28">
        <f t="shared" si="73"/>
        <v>363109.78</v>
      </c>
      <c r="R328" s="28">
        <f t="shared" si="73"/>
        <v>-61443.547313665651</v>
      </c>
      <c r="S328" s="28">
        <f t="shared" si="73"/>
        <v>0</v>
      </c>
      <c r="T328" s="28">
        <f t="shared" si="46"/>
        <v>-3461.070000000007</v>
      </c>
    </row>
    <row r="329" spans="2:20">
      <c r="B329" s="7" t="s">
        <v>103</v>
      </c>
      <c r="C329" s="7" t="s">
        <v>104</v>
      </c>
      <c r="D329" s="7" t="s">
        <v>107</v>
      </c>
      <c r="E329" s="22">
        <v>39</v>
      </c>
      <c r="F329" s="21"/>
      <c r="H329" s="7" t="s">
        <v>44</v>
      </c>
      <c r="L329" s="28">
        <f t="shared" ref="L329:S329" si="74">L217+L273</f>
        <v>-706.07532260601874</v>
      </c>
      <c r="M329" s="28">
        <f t="shared" si="74"/>
        <v>0</v>
      </c>
      <c r="N329" s="28">
        <f t="shared" si="45"/>
        <v>116697.09617983788</v>
      </c>
      <c r="O329" s="28">
        <f t="shared" si="74"/>
        <v>186667.44657629708</v>
      </c>
      <c r="P329" s="28">
        <f t="shared" si="74"/>
        <v>-4628.0600000000004</v>
      </c>
      <c r="Q329" s="28">
        <f t="shared" si="74"/>
        <v>-476369.20999999985</v>
      </c>
      <c r="R329" s="28">
        <f t="shared" si="74"/>
        <v>0</v>
      </c>
      <c r="S329" s="28">
        <f t="shared" si="74"/>
        <v>0</v>
      </c>
      <c r="T329" s="28">
        <f t="shared" si="46"/>
        <v>25567.690990760624</v>
      </c>
    </row>
    <row r="330" spans="2:20">
      <c r="B330" s="7" t="s">
        <v>103</v>
      </c>
      <c r="C330" s="7" t="s">
        <v>104</v>
      </c>
      <c r="D330" s="7" t="s">
        <v>108</v>
      </c>
      <c r="E330" s="22">
        <v>39</v>
      </c>
      <c r="F330" s="21"/>
      <c r="H330" s="7" t="s">
        <v>44</v>
      </c>
      <c r="L330" s="28">
        <f t="shared" ref="L330:S330" si="75">L218+L274</f>
        <v>2805068.19</v>
      </c>
      <c r="M330" s="28">
        <f t="shared" si="75"/>
        <v>0</v>
      </c>
      <c r="N330" s="28">
        <f t="shared" si="45"/>
        <v>28783731.616832681</v>
      </c>
      <c r="O330" s="28">
        <f t="shared" si="75"/>
        <v>37945893.821659781</v>
      </c>
      <c r="P330" s="28">
        <f t="shared" si="75"/>
        <v>401852.8</v>
      </c>
      <c r="Q330" s="28">
        <f t="shared" si="75"/>
        <v>45863816.846708611</v>
      </c>
      <c r="R330" s="28">
        <f t="shared" si="75"/>
        <v>131855.75</v>
      </c>
      <c r="S330" s="28">
        <f t="shared" si="75"/>
        <v>0</v>
      </c>
      <c r="T330" s="28">
        <f t="shared" si="46"/>
        <v>3256223.606396222</v>
      </c>
    </row>
    <row r="331" spans="2:20">
      <c r="B331" s="7" t="s">
        <v>103</v>
      </c>
      <c r="C331" s="7" t="s">
        <v>104</v>
      </c>
      <c r="D331" s="7" t="s">
        <v>109</v>
      </c>
      <c r="E331" s="22">
        <v>39</v>
      </c>
      <c r="F331" s="21"/>
      <c r="H331" s="7" t="s">
        <v>44</v>
      </c>
      <c r="L331" s="28">
        <f t="shared" ref="L331:S331" si="76">L219+L275</f>
        <v>9470.6308135272357</v>
      </c>
      <c r="M331" s="28">
        <f t="shared" si="76"/>
        <v>0</v>
      </c>
      <c r="N331" s="28">
        <f t="shared" si="45"/>
        <v>226267.76556629493</v>
      </c>
      <c r="O331" s="28">
        <f t="shared" si="76"/>
        <v>187310.06781313475</v>
      </c>
      <c r="P331" s="28">
        <f t="shared" si="76"/>
        <v>7280.98</v>
      </c>
      <c r="Q331" s="28">
        <f t="shared" si="76"/>
        <v>174207.50789430388</v>
      </c>
      <c r="R331" s="28">
        <f t="shared" si="76"/>
        <v>0</v>
      </c>
      <c r="S331" s="28">
        <f t="shared" si="76"/>
        <v>0</v>
      </c>
      <c r="T331" s="28">
        <f t="shared" si="46"/>
        <v>0</v>
      </c>
    </row>
    <row r="332" spans="2:20">
      <c r="B332" s="7" t="s">
        <v>103</v>
      </c>
      <c r="C332" s="7" t="s">
        <v>104</v>
      </c>
      <c r="D332" s="7" t="s">
        <v>110</v>
      </c>
      <c r="E332" s="22">
        <v>39</v>
      </c>
      <c r="F332" s="21"/>
      <c r="H332" s="7" t="s">
        <v>44</v>
      </c>
      <c r="L332" s="28">
        <f t="shared" ref="L332:S332" si="77">L220+L276</f>
        <v>19105.503299283097</v>
      </c>
      <c r="M332" s="28">
        <f t="shared" si="77"/>
        <v>0</v>
      </c>
      <c r="N332" s="28">
        <f t="shared" si="45"/>
        <v>4552890.0308760237</v>
      </c>
      <c r="O332" s="28">
        <f t="shared" si="77"/>
        <v>357466.97218611074</v>
      </c>
      <c r="P332" s="28">
        <f t="shared" si="77"/>
        <v>3476.03</v>
      </c>
      <c r="Q332" s="28">
        <f t="shared" si="77"/>
        <v>720522.57560716139</v>
      </c>
      <c r="R332" s="28">
        <f t="shared" si="77"/>
        <v>0</v>
      </c>
      <c r="S332" s="28">
        <f t="shared" si="77"/>
        <v>0</v>
      </c>
      <c r="T332" s="28">
        <f t="shared" si="46"/>
        <v>36873.708909239351</v>
      </c>
    </row>
    <row r="333" spans="2:20">
      <c r="B333" s="7" t="s">
        <v>112</v>
      </c>
      <c r="C333" s="7" t="s">
        <v>111</v>
      </c>
      <c r="D333" s="7" t="s">
        <v>105</v>
      </c>
      <c r="E333" s="22">
        <v>39</v>
      </c>
      <c r="F333" s="21"/>
      <c r="H333" s="7" t="s">
        <v>44</v>
      </c>
      <c r="L333" s="28">
        <f t="shared" ref="L333:S333" si="78">L221+L277</f>
        <v>0</v>
      </c>
      <c r="M333" s="28">
        <f t="shared" si="78"/>
        <v>0</v>
      </c>
      <c r="N333" s="28">
        <f t="shared" si="45"/>
        <v>0</v>
      </c>
      <c r="O333" s="28">
        <f t="shared" si="78"/>
        <v>0</v>
      </c>
      <c r="P333" s="28">
        <f t="shared" si="78"/>
        <v>0</v>
      </c>
      <c r="Q333" s="28">
        <f t="shared" si="78"/>
        <v>0</v>
      </c>
      <c r="R333" s="28">
        <f t="shared" si="78"/>
        <v>0</v>
      </c>
      <c r="S333" s="28">
        <f t="shared" si="78"/>
        <v>0</v>
      </c>
      <c r="T333" s="28">
        <f t="shared" si="46"/>
        <v>0</v>
      </c>
    </row>
    <row r="334" spans="2:20">
      <c r="B334" s="7" t="s">
        <v>112</v>
      </c>
      <c r="C334" s="7" t="s">
        <v>111</v>
      </c>
      <c r="D334" s="7" t="s">
        <v>106</v>
      </c>
      <c r="E334" s="22">
        <v>39</v>
      </c>
      <c r="F334" s="21"/>
      <c r="H334" s="7" t="s">
        <v>44</v>
      </c>
      <c r="L334" s="28">
        <f t="shared" ref="L334:S334" si="79">L222+L278</f>
        <v>0</v>
      </c>
      <c r="M334" s="28">
        <f t="shared" si="79"/>
        <v>0</v>
      </c>
      <c r="N334" s="28">
        <f t="shared" si="45"/>
        <v>0</v>
      </c>
      <c r="O334" s="28">
        <f t="shared" si="79"/>
        <v>0</v>
      </c>
      <c r="P334" s="28">
        <f t="shared" si="79"/>
        <v>0</v>
      </c>
      <c r="Q334" s="28">
        <f t="shared" si="79"/>
        <v>0</v>
      </c>
      <c r="R334" s="28">
        <f t="shared" si="79"/>
        <v>0</v>
      </c>
      <c r="S334" s="28">
        <f t="shared" si="79"/>
        <v>0</v>
      </c>
      <c r="T334" s="28">
        <f t="shared" si="46"/>
        <v>0</v>
      </c>
    </row>
    <row r="335" spans="2:20">
      <c r="B335" s="7" t="s">
        <v>112</v>
      </c>
      <c r="C335" s="7" t="s">
        <v>111</v>
      </c>
      <c r="D335" s="7" t="s">
        <v>107</v>
      </c>
      <c r="E335" s="22">
        <v>39</v>
      </c>
      <c r="F335" s="21"/>
      <c r="H335" s="7" t="s">
        <v>44</v>
      </c>
      <c r="L335" s="28">
        <f t="shared" ref="L335:S335" si="80">L223+L279</f>
        <v>0</v>
      </c>
      <c r="M335" s="28">
        <f t="shared" si="80"/>
        <v>0</v>
      </c>
      <c r="N335" s="28">
        <f t="shared" si="45"/>
        <v>0</v>
      </c>
      <c r="O335" s="28">
        <f t="shared" si="80"/>
        <v>0</v>
      </c>
      <c r="P335" s="28">
        <f t="shared" si="80"/>
        <v>0</v>
      </c>
      <c r="Q335" s="28">
        <f t="shared" si="80"/>
        <v>0</v>
      </c>
      <c r="R335" s="28">
        <f t="shared" si="80"/>
        <v>0</v>
      </c>
      <c r="S335" s="28">
        <f t="shared" si="80"/>
        <v>0</v>
      </c>
      <c r="T335" s="28">
        <f t="shared" si="46"/>
        <v>0</v>
      </c>
    </row>
    <row r="336" spans="2:20">
      <c r="B336" s="7" t="s">
        <v>112</v>
      </c>
      <c r="C336" s="7" t="s">
        <v>111</v>
      </c>
      <c r="D336" s="7" t="s">
        <v>108</v>
      </c>
      <c r="E336" s="22">
        <v>39</v>
      </c>
      <c r="F336" s="21"/>
      <c r="H336" s="7" t="s">
        <v>44</v>
      </c>
      <c r="L336" s="28">
        <f t="shared" ref="L336:S336" si="81">L224+L280</f>
        <v>0</v>
      </c>
      <c r="M336" s="28">
        <f t="shared" si="81"/>
        <v>0</v>
      </c>
      <c r="N336" s="28">
        <f t="shared" si="45"/>
        <v>0</v>
      </c>
      <c r="O336" s="28">
        <f t="shared" si="81"/>
        <v>0</v>
      </c>
      <c r="P336" s="28">
        <f t="shared" si="81"/>
        <v>0</v>
      </c>
      <c r="Q336" s="28">
        <f t="shared" si="81"/>
        <v>0</v>
      </c>
      <c r="R336" s="28">
        <f t="shared" si="81"/>
        <v>0</v>
      </c>
      <c r="S336" s="28">
        <f t="shared" si="81"/>
        <v>0</v>
      </c>
      <c r="T336" s="28">
        <f t="shared" si="46"/>
        <v>0</v>
      </c>
    </row>
    <row r="337" spans="2:20">
      <c r="B337" s="7" t="s">
        <v>112</v>
      </c>
      <c r="C337" s="7" t="s">
        <v>111</v>
      </c>
      <c r="D337" s="7" t="s">
        <v>109</v>
      </c>
      <c r="E337" s="22">
        <v>39</v>
      </c>
      <c r="F337" s="21"/>
      <c r="H337" s="7" t="s">
        <v>44</v>
      </c>
      <c r="L337" s="28">
        <f t="shared" ref="L337:S337" si="82">L225+L281</f>
        <v>0</v>
      </c>
      <c r="M337" s="28">
        <f t="shared" si="82"/>
        <v>0</v>
      </c>
      <c r="N337" s="28">
        <f t="shared" si="45"/>
        <v>0</v>
      </c>
      <c r="O337" s="28">
        <f t="shared" si="82"/>
        <v>0</v>
      </c>
      <c r="P337" s="28">
        <f t="shared" si="82"/>
        <v>0</v>
      </c>
      <c r="Q337" s="28">
        <f t="shared" si="82"/>
        <v>0</v>
      </c>
      <c r="R337" s="28">
        <f t="shared" si="82"/>
        <v>0</v>
      </c>
      <c r="S337" s="28">
        <f t="shared" si="82"/>
        <v>0</v>
      </c>
      <c r="T337" s="28">
        <f t="shared" si="46"/>
        <v>0</v>
      </c>
    </row>
    <row r="338" spans="2:20">
      <c r="B338" s="7" t="s">
        <v>112</v>
      </c>
      <c r="C338" s="7" t="s">
        <v>111</v>
      </c>
      <c r="D338" s="7" t="s">
        <v>110</v>
      </c>
      <c r="E338" s="22">
        <v>39</v>
      </c>
      <c r="F338" s="21"/>
      <c r="H338" s="7" t="s">
        <v>44</v>
      </c>
      <c r="L338" s="28">
        <f t="shared" ref="L338:S338" si="83">L226+L282</f>
        <v>0</v>
      </c>
      <c r="M338" s="28">
        <f t="shared" si="83"/>
        <v>0</v>
      </c>
      <c r="N338" s="28">
        <f t="shared" si="45"/>
        <v>0</v>
      </c>
      <c r="O338" s="28">
        <f t="shared" si="83"/>
        <v>0</v>
      </c>
      <c r="P338" s="28">
        <f t="shared" si="83"/>
        <v>0</v>
      </c>
      <c r="Q338" s="28">
        <f t="shared" si="83"/>
        <v>0</v>
      </c>
      <c r="R338" s="28">
        <f t="shared" si="83"/>
        <v>0</v>
      </c>
      <c r="S338" s="28">
        <f t="shared" si="83"/>
        <v>0</v>
      </c>
      <c r="T338" s="28">
        <f t="shared" si="46"/>
        <v>0</v>
      </c>
    </row>
    <row r="339" spans="2:20">
      <c r="L339" s="24"/>
      <c r="M339" s="24"/>
      <c r="N339" s="24"/>
      <c r="O339" s="24"/>
      <c r="P339" s="24"/>
      <c r="Q339" s="24"/>
      <c r="R339" s="24"/>
      <c r="S339" s="24"/>
      <c r="T339" s="24"/>
    </row>
    <row r="340" spans="2:20">
      <c r="L340" s="24"/>
      <c r="M340" s="24"/>
      <c r="N340" s="24"/>
      <c r="O340" s="24"/>
      <c r="P340" s="24"/>
      <c r="Q340" s="24"/>
      <c r="R340" s="24"/>
      <c r="S340" s="24"/>
      <c r="T340" s="24"/>
    </row>
    <row r="341" spans="2:20">
      <c r="B341" s="8" t="s">
        <v>119</v>
      </c>
      <c r="C341" s="8"/>
    </row>
    <row r="343" spans="2:20">
      <c r="B343" s="8" t="s">
        <v>89</v>
      </c>
      <c r="C343" s="8" t="s">
        <v>24</v>
      </c>
      <c r="D343" s="8" t="s">
        <v>25</v>
      </c>
      <c r="E343" s="8" t="s">
        <v>39</v>
      </c>
      <c r="F343" s="8"/>
      <c r="G343" s="8"/>
      <c r="H343" s="8" t="s">
        <v>26</v>
      </c>
      <c r="L343" s="21"/>
      <c r="M343" s="21"/>
      <c r="N343" s="21"/>
      <c r="O343" s="21"/>
      <c r="P343" s="21"/>
      <c r="Q343" s="21"/>
      <c r="R343" s="21"/>
      <c r="S343" s="21"/>
      <c r="T343" s="21"/>
    </row>
    <row r="345" spans="2:20">
      <c r="B345" s="7" t="s">
        <v>90</v>
      </c>
      <c r="C345" s="7" t="s">
        <v>99</v>
      </c>
      <c r="D345" s="7" t="s">
        <v>38</v>
      </c>
      <c r="E345" s="53" t="s">
        <v>15</v>
      </c>
      <c r="F345" s="21"/>
      <c r="H345" s="7" t="s">
        <v>40</v>
      </c>
      <c r="L345" s="28">
        <f t="shared" ref="L345:P348" si="84">L233+L289</f>
        <v>0</v>
      </c>
      <c r="M345" s="28">
        <f t="shared" si="84"/>
        <v>0</v>
      </c>
      <c r="N345" s="28">
        <f>N233+N289</f>
        <v>0</v>
      </c>
      <c r="O345" s="28">
        <f t="shared" si="84"/>
        <v>0</v>
      </c>
      <c r="P345" s="28">
        <f t="shared" si="84"/>
        <v>0</v>
      </c>
      <c r="Q345" s="28">
        <f t="shared" ref="Q345:S348" si="85">Q233+Q289</f>
        <v>20</v>
      </c>
      <c r="R345" s="28">
        <f t="shared" si="85"/>
        <v>0</v>
      </c>
      <c r="S345" s="28">
        <f t="shared" si="85"/>
        <v>0</v>
      </c>
      <c r="T345" s="28">
        <f>T233+T289</f>
        <v>0</v>
      </c>
    </row>
    <row r="346" spans="2:20">
      <c r="B346" s="7" t="s">
        <v>90</v>
      </c>
      <c r="C346" s="7" t="s">
        <v>99</v>
      </c>
      <c r="D346" s="7" t="s">
        <v>38</v>
      </c>
      <c r="E346" s="53" t="s">
        <v>41</v>
      </c>
      <c r="F346" s="21"/>
      <c r="H346" s="7" t="s">
        <v>44</v>
      </c>
      <c r="L346" s="28">
        <f t="shared" si="84"/>
        <v>0</v>
      </c>
      <c r="M346" s="28">
        <f t="shared" si="84"/>
        <v>0</v>
      </c>
      <c r="N346" s="28">
        <f>N234+N290</f>
        <v>0</v>
      </c>
      <c r="O346" s="28">
        <f t="shared" si="84"/>
        <v>0</v>
      </c>
      <c r="P346" s="28">
        <f t="shared" si="84"/>
        <v>0</v>
      </c>
      <c r="Q346" s="28">
        <f t="shared" si="85"/>
        <v>113064</v>
      </c>
      <c r="R346" s="28">
        <f t="shared" si="85"/>
        <v>0</v>
      </c>
      <c r="S346" s="28">
        <f t="shared" si="85"/>
        <v>0</v>
      </c>
      <c r="T346" s="28">
        <f>T234+T290</f>
        <v>0</v>
      </c>
    </row>
    <row r="347" spans="2:20">
      <c r="B347" s="7" t="s">
        <v>100</v>
      </c>
      <c r="C347" s="7" t="s">
        <v>99</v>
      </c>
      <c r="D347" s="7" t="s">
        <v>113</v>
      </c>
      <c r="E347" s="53" t="s">
        <v>15</v>
      </c>
      <c r="F347" s="21"/>
      <c r="H347" s="7" t="s">
        <v>40</v>
      </c>
      <c r="L347" s="28">
        <f t="shared" si="84"/>
        <v>0</v>
      </c>
      <c r="M347" s="28">
        <f t="shared" si="84"/>
        <v>0</v>
      </c>
      <c r="N347" s="28">
        <f>N235+N291</f>
        <v>0</v>
      </c>
      <c r="O347" s="28">
        <f t="shared" si="84"/>
        <v>0</v>
      </c>
      <c r="P347" s="28">
        <f t="shared" si="84"/>
        <v>0</v>
      </c>
      <c r="Q347" s="28">
        <f t="shared" si="85"/>
        <v>0</v>
      </c>
      <c r="R347" s="28">
        <f t="shared" si="85"/>
        <v>0</v>
      </c>
      <c r="S347" s="28">
        <f t="shared" si="85"/>
        <v>0</v>
      </c>
      <c r="T347" s="28">
        <f>T235+T291</f>
        <v>0</v>
      </c>
    </row>
    <row r="348" spans="2:20">
      <c r="B348" s="7" t="s">
        <v>100</v>
      </c>
      <c r="C348" s="7" t="s">
        <v>99</v>
      </c>
      <c r="D348" s="7" t="s">
        <v>113</v>
      </c>
      <c r="E348" s="53" t="s">
        <v>41</v>
      </c>
      <c r="F348" s="21"/>
      <c r="H348" s="7" t="s">
        <v>44</v>
      </c>
      <c r="L348" s="28">
        <f t="shared" si="84"/>
        <v>0</v>
      </c>
      <c r="M348" s="28">
        <f t="shared" si="84"/>
        <v>0</v>
      </c>
      <c r="N348" s="28">
        <f>N236+N292</f>
        <v>0</v>
      </c>
      <c r="O348" s="28">
        <f t="shared" si="84"/>
        <v>0</v>
      </c>
      <c r="P348" s="28">
        <f t="shared" si="84"/>
        <v>0</v>
      </c>
      <c r="Q348" s="28">
        <f t="shared" si="85"/>
        <v>0</v>
      </c>
      <c r="R348" s="28">
        <f t="shared" si="85"/>
        <v>0</v>
      </c>
      <c r="S348" s="28">
        <f t="shared" si="85"/>
        <v>0</v>
      </c>
      <c r="T348" s="28">
        <f>T236+T292</f>
        <v>0</v>
      </c>
    </row>
    <row r="351" spans="2:20" s="20" customFormat="1">
      <c r="B351" s="20" t="s">
        <v>49</v>
      </c>
      <c r="L351" s="66" t="s">
        <v>27</v>
      </c>
      <c r="M351" s="66" t="s">
        <v>183</v>
      </c>
      <c r="N351" s="66" t="s">
        <v>30</v>
      </c>
      <c r="O351" s="66" t="s">
        <v>29</v>
      </c>
      <c r="P351" s="66" t="s">
        <v>185</v>
      </c>
      <c r="Q351" s="66" t="s">
        <v>31</v>
      </c>
      <c r="R351" s="66" t="s">
        <v>32</v>
      </c>
      <c r="S351" s="66" t="s">
        <v>184</v>
      </c>
      <c r="T351" s="66" t="s">
        <v>28</v>
      </c>
    </row>
    <row r="353" spans="2:20">
      <c r="B353" s="8" t="s">
        <v>47</v>
      </c>
    </row>
    <row r="355" spans="2:20">
      <c r="B355" s="8" t="s">
        <v>118</v>
      </c>
      <c r="C355" s="8"/>
    </row>
    <row r="356" spans="2:20">
      <c r="B356" s="8"/>
      <c r="C356" s="8"/>
    </row>
    <row r="357" spans="2:20">
      <c r="B357" s="8" t="s">
        <v>89</v>
      </c>
      <c r="C357" s="8" t="s">
        <v>24</v>
      </c>
      <c r="D357" s="8" t="s">
        <v>25</v>
      </c>
      <c r="E357" s="8" t="s">
        <v>15</v>
      </c>
      <c r="F357" s="8"/>
      <c r="G357" s="8"/>
      <c r="H357" s="8" t="s">
        <v>26</v>
      </c>
      <c r="L357" s="21"/>
      <c r="M357" s="21"/>
      <c r="N357" s="21"/>
      <c r="O357" s="21"/>
      <c r="P357" s="21"/>
      <c r="Q357" s="21"/>
      <c r="R357" s="21"/>
      <c r="S357" s="21"/>
      <c r="T357" s="21"/>
    </row>
    <row r="359" spans="2:20">
      <c r="B359" s="7" t="s">
        <v>90</v>
      </c>
      <c r="C359" s="7" t="s">
        <v>99</v>
      </c>
      <c r="D359" s="7" t="s">
        <v>16</v>
      </c>
      <c r="E359" s="22">
        <v>5</v>
      </c>
      <c r="F359" s="21"/>
      <c r="H359" s="7" t="s">
        <v>45</v>
      </c>
      <c r="L359" s="23">
        <f>'Stap 1 - IMPORTEREN RD'!L128</f>
        <v>0</v>
      </c>
      <c r="M359" s="23">
        <f>'Stap 1 - IMPORTEREN RD'!M128</f>
        <v>1063556.6846020869</v>
      </c>
      <c r="N359" s="23">
        <f>'Stap 1 - IMPORTEREN RD'!N128</f>
        <v>8949059.2780180033</v>
      </c>
      <c r="O359" s="23">
        <f>'Stap 1 - IMPORTEREN RD'!O128</f>
        <v>0</v>
      </c>
      <c r="P359" s="23">
        <f>'Stap 1 - IMPORTEREN RD'!P128</f>
        <v>275617.86</v>
      </c>
      <c r="Q359" s="23">
        <f>'Stap 1 - IMPORTEREN RD'!Q128</f>
        <v>0</v>
      </c>
      <c r="R359" s="23">
        <f>'Stap 1 - IMPORTEREN RD'!R128</f>
        <v>0</v>
      </c>
      <c r="S359" s="23">
        <f>'Stap 1 - IMPORTEREN RD'!S128</f>
        <v>0</v>
      </c>
      <c r="T359" s="23">
        <f>'Stap 1 - IMPORTEREN RD'!T128</f>
        <v>475</v>
      </c>
    </row>
    <row r="360" spans="2:20">
      <c r="B360" s="7" t="s">
        <v>90</v>
      </c>
      <c r="C360" s="7" t="s">
        <v>99</v>
      </c>
      <c r="D360" s="7" t="s">
        <v>19</v>
      </c>
      <c r="E360" s="22">
        <v>30</v>
      </c>
      <c r="F360" s="21"/>
      <c r="H360" s="7" t="s">
        <v>45</v>
      </c>
      <c r="L360" s="23">
        <f>'Stap 1 - IMPORTEREN RD'!L129</f>
        <v>0</v>
      </c>
      <c r="M360" s="23">
        <f>'Stap 1 - IMPORTEREN RD'!M129</f>
        <v>371397.63376895332</v>
      </c>
      <c r="N360" s="23">
        <f>'Stap 1 - IMPORTEREN RD'!N129</f>
        <v>805205.98333901085</v>
      </c>
      <c r="O360" s="23">
        <f>'Stap 1 - IMPORTEREN RD'!O129</f>
        <v>0</v>
      </c>
      <c r="P360" s="23">
        <f>'Stap 1 - IMPORTEREN RD'!P129</f>
        <v>0</v>
      </c>
      <c r="Q360" s="23">
        <f>'Stap 1 - IMPORTEREN RD'!Q129</f>
        <v>0</v>
      </c>
      <c r="R360" s="23">
        <f>'Stap 1 - IMPORTEREN RD'!R129</f>
        <v>0</v>
      </c>
      <c r="S360" s="23">
        <f>'Stap 1 - IMPORTEREN RD'!S129</f>
        <v>0</v>
      </c>
      <c r="T360" s="23">
        <f>'Stap 1 - IMPORTEREN RD'!T129</f>
        <v>0</v>
      </c>
    </row>
    <row r="361" spans="2:20">
      <c r="B361" s="7" t="s">
        <v>90</v>
      </c>
      <c r="C361" s="7" t="s">
        <v>99</v>
      </c>
      <c r="D361" s="7" t="s">
        <v>20</v>
      </c>
      <c r="E361" s="22" t="s">
        <v>35</v>
      </c>
      <c r="F361" s="21"/>
      <c r="H361" s="7" t="s">
        <v>45</v>
      </c>
      <c r="L361" s="23">
        <f>'Stap 1 - IMPORTEREN RD'!L130</f>
        <v>0</v>
      </c>
      <c r="M361" s="23">
        <f>'Stap 1 - IMPORTEREN RD'!M130</f>
        <v>57694.546156769728</v>
      </c>
      <c r="N361" s="23">
        <f>'Stap 1 - IMPORTEREN RD'!N130</f>
        <v>0</v>
      </c>
      <c r="O361" s="23">
        <f>'Stap 1 - IMPORTEREN RD'!O130</f>
        <v>0</v>
      </c>
      <c r="P361" s="23">
        <f>'Stap 1 - IMPORTEREN RD'!P130</f>
        <v>0</v>
      </c>
      <c r="Q361" s="23">
        <f>'Stap 1 - IMPORTEREN RD'!Q130</f>
        <v>62345.726849362902</v>
      </c>
      <c r="R361" s="23">
        <f>'Stap 1 - IMPORTEREN RD'!R130</f>
        <v>0</v>
      </c>
      <c r="S361" s="23">
        <f>'Stap 1 - IMPORTEREN RD'!S130</f>
        <v>0</v>
      </c>
      <c r="T361" s="23">
        <f>'Stap 1 - IMPORTEREN RD'!T130</f>
        <v>0</v>
      </c>
    </row>
    <row r="362" spans="2:20">
      <c r="B362" s="7" t="s">
        <v>90</v>
      </c>
      <c r="C362" s="7" t="s">
        <v>99</v>
      </c>
      <c r="D362" s="7" t="s">
        <v>91</v>
      </c>
      <c r="E362" s="22">
        <v>5</v>
      </c>
      <c r="F362" s="21"/>
      <c r="H362" s="7" t="s">
        <v>45</v>
      </c>
      <c r="L362" s="23">
        <f>'Stap 1 - IMPORTEREN RD'!L131</f>
        <v>0</v>
      </c>
      <c r="M362" s="23">
        <f>'Stap 1 - IMPORTEREN RD'!M131</f>
        <v>0</v>
      </c>
      <c r="N362" s="23">
        <f>'Stap 1 - IMPORTEREN RD'!N131</f>
        <v>0</v>
      </c>
      <c r="O362" s="23">
        <f>'Stap 1 - IMPORTEREN RD'!O131</f>
        <v>0</v>
      </c>
      <c r="P362" s="23">
        <f>'Stap 1 - IMPORTEREN RD'!P131</f>
        <v>4741.58</v>
      </c>
      <c r="Q362" s="23">
        <f>'Stap 1 - IMPORTEREN RD'!Q131</f>
        <v>0</v>
      </c>
      <c r="R362" s="23">
        <f>'Stap 1 - IMPORTEREN RD'!R131</f>
        <v>540222.6934363636</v>
      </c>
      <c r="S362" s="23">
        <f>'Stap 1 - IMPORTEREN RD'!S131</f>
        <v>0</v>
      </c>
      <c r="T362" s="23">
        <f>'Stap 1 - IMPORTEREN RD'!T131</f>
        <v>367603.61180000001</v>
      </c>
    </row>
    <row r="363" spans="2:20">
      <c r="B363" s="7" t="s">
        <v>90</v>
      </c>
      <c r="C363" s="7" t="s">
        <v>99</v>
      </c>
      <c r="D363" s="7" t="s">
        <v>21</v>
      </c>
      <c r="E363" s="22">
        <v>10</v>
      </c>
      <c r="F363" s="21"/>
      <c r="H363" s="7" t="s">
        <v>45</v>
      </c>
      <c r="L363" s="23">
        <f>'Stap 1 - IMPORTEREN RD'!L132</f>
        <v>0</v>
      </c>
      <c r="M363" s="23">
        <f>'Stap 1 - IMPORTEREN RD'!M132</f>
        <v>0</v>
      </c>
      <c r="N363" s="23">
        <f>'Stap 1 - IMPORTEREN RD'!N132</f>
        <v>1863165.6270170922</v>
      </c>
      <c r="O363" s="23">
        <f>'Stap 1 - IMPORTEREN RD'!O132</f>
        <v>0</v>
      </c>
      <c r="P363" s="23">
        <f>'Stap 1 - IMPORTEREN RD'!P132</f>
        <v>130498.1</v>
      </c>
      <c r="Q363" s="23">
        <f>'Stap 1 - IMPORTEREN RD'!Q132</f>
        <v>199473.93885472583</v>
      </c>
      <c r="R363" s="23">
        <f>'Stap 1 - IMPORTEREN RD'!R132</f>
        <v>138416.10099999997</v>
      </c>
      <c r="S363" s="23">
        <f>'Stap 1 - IMPORTEREN RD'!S132</f>
        <v>0</v>
      </c>
      <c r="T363" s="23">
        <f>'Stap 1 - IMPORTEREN RD'!T132</f>
        <v>58593.14</v>
      </c>
    </row>
    <row r="364" spans="2:20">
      <c r="B364" s="7" t="s">
        <v>90</v>
      </c>
      <c r="C364" s="7" t="s">
        <v>92</v>
      </c>
      <c r="D364" s="7" t="s">
        <v>93</v>
      </c>
      <c r="E364" s="22">
        <v>30</v>
      </c>
      <c r="F364" s="21"/>
      <c r="H364" s="7" t="s">
        <v>45</v>
      </c>
      <c r="L364" s="23">
        <f>'Stap 1 - IMPORTEREN RD'!L133</f>
        <v>0</v>
      </c>
      <c r="M364" s="23">
        <f>'Stap 1 - IMPORTEREN RD'!M133</f>
        <v>658887.63903409394</v>
      </c>
      <c r="N364" s="23">
        <f>'Stap 1 - IMPORTEREN RD'!N133</f>
        <v>4690930.0556200007</v>
      </c>
      <c r="O364" s="23">
        <f>'Stap 1 - IMPORTEREN RD'!O133</f>
        <v>7999082.0700000003</v>
      </c>
      <c r="P364" s="23">
        <f>'Stap 1 - IMPORTEREN RD'!P133</f>
        <v>230149.74</v>
      </c>
      <c r="Q364" s="23">
        <f>'Stap 1 - IMPORTEREN RD'!Q133</f>
        <v>2079934.7477107234</v>
      </c>
      <c r="R364" s="23">
        <f>'Stap 1 - IMPORTEREN RD'!R133</f>
        <v>163002.79533272726</v>
      </c>
      <c r="S364" s="23">
        <f>'Stap 1 - IMPORTEREN RD'!S133</f>
        <v>0</v>
      </c>
      <c r="T364" s="23">
        <f>'Stap 1 - IMPORTEREN RD'!T133</f>
        <v>345.62</v>
      </c>
    </row>
    <row r="365" spans="2:20">
      <c r="B365" s="7" t="s">
        <v>90</v>
      </c>
      <c r="C365" s="7" t="s">
        <v>92</v>
      </c>
      <c r="D365" s="7" t="s">
        <v>96</v>
      </c>
      <c r="E365" s="22">
        <v>55</v>
      </c>
      <c r="F365" s="21"/>
      <c r="H365" s="7" t="s">
        <v>45</v>
      </c>
      <c r="L365" s="23">
        <f>'Stap 1 - IMPORTEREN RD'!L134</f>
        <v>1040322.1958904852</v>
      </c>
      <c r="M365" s="23">
        <f>'Stap 1 - IMPORTEREN RD'!M134</f>
        <v>1085520.530327105</v>
      </c>
      <c r="N365" s="23">
        <f>'Stap 1 - IMPORTEREN RD'!N134</f>
        <v>27164600.248059999</v>
      </c>
      <c r="O365" s="23">
        <f>'Stap 1 - IMPORTEREN RD'!O134</f>
        <v>9232372.6985624954</v>
      </c>
      <c r="P365" s="23">
        <f>'Stap 1 - IMPORTEREN RD'!P134</f>
        <v>364803.48</v>
      </c>
      <c r="Q365" s="23">
        <f>'Stap 1 - IMPORTEREN RD'!Q134</f>
        <v>7402984.5821998632</v>
      </c>
      <c r="R365" s="23">
        <f>'Stap 1 - IMPORTEREN RD'!R134</f>
        <v>1732671.1058690909</v>
      </c>
      <c r="S365" s="23">
        <f>'Stap 1 - IMPORTEREN RD'!S134</f>
        <v>0</v>
      </c>
      <c r="T365" s="23">
        <f>'Stap 1 - IMPORTEREN RD'!T134</f>
        <v>1411509.5945900001</v>
      </c>
    </row>
    <row r="366" spans="2:20">
      <c r="B366" s="7" t="s">
        <v>90</v>
      </c>
      <c r="C366" s="7" t="s">
        <v>92</v>
      </c>
      <c r="D366" s="7" t="s">
        <v>97</v>
      </c>
      <c r="E366" s="22">
        <v>30</v>
      </c>
      <c r="F366" s="21"/>
      <c r="H366" s="7" t="s">
        <v>45</v>
      </c>
      <c r="L366" s="23">
        <f>'Stap 1 - IMPORTEREN RD'!L135</f>
        <v>199699.12795785151</v>
      </c>
      <c r="M366" s="23">
        <f>'Stap 1 - IMPORTEREN RD'!M135</f>
        <v>73050.841564724964</v>
      </c>
      <c r="N366" s="23">
        <f>'Stap 1 - IMPORTEREN RD'!N135</f>
        <v>343898.48403000005</v>
      </c>
      <c r="O366" s="23">
        <f>'Stap 1 - IMPORTEREN RD'!O135</f>
        <v>462444.08826932276</v>
      </c>
      <c r="P366" s="23">
        <f>'Stap 1 - IMPORTEREN RD'!P135</f>
        <v>0</v>
      </c>
      <c r="Q366" s="23">
        <f>'Stap 1 - IMPORTEREN RD'!Q135</f>
        <v>0</v>
      </c>
      <c r="R366" s="23">
        <f>'Stap 1 - IMPORTEREN RD'!R135</f>
        <v>0</v>
      </c>
      <c r="S366" s="23">
        <f>'Stap 1 - IMPORTEREN RD'!S135</f>
        <v>0</v>
      </c>
      <c r="T366" s="23">
        <f>'Stap 1 - IMPORTEREN RD'!T135</f>
        <v>1300840.01217</v>
      </c>
    </row>
    <row r="367" spans="2:20">
      <c r="B367" s="7" t="s">
        <v>90</v>
      </c>
      <c r="C367" s="7" t="s">
        <v>92</v>
      </c>
      <c r="D367" s="7" t="s">
        <v>98</v>
      </c>
      <c r="E367" s="22">
        <v>45</v>
      </c>
      <c r="F367" s="21"/>
      <c r="H367" s="7" t="s">
        <v>45</v>
      </c>
      <c r="L367" s="23">
        <f>'Stap 1 - IMPORTEREN RD'!L136</f>
        <v>1231379.5760487644</v>
      </c>
      <c r="M367" s="23">
        <f>'Stap 1 - IMPORTEREN RD'!M136</f>
        <v>3157164.3956136969</v>
      </c>
      <c r="N367" s="23">
        <f>'Stap 1 - IMPORTEREN RD'!N136</f>
        <v>79263862.344980001</v>
      </c>
      <c r="O367" s="23">
        <f>'Stap 1 - IMPORTEREN RD'!O136</f>
        <v>52180544.395106949</v>
      </c>
      <c r="P367" s="23">
        <f>'Stap 1 - IMPORTEREN RD'!P136</f>
        <v>872801.91</v>
      </c>
      <c r="Q367" s="23">
        <f>'Stap 1 - IMPORTEREN RD'!Q136</f>
        <v>43528619.135362111</v>
      </c>
      <c r="R367" s="23">
        <f>'Stap 1 - IMPORTEREN RD'!R136</f>
        <v>2043469.2423054546</v>
      </c>
      <c r="S367" s="23">
        <f>'Stap 1 - IMPORTEREN RD'!S136</f>
        <v>0</v>
      </c>
      <c r="T367" s="23">
        <f>'Stap 1 - IMPORTEREN RD'!T136</f>
        <v>6021929.7166600004</v>
      </c>
    </row>
    <row r="368" spans="2:20">
      <c r="B368" s="7" t="s">
        <v>90</v>
      </c>
      <c r="C368" s="7" t="s">
        <v>92</v>
      </c>
      <c r="D368" s="7" t="s">
        <v>94</v>
      </c>
      <c r="E368" s="22">
        <v>5</v>
      </c>
      <c r="F368" s="21"/>
      <c r="H368" s="7" t="s">
        <v>45</v>
      </c>
      <c r="L368" s="23">
        <f>'Stap 1 - IMPORTEREN RD'!L137</f>
        <v>0</v>
      </c>
      <c r="M368" s="23">
        <f>'Stap 1 - IMPORTEREN RD'!M137</f>
        <v>0</v>
      </c>
      <c r="N368" s="23">
        <f>'Stap 1 - IMPORTEREN RD'!N137</f>
        <v>209702.94680234583</v>
      </c>
      <c r="O368" s="23">
        <f>'Stap 1 - IMPORTEREN RD'!O137</f>
        <v>0</v>
      </c>
      <c r="P368" s="23">
        <f>'Stap 1 - IMPORTEREN RD'!P137</f>
        <v>0</v>
      </c>
      <c r="Q368" s="23">
        <f>'Stap 1 - IMPORTEREN RD'!Q137</f>
        <v>0</v>
      </c>
      <c r="R368" s="23">
        <f>'Stap 1 - IMPORTEREN RD'!R137</f>
        <v>0</v>
      </c>
      <c r="S368" s="23">
        <f>'Stap 1 - IMPORTEREN RD'!S137</f>
        <v>0</v>
      </c>
      <c r="T368" s="23">
        <f>'Stap 1 - IMPORTEREN RD'!T137</f>
        <v>0</v>
      </c>
    </row>
    <row r="369" spans="2:20">
      <c r="B369" s="7" t="s">
        <v>90</v>
      </c>
      <c r="C369" s="7" t="s">
        <v>92</v>
      </c>
      <c r="D369" s="7" t="s">
        <v>18</v>
      </c>
      <c r="E369" s="22">
        <v>25</v>
      </c>
      <c r="F369" s="21"/>
      <c r="H369" s="7" t="s">
        <v>45</v>
      </c>
      <c r="L369" s="23">
        <f>'Stap 1 - IMPORTEREN RD'!L138</f>
        <v>0</v>
      </c>
      <c r="M369" s="23">
        <f>'Stap 1 - IMPORTEREN RD'!M138</f>
        <v>0</v>
      </c>
      <c r="N369" s="23">
        <f>'Stap 1 - IMPORTEREN RD'!N138</f>
        <v>0</v>
      </c>
      <c r="O369" s="23">
        <f>'Stap 1 - IMPORTEREN RD'!O138</f>
        <v>0</v>
      </c>
      <c r="P369" s="23">
        <f>'Stap 1 - IMPORTEREN RD'!P138</f>
        <v>34245.83</v>
      </c>
      <c r="Q369" s="23">
        <f>'Stap 1 - IMPORTEREN RD'!Q138</f>
        <v>114046.93854056562</v>
      </c>
      <c r="R369" s="23">
        <f>'Stap 1 - IMPORTEREN RD'!R138</f>
        <v>0</v>
      </c>
      <c r="S369" s="23">
        <f>'Stap 1 - IMPORTEREN RD'!S138</f>
        <v>0</v>
      </c>
      <c r="T369" s="23">
        <f>'Stap 1 - IMPORTEREN RD'!T138</f>
        <v>0</v>
      </c>
    </row>
    <row r="370" spans="2:20">
      <c r="B370" s="7" t="s">
        <v>90</v>
      </c>
      <c r="C370" s="7" t="s">
        <v>92</v>
      </c>
      <c r="D370" s="7" t="s">
        <v>95</v>
      </c>
      <c r="E370" s="22">
        <v>30</v>
      </c>
      <c r="F370" s="21"/>
      <c r="H370" s="7" t="s">
        <v>45</v>
      </c>
      <c r="L370" s="23">
        <f>'Stap 1 - IMPORTEREN RD'!L139</f>
        <v>0</v>
      </c>
      <c r="M370" s="23">
        <f>'Stap 1 - IMPORTEREN RD'!M139</f>
        <v>0</v>
      </c>
      <c r="N370" s="23">
        <f>'Stap 1 - IMPORTEREN RD'!N139</f>
        <v>-2223.31747</v>
      </c>
      <c r="O370" s="23">
        <f>'Stap 1 - IMPORTEREN RD'!O139</f>
        <v>0</v>
      </c>
      <c r="P370" s="23">
        <f>'Stap 1 - IMPORTEREN RD'!P139</f>
        <v>0</v>
      </c>
      <c r="Q370" s="23">
        <f>'Stap 1 - IMPORTEREN RD'!Q139</f>
        <v>502.37928592586468</v>
      </c>
      <c r="R370" s="23">
        <f>'Stap 1 - IMPORTEREN RD'!R139</f>
        <v>0</v>
      </c>
      <c r="S370" s="23">
        <f>'Stap 1 - IMPORTEREN RD'!S139</f>
        <v>0</v>
      </c>
      <c r="T370" s="23">
        <f>'Stap 1 - IMPORTEREN RD'!T139</f>
        <v>0</v>
      </c>
    </row>
    <row r="371" spans="2:20">
      <c r="B371" s="7" t="s">
        <v>90</v>
      </c>
      <c r="C371" s="7" t="s">
        <v>92</v>
      </c>
      <c r="D371" s="7" t="s">
        <v>20</v>
      </c>
      <c r="E371" s="22" t="s">
        <v>35</v>
      </c>
      <c r="F371" s="21"/>
      <c r="H371" s="7" t="s">
        <v>45</v>
      </c>
      <c r="L371" s="23">
        <f>'Stap 1 - IMPORTEREN RD'!L140</f>
        <v>0</v>
      </c>
      <c r="M371" s="23">
        <f>'Stap 1 - IMPORTEREN RD'!M140</f>
        <v>0</v>
      </c>
      <c r="N371" s="23">
        <f>'Stap 1 - IMPORTEREN RD'!N140</f>
        <v>52326.262419999999</v>
      </c>
      <c r="O371" s="23">
        <f>'Stap 1 - IMPORTEREN RD'!O140</f>
        <v>285983.98</v>
      </c>
      <c r="P371" s="23">
        <f>'Stap 1 - IMPORTEREN RD'!P140</f>
        <v>0</v>
      </c>
      <c r="Q371" s="23">
        <f>'Stap 1 - IMPORTEREN RD'!Q140</f>
        <v>0</v>
      </c>
      <c r="R371" s="23">
        <f>'Stap 1 - IMPORTEREN RD'!R140</f>
        <v>0</v>
      </c>
      <c r="S371" s="23">
        <f>'Stap 1 - IMPORTEREN RD'!S140</f>
        <v>0</v>
      </c>
      <c r="T371" s="23">
        <f>'Stap 1 - IMPORTEREN RD'!T140</f>
        <v>0</v>
      </c>
    </row>
    <row r="372" spans="2:20">
      <c r="B372" s="7" t="s">
        <v>100</v>
      </c>
      <c r="C372" s="7" t="s">
        <v>101</v>
      </c>
      <c r="D372" s="7" t="s">
        <v>16</v>
      </c>
      <c r="E372" s="22">
        <v>5</v>
      </c>
      <c r="F372" s="21"/>
      <c r="H372" s="7" t="s">
        <v>45</v>
      </c>
      <c r="L372" s="23">
        <f>'Stap 1 - IMPORTEREN RD'!L141</f>
        <v>0</v>
      </c>
      <c r="M372" s="23">
        <f>'Stap 1 - IMPORTEREN RD'!M141</f>
        <v>0</v>
      </c>
      <c r="N372" s="23">
        <f>'Stap 1 - IMPORTEREN RD'!N141</f>
        <v>0</v>
      </c>
      <c r="O372" s="23">
        <f>'Stap 1 - IMPORTEREN RD'!O141</f>
        <v>0</v>
      </c>
      <c r="P372" s="23">
        <f>'Stap 1 - IMPORTEREN RD'!P141</f>
        <v>0</v>
      </c>
      <c r="Q372" s="23">
        <f>'Stap 1 - IMPORTEREN RD'!Q141</f>
        <v>0</v>
      </c>
      <c r="R372" s="23">
        <f>'Stap 1 - IMPORTEREN RD'!R141</f>
        <v>0</v>
      </c>
      <c r="S372" s="23">
        <f>'Stap 1 - IMPORTEREN RD'!S141</f>
        <v>33000</v>
      </c>
      <c r="T372" s="23">
        <f>'Stap 1 - IMPORTEREN RD'!T141</f>
        <v>0</v>
      </c>
    </row>
    <row r="373" spans="2:20">
      <c r="B373" s="7" t="s">
        <v>100</v>
      </c>
      <c r="C373" s="7" t="s">
        <v>101</v>
      </c>
      <c r="D373" s="7" t="s">
        <v>19</v>
      </c>
      <c r="E373" s="22">
        <v>30</v>
      </c>
      <c r="F373" s="21"/>
      <c r="H373" s="7" t="s">
        <v>45</v>
      </c>
      <c r="L373" s="23">
        <f>'Stap 1 - IMPORTEREN RD'!L142</f>
        <v>0</v>
      </c>
      <c r="M373" s="23">
        <f>'Stap 1 - IMPORTEREN RD'!M142</f>
        <v>0</v>
      </c>
      <c r="N373" s="23">
        <f>'Stap 1 - IMPORTEREN RD'!N142</f>
        <v>0</v>
      </c>
      <c r="O373" s="23">
        <f>'Stap 1 - IMPORTEREN RD'!O142</f>
        <v>0</v>
      </c>
      <c r="P373" s="23">
        <f>'Stap 1 - IMPORTEREN RD'!P142</f>
        <v>0</v>
      </c>
      <c r="Q373" s="23">
        <f>'Stap 1 - IMPORTEREN RD'!Q142</f>
        <v>0</v>
      </c>
      <c r="R373" s="23">
        <f>'Stap 1 - IMPORTEREN RD'!R142</f>
        <v>0</v>
      </c>
      <c r="S373" s="23">
        <f>'Stap 1 - IMPORTEREN RD'!S142</f>
        <v>0</v>
      </c>
      <c r="T373" s="23">
        <f>'Stap 1 - IMPORTEREN RD'!T142</f>
        <v>0</v>
      </c>
    </row>
    <row r="374" spans="2:20">
      <c r="B374" s="7" t="s">
        <v>100</v>
      </c>
      <c r="C374" s="7" t="s">
        <v>101</v>
      </c>
      <c r="D374" s="7" t="s">
        <v>20</v>
      </c>
      <c r="E374" s="22" t="s">
        <v>35</v>
      </c>
      <c r="F374" s="21"/>
      <c r="H374" s="7" t="s">
        <v>45</v>
      </c>
      <c r="L374" s="23">
        <f>'Stap 1 - IMPORTEREN RD'!L143</f>
        <v>0</v>
      </c>
      <c r="M374" s="23">
        <f>'Stap 1 - IMPORTEREN RD'!M143</f>
        <v>0</v>
      </c>
      <c r="N374" s="23">
        <f>'Stap 1 - IMPORTEREN RD'!N143</f>
        <v>0</v>
      </c>
      <c r="O374" s="23">
        <f>'Stap 1 - IMPORTEREN RD'!O143</f>
        <v>0</v>
      </c>
      <c r="P374" s="23">
        <f>'Stap 1 - IMPORTEREN RD'!P143</f>
        <v>0</v>
      </c>
      <c r="Q374" s="23">
        <f>'Stap 1 - IMPORTEREN RD'!Q143</f>
        <v>0</v>
      </c>
      <c r="R374" s="23">
        <f>'Stap 1 - IMPORTEREN RD'!R143</f>
        <v>0</v>
      </c>
      <c r="S374" s="23">
        <f>'Stap 1 - IMPORTEREN RD'!S143</f>
        <v>0</v>
      </c>
      <c r="T374" s="23">
        <f>'Stap 1 - IMPORTEREN RD'!T143</f>
        <v>0</v>
      </c>
    </row>
    <row r="375" spans="2:20">
      <c r="B375" s="7" t="s">
        <v>100</v>
      </c>
      <c r="C375" s="7" t="s">
        <v>101</v>
      </c>
      <c r="D375" s="7" t="s">
        <v>91</v>
      </c>
      <c r="E375" s="22">
        <v>5</v>
      </c>
      <c r="F375" s="21"/>
      <c r="H375" s="7" t="s">
        <v>45</v>
      </c>
      <c r="L375" s="23">
        <f>'Stap 1 - IMPORTEREN RD'!L144</f>
        <v>0</v>
      </c>
      <c r="M375" s="23">
        <f>'Stap 1 - IMPORTEREN RD'!M144</f>
        <v>0</v>
      </c>
      <c r="N375" s="23">
        <f>'Stap 1 - IMPORTEREN RD'!N144</f>
        <v>0</v>
      </c>
      <c r="O375" s="23">
        <f>'Stap 1 - IMPORTEREN RD'!O144</f>
        <v>0</v>
      </c>
      <c r="P375" s="23">
        <f>'Stap 1 - IMPORTEREN RD'!P144</f>
        <v>0</v>
      </c>
      <c r="Q375" s="23">
        <f>'Stap 1 - IMPORTEREN RD'!Q144</f>
        <v>0</v>
      </c>
      <c r="R375" s="23">
        <f>'Stap 1 - IMPORTEREN RD'!R144</f>
        <v>0</v>
      </c>
      <c r="S375" s="23">
        <f>'Stap 1 - IMPORTEREN RD'!S144</f>
        <v>67623</v>
      </c>
      <c r="T375" s="23">
        <f>'Stap 1 - IMPORTEREN RD'!T144</f>
        <v>0</v>
      </c>
    </row>
    <row r="376" spans="2:20">
      <c r="B376" s="7" t="s">
        <v>100</v>
      </c>
      <c r="C376" s="7" t="s">
        <v>101</v>
      </c>
      <c r="D376" s="7" t="s">
        <v>21</v>
      </c>
      <c r="E376" s="22">
        <v>10</v>
      </c>
      <c r="F376" s="21"/>
      <c r="H376" s="7" t="s">
        <v>45</v>
      </c>
      <c r="L376" s="23">
        <f>'Stap 1 - IMPORTEREN RD'!L145</f>
        <v>0</v>
      </c>
      <c r="M376" s="23">
        <f>'Stap 1 - IMPORTEREN RD'!M145</f>
        <v>0</v>
      </c>
      <c r="N376" s="23">
        <f>'Stap 1 - IMPORTEREN RD'!N145</f>
        <v>0</v>
      </c>
      <c r="O376" s="23">
        <f>'Stap 1 - IMPORTEREN RD'!O145</f>
        <v>0</v>
      </c>
      <c r="P376" s="23">
        <f>'Stap 1 - IMPORTEREN RD'!P145</f>
        <v>0</v>
      </c>
      <c r="Q376" s="23">
        <f>'Stap 1 - IMPORTEREN RD'!Q145</f>
        <v>0</v>
      </c>
      <c r="R376" s="23">
        <f>'Stap 1 - IMPORTEREN RD'!R145</f>
        <v>0</v>
      </c>
      <c r="S376" s="23">
        <f>'Stap 1 - IMPORTEREN RD'!S145</f>
        <v>0</v>
      </c>
      <c r="T376" s="23">
        <f>'Stap 1 - IMPORTEREN RD'!T145</f>
        <v>0</v>
      </c>
    </row>
    <row r="377" spans="2:20">
      <c r="B377" s="7" t="s">
        <v>100</v>
      </c>
      <c r="C377" s="7" t="s">
        <v>102</v>
      </c>
      <c r="D377" s="7" t="s">
        <v>93</v>
      </c>
      <c r="E377" s="22">
        <v>30</v>
      </c>
      <c r="F377" s="21"/>
      <c r="H377" s="7" t="s">
        <v>45</v>
      </c>
      <c r="L377" s="23">
        <f>'Stap 1 - IMPORTEREN RD'!L146</f>
        <v>0</v>
      </c>
      <c r="M377" s="23">
        <f>'Stap 1 - IMPORTEREN RD'!M146</f>
        <v>0</v>
      </c>
      <c r="N377" s="23">
        <f>'Stap 1 - IMPORTEREN RD'!N146</f>
        <v>0</v>
      </c>
      <c r="O377" s="23">
        <f>'Stap 1 - IMPORTEREN RD'!O146</f>
        <v>0</v>
      </c>
      <c r="P377" s="23">
        <f>'Stap 1 - IMPORTEREN RD'!P146</f>
        <v>0</v>
      </c>
      <c r="Q377" s="23">
        <f>'Stap 1 - IMPORTEREN RD'!Q146</f>
        <v>0</v>
      </c>
      <c r="R377" s="23">
        <f>'Stap 1 - IMPORTEREN RD'!R146</f>
        <v>0</v>
      </c>
      <c r="S377" s="23">
        <f>'Stap 1 - IMPORTEREN RD'!S146</f>
        <v>0</v>
      </c>
      <c r="T377" s="23">
        <f>'Stap 1 - IMPORTEREN RD'!T146</f>
        <v>0</v>
      </c>
    </row>
    <row r="378" spans="2:20">
      <c r="B378" s="7" t="s">
        <v>100</v>
      </c>
      <c r="C378" s="7" t="s">
        <v>102</v>
      </c>
      <c r="D378" s="7" t="s">
        <v>96</v>
      </c>
      <c r="E378" s="22">
        <v>55</v>
      </c>
      <c r="F378" s="21"/>
      <c r="H378" s="7" t="s">
        <v>45</v>
      </c>
      <c r="L378" s="23">
        <f>'Stap 1 - IMPORTEREN RD'!L147</f>
        <v>0</v>
      </c>
      <c r="M378" s="23">
        <f>'Stap 1 - IMPORTEREN RD'!M147</f>
        <v>0</v>
      </c>
      <c r="N378" s="23">
        <f>'Stap 1 - IMPORTEREN RD'!N147</f>
        <v>0</v>
      </c>
      <c r="O378" s="23">
        <f>'Stap 1 - IMPORTEREN RD'!O147</f>
        <v>0</v>
      </c>
      <c r="P378" s="23">
        <f>'Stap 1 - IMPORTEREN RD'!P147</f>
        <v>0</v>
      </c>
      <c r="Q378" s="23">
        <f>'Stap 1 - IMPORTEREN RD'!Q147</f>
        <v>0</v>
      </c>
      <c r="R378" s="23">
        <f>'Stap 1 - IMPORTEREN RD'!R147</f>
        <v>0</v>
      </c>
      <c r="S378" s="23">
        <f>'Stap 1 - IMPORTEREN RD'!S147</f>
        <v>0</v>
      </c>
      <c r="T378" s="23">
        <f>'Stap 1 - IMPORTEREN RD'!T147</f>
        <v>0</v>
      </c>
    </row>
    <row r="379" spans="2:20">
      <c r="B379" s="7" t="s">
        <v>100</v>
      </c>
      <c r="C379" s="7" t="s">
        <v>102</v>
      </c>
      <c r="D379" s="7" t="s">
        <v>97</v>
      </c>
      <c r="E379" s="22">
        <v>30</v>
      </c>
      <c r="F379" s="21"/>
      <c r="H379" s="7" t="s">
        <v>45</v>
      </c>
      <c r="L379" s="23">
        <f>'Stap 1 - IMPORTEREN RD'!L148</f>
        <v>0</v>
      </c>
      <c r="M379" s="23">
        <f>'Stap 1 - IMPORTEREN RD'!M148</f>
        <v>0</v>
      </c>
      <c r="N379" s="23">
        <f>'Stap 1 - IMPORTEREN RD'!N148</f>
        <v>0</v>
      </c>
      <c r="O379" s="23">
        <f>'Stap 1 - IMPORTEREN RD'!O148</f>
        <v>0</v>
      </c>
      <c r="P379" s="23">
        <f>'Stap 1 - IMPORTEREN RD'!P148</f>
        <v>0</v>
      </c>
      <c r="Q379" s="23">
        <f>'Stap 1 - IMPORTEREN RD'!Q148</f>
        <v>0</v>
      </c>
      <c r="R379" s="23">
        <f>'Stap 1 - IMPORTEREN RD'!R148</f>
        <v>0</v>
      </c>
      <c r="S379" s="23">
        <f>'Stap 1 - IMPORTEREN RD'!S148</f>
        <v>0</v>
      </c>
      <c r="T379" s="23">
        <f>'Stap 1 - IMPORTEREN RD'!T148</f>
        <v>0</v>
      </c>
    </row>
    <row r="380" spans="2:20">
      <c r="B380" s="7" t="s">
        <v>100</v>
      </c>
      <c r="C380" s="7" t="s">
        <v>102</v>
      </c>
      <c r="D380" s="7" t="s">
        <v>98</v>
      </c>
      <c r="E380" s="22">
        <v>45</v>
      </c>
      <c r="F380" s="21"/>
      <c r="H380" s="7" t="s">
        <v>45</v>
      </c>
      <c r="L380" s="23">
        <f>'Stap 1 - IMPORTEREN RD'!L149</f>
        <v>0</v>
      </c>
      <c r="M380" s="23">
        <f>'Stap 1 - IMPORTEREN RD'!M149</f>
        <v>0</v>
      </c>
      <c r="N380" s="23">
        <f>'Stap 1 - IMPORTEREN RD'!N149</f>
        <v>0</v>
      </c>
      <c r="O380" s="23">
        <f>'Stap 1 - IMPORTEREN RD'!O149</f>
        <v>0</v>
      </c>
      <c r="P380" s="23">
        <f>'Stap 1 - IMPORTEREN RD'!P149</f>
        <v>0</v>
      </c>
      <c r="Q380" s="23">
        <f>'Stap 1 - IMPORTEREN RD'!Q149</f>
        <v>0</v>
      </c>
      <c r="R380" s="23">
        <f>'Stap 1 - IMPORTEREN RD'!R149</f>
        <v>0</v>
      </c>
      <c r="S380" s="23">
        <f>'Stap 1 - IMPORTEREN RD'!S149</f>
        <v>0</v>
      </c>
      <c r="T380" s="23">
        <f>'Stap 1 - IMPORTEREN RD'!T149</f>
        <v>0</v>
      </c>
    </row>
    <row r="381" spans="2:20">
      <c r="B381" s="7" t="s">
        <v>100</v>
      </c>
      <c r="C381" s="7" t="s">
        <v>102</v>
      </c>
      <c r="D381" s="7" t="s">
        <v>94</v>
      </c>
      <c r="E381" s="22">
        <v>5</v>
      </c>
      <c r="F381" s="21"/>
      <c r="H381" s="7" t="s">
        <v>45</v>
      </c>
      <c r="L381" s="23">
        <f>'Stap 1 - IMPORTEREN RD'!L150</f>
        <v>0</v>
      </c>
      <c r="M381" s="23">
        <f>'Stap 1 - IMPORTEREN RD'!M150</f>
        <v>0</v>
      </c>
      <c r="N381" s="23">
        <f>'Stap 1 - IMPORTEREN RD'!N150</f>
        <v>0</v>
      </c>
      <c r="O381" s="23">
        <f>'Stap 1 - IMPORTEREN RD'!O150</f>
        <v>0</v>
      </c>
      <c r="P381" s="23">
        <f>'Stap 1 - IMPORTEREN RD'!P150</f>
        <v>0</v>
      </c>
      <c r="Q381" s="23">
        <f>'Stap 1 - IMPORTEREN RD'!Q150</f>
        <v>0</v>
      </c>
      <c r="R381" s="23">
        <f>'Stap 1 - IMPORTEREN RD'!R150</f>
        <v>0</v>
      </c>
      <c r="S381" s="23">
        <f>'Stap 1 - IMPORTEREN RD'!S150</f>
        <v>0</v>
      </c>
      <c r="T381" s="23">
        <f>'Stap 1 - IMPORTEREN RD'!T150</f>
        <v>0</v>
      </c>
    </row>
    <row r="382" spans="2:20">
      <c r="B382" s="7" t="s">
        <v>100</v>
      </c>
      <c r="C382" s="7" t="s">
        <v>102</v>
      </c>
      <c r="D382" s="7" t="s">
        <v>18</v>
      </c>
      <c r="E382" s="22">
        <v>25</v>
      </c>
      <c r="F382" s="21"/>
      <c r="H382" s="7" t="s">
        <v>45</v>
      </c>
      <c r="L382" s="23">
        <f>'Stap 1 - IMPORTEREN RD'!L151</f>
        <v>0</v>
      </c>
      <c r="M382" s="23">
        <f>'Stap 1 - IMPORTEREN RD'!M151</f>
        <v>0</v>
      </c>
      <c r="N382" s="23">
        <f>'Stap 1 - IMPORTEREN RD'!N151</f>
        <v>0</v>
      </c>
      <c r="O382" s="23">
        <f>'Stap 1 - IMPORTEREN RD'!O151</f>
        <v>0</v>
      </c>
      <c r="P382" s="23">
        <f>'Stap 1 - IMPORTEREN RD'!P151</f>
        <v>0</v>
      </c>
      <c r="Q382" s="23">
        <f>'Stap 1 - IMPORTEREN RD'!Q151</f>
        <v>0</v>
      </c>
      <c r="R382" s="23">
        <f>'Stap 1 - IMPORTEREN RD'!R151</f>
        <v>0</v>
      </c>
      <c r="S382" s="23">
        <f>'Stap 1 - IMPORTEREN RD'!S151</f>
        <v>0</v>
      </c>
      <c r="T382" s="23">
        <f>'Stap 1 - IMPORTEREN RD'!T151</f>
        <v>0</v>
      </c>
    </row>
    <row r="383" spans="2:20">
      <c r="B383" s="7" t="s">
        <v>100</v>
      </c>
      <c r="C383" s="7" t="s">
        <v>102</v>
      </c>
      <c r="D383" s="7" t="s">
        <v>95</v>
      </c>
      <c r="E383" s="22">
        <v>30</v>
      </c>
      <c r="F383" s="21"/>
      <c r="H383" s="7" t="s">
        <v>45</v>
      </c>
      <c r="L383" s="23">
        <f>'Stap 1 - IMPORTEREN RD'!L152</f>
        <v>0</v>
      </c>
      <c r="M383" s="23">
        <f>'Stap 1 - IMPORTEREN RD'!M152</f>
        <v>0</v>
      </c>
      <c r="N383" s="23">
        <f>'Stap 1 - IMPORTEREN RD'!N152</f>
        <v>0</v>
      </c>
      <c r="O383" s="23">
        <f>'Stap 1 - IMPORTEREN RD'!O152</f>
        <v>0</v>
      </c>
      <c r="P383" s="23">
        <f>'Stap 1 - IMPORTEREN RD'!P152</f>
        <v>0</v>
      </c>
      <c r="Q383" s="23">
        <f>'Stap 1 - IMPORTEREN RD'!Q152</f>
        <v>0</v>
      </c>
      <c r="R383" s="23">
        <f>'Stap 1 - IMPORTEREN RD'!R152</f>
        <v>0</v>
      </c>
      <c r="S383" s="23">
        <f>'Stap 1 - IMPORTEREN RD'!S152</f>
        <v>0</v>
      </c>
      <c r="T383" s="23">
        <f>'Stap 1 - IMPORTEREN RD'!T152</f>
        <v>0</v>
      </c>
    </row>
    <row r="384" spans="2:20">
      <c r="B384" s="7" t="s">
        <v>100</v>
      </c>
      <c r="C384" s="7" t="s">
        <v>102</v>
      </c>
      <c r="D384" s="7" t="s">
        <v>20</v>
      </c>
      <c r="E384" s="22" t="s">
        <v>35</v>
      </c>
      <c r="F384" s="21"/>
      <c r="H384" s="7" t="s">
        <v>45</v>
      </c>
      <c r="L384" s="23">
        <f>'Stap 1 - IMPORTEREN RD'!L153</f>
        <v>0</v>
      </c>
      <c r="M384" s="23">
        <f>'Stap 1 - IMPORTEREN RD'!M153</f>
        <v>0</v>
      </c>
      <c r="N384" s="23">
        <f>'Stap 1 - IMPORTEREN RD'!N153</f>
        <v>0</v>
      </c>
      <c r="O384" s="23">
        <f>'Stap 1 - IMPORTEREN RD'!O153</f>
        <v>0</v>
      </c>
      <c r="P384" s="23">
        <f>'Stap 1 - IMPORTEREN RD'!P153</f>
        <v>0</v>
      </c>
      <c r="Q384" s="23">
        <f>'Stap 1 - IMPORTEREN RD'!Q153</f>
        <v>0</v>
      </c>
      <c r="R384" s="23">
        <f>'Stap 1 - IMPORTEREN RD'!R153</f>
        <v>0</v>
      </c>
      <c r="S384" s="23">
        <f>'Stap 1 - IMPORTEREN RD'!S153</f>
        <v>0</v>
      </c>
      <c r="T384" s="23">
        <f>'Stap 1 - IMPORTEREN RD'!T153</f>
        <v>0</v>
      </c>
    </row>
    <row r="385" spans="2:20">
      <c r="B385" s="7" t="s">
        <v>103</v>
      </c>
      <c r="C385" s="7" t="s">
        <v>104</v>
      </c>
      <c r="D385" s="7" t="s">
        <v>105</v>
      </c>
      <c r="E385" s="22">
        <v>39</v>
      </c>
      <c r="F385" s="21"/>
      <c r="H385" s="7" t="s">
        <v>45</v>
      </c>
      <c r="L385" s="23">
        <f>'Stap 1 - IMPORTEREN RD'!L154</f>
        <v>111697.20787763067</v>
      </c>
      <c r="M385" s="23">
        <f>'Stap 1 - IMPORTEREN RD'!M154</f>
        <v>104808.622347767</v>
      </c>
      <c r="N385" s="23">
        <f>'Stap 1 - IMPORTEREN RD'!N154</f>
        <v>-304578.98906419129</v>
      </c>
      <c r="O385" s="23">
        <f>'Stap 1 - IMPORTEREN RD'!O154</f>
        <v>3354857.5646843468</v>
      </c>
      <c r="P385" s="23">
        <f>'Stap 1 - IMPORTEREN RD'!P154</f>
        <v>-12693.09</v>
      </c>
      <c r="Q385" s="23">
        <f>'Stap 1 - IMPORTEREN RD'!Q154</f>
        <v>-1624631.799999997</v>
      </c>
      <c r="R385" s="23">
        <f>'Stap 1 - IMPORTEREN RD'!R154</f>
        <v>-44933.751842054677</v>
      </c>
      <c r="S385" s="23">
        <f>'Stap 1 - IMPORTEREN RD'!S154</f>
        <v>0</v>
      </c>
      <c r="T385" s="23">
        <f>'Stap 1 - IMPORTEREN RD'!T154</f>
        <v>-329929.17551432212</v>
      </c>
    </row>
    <row r="386" spans="2:20">
      <c r="B386" s="7" t="s">
        <v>103</v>
      </c>
      <c r="C386" s="7" t="s">
        <v>104</v>
      </c>
      <c r="D386" s="7" t="s">
        <v>106</v>
      </c>
      <c r="E386" s="22">
        <v>39</v>
      </c>
      <c r="F386" s="21"/>
      <c r="H386" s="7" t="s">
        <v>45</v>
      </c>
      <c r="L386" s="23">
        <f>'Stap 1 - IMPORTEREN RD'!L155</f>
        <v>9339.6163826266456</v>
      </c>
      <c r="M386" s="23">
        <f>'Stap 1 - IMPORTEREN RD'!M155</f>
        <v>7243.0746260254864</v>
      </c>
      <c r="N386" s="23">
        <f>'Stap 1 - IMPORTEREN RD'!N155</f>
        <v>-9995.1366265786928</v>
      </c>
      <c r="O386" s="23">
        <f>'Stap 1 - IMPORTEREN RD'!O155</f>
        <v>426165.76549576363</v>
      </c>
      <c r="P386" s="23">
        <f>'Stap 1 - IMPORTEREN RD'!P155</f>
        <v>2308.27</v>
      </c>
      <c r="Q386" s="23">
        <f>'Stap 1 - IMPORTEREN RD'!Q155</f>
        <v>229319.09000000003</v>
      </c>
      <c r="R386" s="23">
        <f>'Stap 1 - IMPORTEREN RD'!R155</f>
        <v>-9222.4055203300741</v>
      </c>
      <c r="S386" s="23">
        <f>'Stap 1 - IMPORTEREN RD'!S155</f>
        <v>0</v>
      </c>
      <c r="T386" s="23">
        <f>'Stap 1 - IMPORTEREN RD'!T155</f>
        <v>15290</v>
      </c>
    </row>
    <row r="387" spans="2:20">
      <c r="B387" s="7" t="s">
        <v>103</v>
      </c>
      <c r="C387" s="7" t="s">
        <v>104</v>
      </c>
      <c r="D387" s="7" t="s">
        <v>107</v>
      </c>
      <c r="E387" s="22">
        <v>39</v>
      </c>
      <c r="F387" s="21"/>
      <c r="H387" s="7" t="s">
        <v>45</v>
      </c>
      <c r="L387" s="23">
        <f>'Stap 1 - IMPORTEREN RD'!L156</f>
        <v>-26282.615511487922</v>
      </c>
      <c r="M387" s="23">
        <f>'Stap 1 - IMPORTEREN RD'!M156</f>
        <v>0</v>
      </c>
      <c r="N387" s="23">
        <f>'Stap 1 - IMPORTEREN RD'!N156</f>
        <v>-49404.134309230496</v>
      </c>
      <c r="O387" s="23">
        <f>'Stap 1 - IMPORTEREN RD'!O156</f>
        <v>873821.64219217759</v>
      </c>
      <c r="P387" s="23">
        <f>'Stap 1 - IMPORTEREN RD'!P156</f>
        <v>-5317.82</v>
      </c>
      <c r="Q387" s="23">
        <f>'Stap 1 - IMPORTEREN RD'!Q156</f>
        <v>-46237.869999999763</v>
      </c>
      <c r="R387" s="23">
        <f>'Stap 1 - IMPORTEREN RD'!R156</f>
        <v>0</v>
      </c>
      <c r="S387" s="23">
        <f>'Stap 1 - IMPORTEREN RD'!S156</f>
        <v>0</v>
      </c>
      <c r="T387" s="23">
        <f>'Stap 1 - IMPORTEREN RD'!T156</f>
        <v>-20336.44649606539</v>
      </c>
    </row>
    <row r="388" spans="2:20">
      <c r="B388" s="7" t="s">
        <v>103</v>
      </c>
      <c r="C388" s="7" t="s">
        <v>104</v>
      </c>
      <c r="D388" s="7" t="s">
        <v>108</v>
      </c>
      <c r="E388" s="22">
        <v>39</v>
      </c>
      <c r="F388" s="21"/>
      <c r="H388" s="7" t="s">
        <v>45</v>
      </c>
      <c r="L388" s="23">
        <f>'Stap 1 - IMPORTEREN RD'!L157</f>
        <v>1808924.107705012</v>
      </c>
      <c r="M388" s="23">
        <f>'Stap 1 - IMPORTEREN RD'!M157</f>
        <v>943277.60112990299</v>
      </c>
      <c r="N388" s="23">
        <f>'Stap 1 - IMPORTEREN RD'!N157</f>
        <v>26074476.248196401</v>
      </c>
      <c r="O388" s="23">
        <f>'Stap 1 - IMPORTEREN RD'!O157</f>
        <v>33066755.008240007</v>
      </c>
      <c r="P388" s="23">
        <f>'Stap 1 - IMPORTEREN RD'!P157</f>
        <v>637533.56999999995</v>
      </c>
      <c r="Q388" s="23">
        <f>'Stap 1 - IMPORTEREN RD'!Q157</f>
        <v>24986283.492104609</v>
      </c>
      <c r="R388" s="23">
        <f>'Stap 1 - IMPORTEREN RD'!R157</f>
        <v>757722.22</v>
      </c>
      <c r="S388" s="23">
        <f>'Stap 1 - IMPORTEREN RD'!S157</f>
        <v>0</v>
      </c>
      <c r="T388" s="23">
        <f>'Stap 1 - IMPORTEREN RD'!T157</f>
        <v>4221227.8451343235</v>
      </c>
    </row>
    <row r="389" spans="2:20">
      <c r="B389" s="7" t="s">
        <v>103</v>
      </c>
      <c r="C389" s="7" t="s">
        <v>104</v>
      </c>
      <c r="D389" s="7" t="s">
        <v>109</v>
      </c>
      <c r="E389" s="22">
        <v>39</v>
      </c>
      <c r="F389" s="21"/>
      <c r="H389" s="7" t="s">
        <v>45</v>
      </c>
      <c r="L389" s="23">
        <f>'Stap 1 - IMPORTEREN RD'!L158</f>
        <v>1009.2270721778168</v>
      </c>
      <c r="M389" s="23">
        <f>'Stap 1 - IMPORTEREN RD'!M158</f>
        <v>0</v>
      </c>
      <c r="N389" s="23">
        <f>'Stap 1 - IMPORTEREN RD'!N158</f>
        <v>509144.47414468735</v>
      </c>
      <c r="O389" s="23">
        <f>'Stap 1 - IMPORTEREN RD'!O158</f>
        <v>120543.74828517027</v>
      </c>
      <c r="P389" s="23">
        <f>'Stap 1 - IMPORTEREN RD'!P158</f>
        <v>372.84</v>
      </c>
      <c r="Q389" s="23">
        <f>'Stap 1 - IMPORTEREN RD'!Q158</f>
        <v>-440177.18076700927</v>
      </c>
      <c r="R389" s="23">
        <f>'Stap 1 - IMPORTEREN RD'!R158</f>
        <v>552.14199999999994</v>
      </c>
      <c r="S389" s="23">
        <f>'Stap 1 - IMPORTEREN RD'!S158</f>
        <v>0</v>
      </c>
      <c r="T389" s="23">
        <f>'Stap 1 - IMPORTEREN RD'!T158</f>
        <v>0</v>
      </c>
    </row>
    <row r="390" spans="2:20">
      <c r="B390" s="7" t="s">
        <v>103</v>
      </c>
      <c r="C390" s="7" t="s">
        <v>104</v>
      </c>
      <c r="D390" s="7" t="s">
        <v>110</v>
      </c>
      <c r="E390" s="22">
        <v>39</v>
      </c>
      <c r="F390" s="21"/>
      <c r="H390" s="7" t="s">
        <v>45</v>
      </c>
      <c r="L390" s="23">
        <f>'Stap 1 - IMPORTEREN RD'!L159</f>
        <v>19759.578428256722</v>
      </c>
      <c r="M390" s="23">
        <f>'Stap 1 - IMPORTEREN RD'!M159</f>
        <v>0</v>
      </c>
      <c r="N390" s="23">
        <f>'Stap 1 - IMPORTEREN RD'!N159</f>
        <v>4573190.6409889068</v>
      </c>
      <c r="O390" s="23">
        <f>'Stap 1 - IMPORTEREN RD'!O159</f>
        <v>247166.11377737485</v>
      </c>
      <c r="P390" s="23">
        <f>'Stap 1 - IMPORTEREN RD'!P159</f>
        <v>695.1</v>
      </c>
      <c r="Q390" s="23">
        <f>'Stap 1 - IMPORTEREN RD'!Q159</f>
        <v>1284095.5986525645</v>
      </c>
      <c r="R390" s="23">
        <f>'Stap 1 - IMPORTEREN RD'!R159</f>
        <v>13251.407999999999</v>
      </c>
      <c r="S390" s="23">
        <f>'Stap 1 - IMPORTEREN RD'!S159</f>
        <v>0</v>
      </c>
      <c r="T390" s="23">
        <f>'Stap 1 - IMPORTEREN RD'!T159</f>
        <v>6008.4236060654111</v>
      </c>
    </row>
    <row r="391" spans="2:20">
      <c r="B391" s="7" t="s">
        <v>112</v>
      </c>
      <c r="C391" s="7" t="s">
        <v>111</v>
      </c>
      <c r="D391" s="7" t="s">
        <v>105</v>
      </c>
      <c r="E391" s="22">
        <v>39</v>
      </c>
      <c r="F391" s="21"/>
      <c r="H391" s="7" t="s">
        <v>45</v>
      </c>
      <c r="L391" s="23">
        <f>'Stap 1 - IMPORTEREN RD'!L160</f>
        <v>0</v>
      </c>
      <c r="M391" s="23">
        <f>'Stap 1 - IMPORTEREN RD'!M160</f>
        <v>0</v>
      </c>
      <c r="N391" s="23">
        <f>'Stap 1 - IMPORTEREN RD'!N160</f>
        <v>0</v>
      </c>
      <c r="O391" s="23">
        <f>'Stap 1 - IMPORTEREN RD'!O160</f>
        <v>0</v>
      </c>
      <c r="P391" s="23">
        <f>'Stap 1 - IMPORTEREN RD'!P160</f>
        <v>0</v>
      </c>
      <c r="Q391" s="23">
        <f>'Stap 1 - IMPORTEREN RD'!Q160</f>
        <v>0</v>
      </c>
      <c r="R391" s="23">
        <f>'Stap 1 - IMPORTEREN RD'!R160</f>
        <v>0</v>
      </c>
      <c r="S391" s="23">
        <f>'Stap 1 - IMPORTEREN RD'!S160</f>
        <v>0</v>
      </c>
      <c r="T391" s="23">
        <f>'Stap 1 - IMPORTEREN RD'!T160</f>
        <v>0</v>
      </c>
    </row>
    <row r="392" spans="2:20">
      <c r="B392" s="7" t="s">
        <v>112</v>
      </c>
      <c r="C392" s="7" t="s">
        <v>111</v>
      </c>
      <c r="D392" s="7" t="s">
        <v>106</v>
      </c>
      <c r="E392" s="22">
        <v>39</v>
      </c>
      <c r="F392" s="21"/>
      <c r="H392" s="7" t="s">
        <v>45</v>
      </c>
      <c r="L392" s="23">
        <f>'Stap 1 - IMPORTEREN RD'!L161</f>
        <v>0</v>
      </c>
      <c r="M392" s="23">
        <f>'Stap 1 - IMPORTEREN RD'!M161</f>
        <v>0</v>
      </c>
      <c r="N392" s="23">
        <f>'Stap 1 - IMPORTEREN RD'!N161</f>
        <v>0</v>
      </c>
      <c r="O392" s="23">
        <f>'Stap 1 - IMPORTEREN RD'!O161</f>
        <v>0</v>
      </c>
      <c r="P392" s="23">
        <f>'Stap 1 - IMPORTEREN RD'!P161</f>
        <v>0</v>
      </c>
      <c r="Q392" s="23">
        <f>'Stap 1 - IMPORTEREN RD'!Q161</f>
        <v>0</v>
      </c>
      <c r="R392" s="23">
        <f>'Stap 1 - IMPORTEREN RD'!R161</f>
        <v>0</v>
      </c>
      <c r="S392" s="23">
        <f>'Stap 1 - IMPORTEREN RD'!S161</f>
        <v>0</v>
      </c>
      <c r="T392" s="23">
        <f>'Stap 1 - IMPORTEREN RD'!T161</f>
        <v>0</v>
      </c>
    </row>
    <row r="393" spans="2:20">
      <c r="B393" s="7" t="s">
        <v>112</v>
      </c>
      <c r="C393" s="7" t="s">
        <v>111</v>
      </c>
      <c r="D393" s="7" t="s">
        <v>107</v>
      </c>
      <c r="E393" s="22">
        <v>39</v>
      </c>
      <c r="F393" s="21"/>
      <c r="H393" s="7" t="s">
        <v>45</v>
      </c>
      <c r="L393" s="23">
        <f>'Stap 1 - IMPORTEREN RD'!L162</f>
        <v>0</v>
      </c>
      <c r="M393" s="23">
        <f>'Stap 1 - IMPORTEREN RD'!M162</f>
        <v>0</v>
      </c>
      <c r="N393" s="23">
        <f>'Stap 1 - IMPORTEREN RD'!N162</f>
        <v>0</v>
      </c>
      <c r="O393" s="23">
        <f>'Stap 1 - IMPORTEREN RD'!O162</f>
        <v>0</v>
      </c>
      <c r="P393" s="23">
        <f>'Stap 1 - IMPORTEREN RD'!P162</f>
        <v>0</v>
      </c>
      <c r="Q393" s="23">
        <f>'Stap 1 - IMPORTEREN RD'!Q162</f>
        <v>0</v>
      </c>
      <c r="R393" s="23">
        <f>'Stap 1 - IMPORTEREN RD'!R162</f>
        <v>0</v>
      </c>
      <c r="S393" s="23">
        <f>'Stap 1 - IMPORTEREN RD'!S162</f>
        <v>0</v>
      </c>
      <c r="T393" s="23">
        <f>'Stap 1 - IMPORTEREN RD'!T162</f>
        <v>0</v>
      </c>
    </row>
    <row r="394" spans="2:20">
      <c r="B394" s="7" t="s">
        <v>112</v>
      </c>
      <c r="C394" s="7" t="s">
        <v>111</v>
      </c>
      <c r="D394" s="7" t="s">
        <v>108</v>
      </c>
      <c r="E394" s="22">
        <v>39</v>
      </c>
      <c r="F394" s="21"/>
      <c r="H394" s="7" t="s">
        <v>45</v>
      </c>
      <c r="L394" s="23">
        <f>'Stap 1 - IMPORTEREN RD'!L163</f>
        <v>0</v>
      </c>
      <c r="M394" s="23">
        <f>'Stap 1 - IMPORTEREN RD'!M163</f>
        <v>0</v>
      </c>
      <c r="N394" s="23">
        <f>'Stap 1 - IMPORTEREN RD'!N163</f>
        <v>0</v>
      </c>
      <c r="O394" s="23">
        <f>'Stap 1 - IMPORTEREN RD'!O163</f>
        <v>0</v>
      </c>
      <c r="P394" s="23">
        <f>'Stap 1 - IMPORTEREN RD'!P163</f>
        <v>0</v>
      </c>
      <c r="Q394" s="23">
        <f>'Stap 1 - IMPORTEREN RD'!Q163</f>
        <v>0</v>
      </c>
      <c r="R394" s="23">
        <f>'Stap 1 - IMPORTEREN RD'!R163</f>
        <v>0</v>
      </c>
      <c r="S394" s="23">
        <f>'Stap 1 - IMPORTEREN RD'!S163</f>
        <v>0</v>
      </c>
      <c r="T394" s="23">
        <f>'Stap 1 - IMPORTEREN RD'!T163</f>
        <v>0</v>
      </c>
    </row>
    <row r="395" spans="2:20">
      <c r="B395" s="7" t="s">
        <v>112</v>
      </c>
      <c r="C395" s="7" t="s">
        <v>111</v>
      </c>
      <c r="D395" s="7" t="s">
        <v>109</v>
      </c>
      <c r="E395" s="22">
        <v>39</v>
      </c>
      <c r="F395" s="21"/>
      <c r="H395" s="7" t="s">
        <v>45</v>
      </c>
      <c r="L395" s="23">
        <f>'Stap 1 - IMPORTEREN RD'!L164</f>
        <v>0</v>
      </c>
      <c r="M395" s="23">
        <f>'Stap 1 - IMPORTEREN RD'!M164</f>
        <v>0</v>
      </c>
      <c r="N395" s="23">
        <f>'Stap 1 - IMPORTEREN RD'!N164</f>
        <v>0</v>
      </c>
      <c r="O395" s="23">
        <f>'Stap 1 - IMPORTEREN RD'!O164</f>
        <v>0</v>
      </c>
      <c r="P395" s="23">
        <f>'Stap 1 - IMPORTEREN RD'!P164</f>
        <v>0</v>
      </c>
      <c r="Q395" s="23">
        <f>'Stap 1 - IMPORTEREN RD'!Q164</f>
        <v>0</v>
      </c>
      <c r="R395" s="23">
        <f>'Stap 1 - IMPORTEREN RD'!R164</f>
        <v>0</v>
      </c>
      <c r="S395" s="23">
        <f>'Stap 1 - IMPORTEREN RD'!S164</f>
        <v>0</v>
      </c>
      <c r="T395" s="23">
        <f>'Stap 1 - IMPORTEREN RD'!T164</f>
        <v>0</v>
      </c>
    </row>
    <row r="396" spans="2:20">
      <c r="B396" s="7" t="s">
        <v>112</v>
      </c>
      <c r="C396" s="7" t="s">
        <v>111</v>
      </c>
      <c r="D396" s="7" t="s">
        <v>110</v>
      </c>
      <c r="E396" s="22">
        <v>39</v>
      </c>
      <c r="F396" s="21"/>
      <c r="H396" s="7" t="s">
        <v>45</v>
      </c>
      <c r="L396" s="23">
        <f>'Stap 1 - IMPORTEREN RD'!L165</f>
        <v>0</v>
      </c>
      <c r="M396" s="23">
        <f>'Stap 1 - IMPORTEREN RD'!M165</f>
        <v>0</v>
      </c>
      <c r="N396" s="23">
        <f>'Stap 1 - IMPORTEREN RD'!N165</f>
        <v>0</v>
      </c>
      <c r="O396" s="23">
        <f>'Stap 1 - IMPORTEREN RD'!O165</f>
        <v>0</v>
      </c>
      <c r="P396" s="23">
        <f>'Stap 1 - IMPORTEREN RD'!P165</f>
        <v>0</v>
      </c>
      <c r="Q396" s="23">
        <f>'Stap 1 - IMPORTEREN RD'!Q165</f>
        <v>0</v>
      </c>
      <c r="R396" s="23">
        <f>'Stap 1 - IMPORTEREN RD'!R165</f>
        <v>0</v>
      </c>
      <c r="S396" s="23">
        <f>'Stap 1 - IMPORTEREN RD'!S165</f>
        <v>0</v>
      </c>
      <c r="T396" s="23">
        <f>'Stap 1 - IMPORTEREN RD'!T165</f>
        <v>0</v>
      </c>
    </row>
    <row r="397" spans="2:20">
      <c r="L397" s="24"/>
      <c r="M397" s="24"/>
      <c r="N397" s="24"/>
      <c r="O397" s="24"/>
      <c r="P397" s="24"/>
      <c r="Q397" s="24"/>
      <c r="R397" s="24"/>
      <c r="S397" s="24"/>
      <c r="T397" s="24"/>
    </row>
    <row r="399" spans="2:20">
      <c r="B399" s="8" t="s">
        <v>119</v>
      </c>
      <c r="C399" s="8"/>
    </row>
    <row r="401" spans="2:20">
      <c r="B401" s="8" t="s">
        <v>89</v>
      </c>
      <c r="C401" s="8" t="s">
        <v>24</v>
      </c>
      <c r="D401" s="8" t="s">
        <v>25</v>
      </c>
      <c r="E401" s="8" t="s">
        <v>39</v>
      </c>
      <c r="F401" s="8"/>
      <c r="G401" s="8"/>
      <c r="H401" s="8" t="s">
        <v>26</v>
      </c>
      <c r="L401" s="21"/>
      <c r="M401" s="21"/>
      <c r="N401" s="21"/>
      <c r="O401" s="21"/>
      <c r="P401" s="21"/>
      <c r="Q401" s="21"/>
      <c r="R401" s="21"/>
      <c r="S401" s="21"/>
      <c r="T401" s="21"/>
    </row>
    <row r="403" spans="2:20">
      <c r="B403" s="7" t="s">
        <v>90</v>
      </c>
      <c r="C403" s="7" t="s">
        <v>99</v>
      </c>
      <c r="D403" s="7" t="s">
        <v>38</v>
      </c>
      <c r="E403" s="53" t="s">
        <v>15</v>
      </c>
      <c r="F403" s="21"/>
      <c r="H403" s="7" t="s">
        <v>40</v>
      </c>
      <c r="L403" s="23">
        <f>'Stap 1 - IMPORTEREN RD'!L172</f>
        <v>0</v>
      </c>
      <c r="M403" s="23">
        <f>'Stap 1 - IMPORTEREN RD'!M172</f>
        <v>0</v>
      </c>
      <c r="N403" s="23">
        <f>'Stap 1 - IMPORTEREN RD'!N172</f>
        <v>0</v>
      </c>
      <c r="O403" s="23">
        <f>'Stap 1 - IMPORTEREN RD'!O172</f>
        <v>0</v>
      </c>
      <c r="P403" s="23">
        <f>'Stap 1 - IMPORTEREN RD'!P172</f>
        <v>0</v>
      </c>
      <c r="Q403" s="23">
        <f>'Stap 1 - IMPORTEREN RD'!Q172</f>
        <v>20</v>
      </c>
      <c r="R403" s="23">
        <f>'Stap 1 - IMPORTEREN RD'!R172</f>
        <v>0</v>
      </c>
      <c r="S403" s="23">
        <f>'Stap 1 - IMPORTEREN RD'!S172</f>
        <v>0</v>
      </c>
      <c r="T403" s="23">
        <f>'Stap 1 - IMPORTEREN RD'!T172</f>
        <v>0</v>
      </c>
    </row>
    <row r="404" spans="2:20">
      <c r="B404" s="7" t="s">
        <v>90</v>
      </c>
      <c r="C404" s="7" t="s">
        <v>99</v>
      </c>
      <c r="D404" s="7" t="s">
        <v>38</v>
      </c>
      <c r="E404" s="53" t="s">
        <v>41</v>
      </c>
      <c r="F404" s="21"/>
      <c r="H404" s="7" t="s">
        <v>45</v>
      </c>
      <c r="L404" s="23">
        <f>'Stap 1 - IMPORTEREN RD'!L173</f>
        <v>0</v>
      </c>
      <c r="M404" s="23">
        <f>'Stap 1 - IMPORTEREN RD'!M173</f>
        <v>0</v>
      </c>
      <c r="N404" s="23">
        <f>'Stap 1 - IMPORTEREN RD'!N173</f>
        <v>0</v>
      </c>
      <c r="O404" s="23">
        <f>'Stap 1 - IMPORTEREN RD'!O173</f>
        <v>0</v>
      </c>
      <c r="P404" s="23">
        <f>'Stap 1 - IMPORTEREN RD'!P173</f>
        <v>0</v>
      </c>
      <c r="Q404" s="23">
        <f>'Stap 1 - IMPORTEREN RD'!Q173</f>
        <v>103221.87812943118</v>
      </c>
      <c r="R404" s="23">
        <f>'Stap 1 - IMPORTEREN RD'!R173</f>
        <v>0</v>
      </c>
      <c r="S404" s="23">
        <f>'Stap 1 - IMPORTEREN RD'!S173</f>
        <v>0</v>
      </c>
      <c r="T404" s="23">
        <f>'Stap 1 - IMPORTEREN RD'!T173</f>
        <v>0</v>
      </c>
    </row>
    <row r="405" spans="2:20">
      <c r="B405" s="7" t="s">
        <v>100</v>
      </c>
      <c r="C405" s="7" t="s">
        <v>99</v>
      </c>
      <c r="D405" s="7" t="s">
        <v>113</v>
      </c>
      <c r="E405" s="53" t="s">
        <v>15</v>
      </c>
      <c r="F405" s="21"/>
      <c r="H405" s="7" t="s">
        <v>40</v>
      </c>
      <c r="L405" s="23">
        <f>'Stap 1 - IMPORTEREN RD'!L174</f>
        <v>0</v>
      </c>
      <c r="M405" s="23">
        <f>'Stap 1 - IMPORTEREN RD'!M174</f>
        <v>0</v>
      </c>
      <c r="N405" s="23">
        <f>'Stap 1 - IMPORTEREN RD'!N174</f>
        <v>0</v>
      </c>
      <c r="O405" s="23">
        <f>'Stap 1 - IMPORTEREN RD'!O174</f>
        <v>0</v>
      </c>
      <c r="P405" s="23">
        <f>'Stap 1 - IMPORTEREN RD'!P174</f>
        <v>0</v>
      </c>
      <c r="Q405" s="23">
        <f>'Stap 1 - IMPORTEREN RD'!Q174</f>
        <v>0</v>
      </c>
      <c r="R405" s="23">
        <f>'Stap 1 - IMPORTEREN RD'!R174</f>
        <v>0</v>
      </c>
      <c r="S405" s="23">
        <f>'Stap 1 - IMPORTEREN RD'!S174</f>
        <v>0</v>
      </c>
      <c r="T405" s="23">
        <f>'Stap 1 - IMPORTEREN RD'!T174</f>
        <v>0</v>
      </c>
    </row>
    <row r="406" spans="2:20">
      <c r="B406" s="7" t="s">
        <v>100</v>
      </c>
      <c r="C406" s="7" t="s">
        <v>99</v>
      </c>
      <c r="D406" s="7" t="s">
        <v>113</v>
      </c>
      <c r="E406" s="53" t="s">
        <v>41</v>
      </c>
      <c r="F406" s="21"/>
      <c r="H406" s="7" t="s">
        <v>45</v>
      </c>
      <c r="L406" s="23">
        <f>'Stap 1 - IMPORTEREN RD'!L175</f>
        <v>0</v>
      </c>
      <c r="M406" s="23">
        <f>'Stap 1 - IMPORTEREN RD'!M175</f>
        <v>0</v>
      </c>
      <c r="N406" s="23">
        <f>'Stap 1 - IMPORTEREN RD'!N175</f>
        <v>0</v>
      </c>
      <c r="O406" s="23">
        <f>'Stap 1 - IMPORTEREN RD'!O175</f>
        <v>0</v>
      </c>
      <c r="P406" s="23">
        <f>'Stap 1 - IMPORTEREN RD'!P175</f>
        <v>0</v>
      </c>
      <c r="Q406" s="23">
        <f>'Stap 1 - IMPORTEREN RD'!Q175</f>
        <v>0</v>
      </c>
      <c r="R406" s="23">
        <f>'Stap 1 - IMPORTEREN RD'!R175</f>
        <v>0</v>
      </c>
      <c r="S406" s="23">
        <f>'Stap 1 - IMPORTEREN RD'!S175</f>
        <v>0</v>
      </c>
      <c r="T406" s="23">
        <f>'Stap 1 - IMPORTEREN RD'!T175</f>
        <v>0</v>
      </c>
    </row>
    <row r="407" spans="2:20">
      <c r="E407" s="22"/>
      <c r="F407" s="21"/>
    </row>
    <row r="408" spans="2:20">
      <c r="E408" s="22"/>
      <c r="F408" s="21"/>
    </row>
    <row r="409" spans="2:20">
      <c r="B409" s="8" t="s">
        <v>48</v>
      </c>
    </row>
    <row r="410" spans="2:20">
      <c r="B410" s="8"/>
    </row>
    <row r="411" spans="2:20">
      <c r="B411" s="8" t="s">
        <v>118</v>
      </c>
    </row>
    <row r="412" spans="2:20">
      <c r="B412" s="8"/>
    </row>
    <row r="413" spans="2:20">
      <c r="B413" s="8" t="s">
        <v>89</v>
      </c>
      <c r="C413" s="8" t="s">
        <v>24</v>
      </c>
      <c r="D413" s="8" t="s">
        <v>25</v>
      </c>
      <c r="E413" s="8" t="s">
        <v>15</v>
      </c>
      <c r="F413" s="8"/>
      <c r="G413" s="8"/>
      <c r="H413" s="8" t="s">
        <v>26</v>
      </c>
      <c r="L413" s="21"/>
      <c r="M413" s="21"/>
      <c r="N413" s="21"/>
      <c r="O413" s="21"/>
      <c r="P413" s="21"/>
      <c r="Q413" s="21"/>
      <c r="R413" s="21"/>
      <c r="S413" s="21"/>
      <c r="T413" s="21"/>
    </row>
    <row r="415" spans="2:20">
      <c r="B415" s="7" t="s">
        <v>90</v>
      </c>
      <c r="C415" s="7" t="s">
        <v>99</v>
      </c>
      <c r="D415" s="7" t="s">
        <v>16</v>
      </c>
      <c r="E415" s="22">
        <v>5</v>
      </c>
      <c r="F415" s="21"/>
      <c r="H415" s="7" t="s">
        <v>45</v>
      </c>
      <c r="L415" s="25"/>
      <c r="M415" s="25"/>
      <c r="N415" s="25"/>
      <c r="O415" s="25"/>
      <c r="P415" s="25"/>
      <c r="Q415" s="25"/>
      <c r="R415" s="25"/>
      <c r="S415" s="25"/>
      <c r="T415" s="25"/>
    </row>
    <row r="416" spans="2:20">
      <c r="B416" s="7" t="s">
        <v>90</v>
      </c>
      <c r="C416" s="7" t="s">
        <v>99</v>
      </c>
      <c r="D416" s="7" t="s">
        <v>19</v>
      </c>
      <c r="E416" s="22">
        <v>30</v>
      </c>
      <c r="F416" s="21"/>
      <c r="H416" s="7" t="s">
        <v>45</v>
      </c>
      <c r="L416" s="25"/>
      <c r="M416" s="25"/>
      <c r="N416" s="25"/>
      <c r="O416" s="25"/>
      <c r="P416" s="25"/>
      <c r="Q416" s="25"/>
      <c r="R416" s="25"/>
      <c r="S416" s="25"/>
      <c r="T416" s="25"/>
    </row>
    <row r="417" spans="2:20">
      <c r="B417" s="7" t="s">
        <v>90</v>
      </c>
      <c r="C417" s="7" t="s">
        <v>99</v>
      </c>
      <c r="D417" s="7" t="s">
        <v>20</v>
      </c>
      <c r="E417" s="22" t="s">
        <v>35</v>
      </c>
      <c r="F417" s="21"/>
      <c r="H417" s="7" t="s">
        <v>45</v>
      </c>
      <c r="L417" s="25"/>
      <c r="M417" s="25"/>
      <c r="N417" s="25"/>
      <c r="O417" s="25"/>
      <c r="P417" s="25"/>
      <c r="Q417" s="25"/>
      <c r="R417" s="25"/>
      <c r="S417" s="25"/>
      <c r="T417" s="25"/>
    </row>
    <row r="418" spans="2:20">
      <c r="B418" s="7" t="s">
        <v>90</v>
      </c>
      <c r="C418" s="7" t="s">
        <v>99</v>
      </c>
      <c r="D418" s="7" t="s">
        <v>91</v>
      </c>
      <c r="E418" s="22">
        <v>5</v>
      </c>
      <c r="F418" s="21"/>
      <c r="H418" s="7" t="s">
        <v>45</v>
      </c>
      <c r="L418" s="25"/>
      <c r="M418" s="25"/>
      <c r="N418" s="25"/>
      <c r="O418" s="25"/>
      <c r="P418" s="25"/>
      <c r="Q418" s="25"/>
      <c r="R418" s="25"/>
      <c r="S418" s="25"/>
      <c r="T418" s="25"/>
    </row>
    <row r="419" spans="2:20">
      <c r="B419" s="7" t="s">
        <v>90</v>
      </c>
      <c r="C419" s="7" t="s">
        <v>99</v>
      </c>
      <c r="D419" s="7" t="s">
        <v>21</v>
      </c>
      <c r="E419" s="22">
        <v>10</v>
      </c>
      <c r="F419" s="21"/>
      <c r="H419" s="7" t="s">
        <v>45</v>
      </c>
      <c r="L419" s="25"/>
      <c r="M419" s="25"/>
      <c r="N419" s="25"/>
      <c r="O419" s="25"/>
      <c r="P419" s="25"/>
      <c r="Q419" s="25"/>
      <c r="R419" s="25"/>
      <c r="S419" s="25"/>
      <c r="T419" s="25"/>
    </row>
    <row r="420" spans="2:20">
      <c r="B420" s="7" t="s">
        <v>90</v>
      </c>
      <c r="C420" s="7" t="s">
        <v>92</v>
      </c>
      <c r="D420" s="7" t="s">
        <v>93</v>
      </c>
      <c r="E420" s="22">
        <v>30</v>
      </c>
      <c r="F420" s="21"/>
      <c r="H420" s="7" t="s">
        <v>45</v>
      </c>
      <c r="L420" s="25"/>
      <c r="M420" s="25"/>
      <c r="N420" s="25"/>
      <c r="O420" s="25"/>
      <c r="P420" s="25"/>
      <c r="Q420" s="25"/>
      <c r="R420" s="25"/>
      <c r="S420" s="25"/>
      <c r="T420" s="25"/>
    </row>
    <row r="421" spans="2:20">
      <c r="B421" s="7" t="s">
        <v>90</v>
      </c>
      <c r="C421" s="7" t="s">
        <v>92</v>
      </c>
      <c r="D421" s="7" t="s">
        <v>96</v>
      </c>
      <c r="E421" s="22">
        <v>55</v>
      </c>
      <c r="F421" s="21"/>
      <c r="H421" s="7" t="s">
        <v>45</v>
      </c>
      <c r="L421" s="25"/>
      <c r="M421" s="25"/>
      <c r="N421" s="25"/>
      <c r="O421" s="25"/>
      <c r="P421" s="25"/>
      <c r="Q421" s="25"/>
      <c r="R421" s="25"/>
      <c r="S421" s="25"/>
      <c r="T421" s="25"/>
    </row>
    <row r="422" spans="2:20">
      <c r="B422" s="7" t="s">
        <v>90</v>
      </c>
      <c r="C422" s="7" t="s">
        <v>92</v>
      </c>
      <c r="D422" s="7" t="s">
        <v>97</v>
      </c>
      <c r="E422" s="22">
        <v>30</v>
      </c>
      <c r="F422" s="21"/>
      <c r="H422" s="7" t="s">
        <v>45</v>
      </c>
      <c r="L422" s="25"/>
      <c r="M422" s="25"/>
      <c r="N422" s="25"/>
      <c r="O422" s="25"/>
      <c r="P422" s="25"/>
      <c r="Q422" s="25"/>
      <c r="R422" s="25"/>
      <c r="S422" s="25"/>
      <c r="T422" s="25"/>
    </row>
    <row r="423" spans="2:20">
      <c r="B423" s="7" t="s">
        <v>90</v>
      </c>
      <c r="C423" s="7" t="s">
        <v>92</v>
      </c>
      <c r="D423" s="7" t="s">
        <v>98</v>
      </c>
      <c r="E423" s="22">
        <v>45</v>
      </c>
      <c r="F423" s="21"/>
      <c r="H423" s="7" t="s">
        <v>45</v>
      </c>
      <c r="L423" s="26"/>
      <c r="M423" s="25"/>
      <c r="N423" s="25"/>
      <c r="O423" s="25"/>
      <c r="P423" s="25"/>
      <c r="Q423" s="25"/>
      <c r="R423" s="25"/>
      <c r="S423" s="25"/>
      <c r="T423" s="25"/>
    </row>
    <row r="424" spans="2:20">
      <c r="B424" s="7" t="s">
        <v>90</v>
      </c>
      <c r="C424" s="7" t="s">
        <v>92</v>
      </c>
      <c r="D424" s="7" t="s">
        <v>94</v>
      </c>
      <c r="E424" s="22">
        <v>5</v>
      </c>
      <c r="F424" s="21"/>
      <c r="H424" s="7" t="s">
        <v>45</v>
      </c>
      <c r="L424" s="25"/>
      <c r="M424" s="25"/>
      <c r="N424" s="25"/>
      <c r="O424" s="25"/>
      <c r="P424" s="25"/>
      <c r="Q424" s="25"/>
      <c r="R424" s="25"/>
      <c r="S424" s="25"/>
      <c r="T424" s="25"/>
    </row>
    <row r="425" spans="2:20">
      <c r="B425" s="7" t="s">
        <v>90</v>
      </c>
      <c r="C425" s="7" t="s">
        <v>92</v>
      </c>
      <c r="D425" s="7" t="s">
        <v>18</v>
      </c>
      <c r="E425" s="22">
        <v>25</v>
      </c>
      <c r="F425" s="21"/>
      <c r="H425" s="7" t="s">
        <v>45</v>
      </c>
      <c r="L425" s="25"/>
      <c r="M425" s="25"/>
      <c r="N425" s="25"/>
      <c r="O425" s="25"/>
      <c r="P425" s="25"/>
      <c r="Q425" s="25"/>
      <c r="R425" s="25"/>
      <c r="S425" s="25"/>
      <c r="T425" s="25"/>
    </row>
    <row r="426" spans="2:20">
      <c r="B426" s="7" t="s">
        <v>90</v>
      </c>
      <c r="C426" s="7" t="s">
        <v>92</v>
      </c>
      <c r="D426" s="7" t="s">
        <v>95</v>
      </c>
      <c r="E426" s="22">
        <v>30</v>
      </c>
      <c r="F426" s="21"/>
      <c r="H426" s="7" t="s">
        <v>45</v>
      </c>
      <c r="L426" s="25"/>
      <c r="M426" s="25"/>
      <c r="N426" s="25"/>
      <c r="O426" s="25"/>
      <c r="P426" s="25"/>
      <c r="Q426" s="25"/>
      <c r="R426" s="25"/>
      <c r="S426" s="25"/>
      <c r="T426" s="25"/>
    </row>
    <row r="427" spans="2:20">
      <c r="B427" s="7" t="s">
        <v>90</v>
      </c>
      <c r="C427" s="7" t="s">
        <v>92</v>
      </c>
      <c r="D427" s="7" t="s">
        <v>20</v>
      </c>
      <c r="E427" s="22" t="s">
        <v>35</v>
      </c>
      <c r="F427" s="21"/>
      <c r="H427" s="7" t="s">
        <v>45</v>
      </c>
      <c r="L427" s="25"/>
      <c r="M427" s="25"/>
      <c r="N427" s="25"/>
      <c r="O427" s="25"/>
      <c r="P427" s="25"/>
      <c r="Q427" s="25"/>
      <c r="R427" s="25"/>
      <c r="S427" s="25"/>
      <c r="T427" s="25"/>
    </row>
    <row r="428" spans="2:20">
      <c r="B428" s="7" t="s">
        <v>100</v>
      </c>
      <c r="C428" s="7" t="s">
        <v>101</v>
      </c>
      <c r="D428" s="7" t="s">
        <v>16</v>
      </c>
      <c r="E428" s="22">
        <v>5</v>
      </c>
      <c r="F428" s="21"/>
      <c r="H428" s="7" t="s">
        <v>45</v>
      </c>
      <c r="L428" s="25"/>
      <c r="M428" s="25"/>
      <c r="N428" s="25"/>
      <c r="O428" s="25"/>
      <c r="P428" s="25"/>
      <c r="Q428" s="25"/>
      <c r="R428" s="25"/>
      <c r="S428" s="25"/>
      <c r="T428" s="25"/>
    </row>
    <row r="429" spans="2:20">
      <c r="B429" s="7" t="s">
        <v>100</v>
      </c>
      <c r="C429" s="7" t="s">
        <v>101</v>
      </c>
      <c r="D429" s="7" t="s">
        <v>19</v>
      </c>
      <c r="E429" s="22">
        <v>30</v>
      </c>
      <c r="F429" s="21"/>
      <c r="H429" s="7" t="s">
        <v>45</v>
      </c>
      <c r="L429" s="25"/>
      <c r="M429" s="25"/>
      <c r="N429" s="25"/>
      <c r="O429" s="25"/>
      <c r="P429" s="25"/>
      <c r="Q429" s="25"/>
      <c r="R429" s="25"/>
      <c r="S429" s="25"/>
      <c r="T429" s="25"/>
    </row>
    <row r="430" spans="2:20">
      <c r="B430" s="7" t="s">
        <v>100</v>
      </c>
      <c r="C430" s="7" t="s">
        <v>101</v>
      </c>
      <c r="D430" s="7" t="s">
        <v>20</v>
      </c>
      <c r="E430" s="22" t="s">
        <v>35</v>
      </c>
      <c r="F430" s="21"/>
      <c r="H430" s="7" t="s">
        <v>45</v>
      </c>
      <c r="L430" s="25"/>
      <c r="M430" s="25"/>
      <c r="N430" s="25"/>
      <c r="O430" s="25"/>
      <c r="P430" s="25"/>
      <c r="Q430" s="25"/>
      <c r="R430" s="25"/>
      <c r="S430" s="25"/>
      <c r="T430" s="25"/>
    </row>
    <row r="431" spans="2:20">
      <c r="B431" s="7" t="s">
        <v>100</v>
      </c>
      <c r="C431" s="7" t="s">
        <v>101</v>
      </c>
      <c r="D431" s="7" t="s">
        <v>91</v>
      </c>
      <c r="E431" s="22">
        <v>5</v>
      </c>
      <c r="F431" s="21"/>
      <c r="H431" s="7" t="s">
        <v>45</v>
      </c>
      <c r="L431" s="25"/>
      <c r="M431" s="25"/>
      <c r="N431" s="25"/>
      <c r="O431" s="25"/>
      <c r="P431" s="25"/>
      <c r="Q431" s="25"/>
      <c r="R431" s="25"/>
      <c r="S431" s="25"/>
      <c r="T431" s="25"/>
    </row>
    <row r="432" spans="2:20">
      <c r="B432" s="7" t="s">
        <v>100</v>
      </c>
      <c r="C432" s="7" t="s">
        <v>101</v>
      </c>
      <c r="D432" s="7" t="s">
        <v>21</v>
      </c>
      <c r="E432" s="22">
        <v>10</v>
      </c>
      <c r="F432" s="21"/>
      <c r="H432" s="7" t="s">
        <v>45</v>
      </c>
      <c r="L432" s="25"/>
      <c r="M432" s="25"/>
      <c r="N432" s="25"/>
      <c r="O432" s="25"/>
      <c r="P432" s="25"/>
      <c r="Q432" s="25"/>
      <c r="R432" s="25"/>
      <c r="S432" s="25"/>
      <c r="T432" s="25"/>
    </row>
    <row r="433" spans="2:20">
      <c r="B433" s="7" t="s">
        <v>100</v>
      </c>
      <c r="C433" s="7" t="s">
        <v>102</v>
      </c>
      <c r="D433" s="7" t="s">
        <v>93</v>
      </c>
      <c r="E433" s="22">
        <v>30</v>
      </c>
      <c r="F433" s="21"/>
      <c r="H433" s="7" t="s">
        <v>45</v>
      </c>
      <c r="L433" s="25"/>
      <c r="M433" s="25"/>
      <c r="N433" s="25"/>
      <c r="O433" s="25"/>
      <c r="P433" s="25"/>
      <c r="Q433" s="25"/>
      <c r="R433" s="25"/>
      <c r="S433" s="25"/>
      <c r="T433" s="25"/>
    </row>
    <row r="434" spans="2:20">
      <c r="B434" s="7" t="s">
        <v>100</v>
      </c>
      <c r="C434" s="7" t="s">
        <v>102</v>
      </c>
      <c r="D434" s="7" t="s">
        <v>96</v>
      </c>
      <c r="E434" s="22">
        <v>55</v>
      </c>
      <c r="F434" s="21"/>
      <c r="H434" s="7" t="s">
        <v>45</v>
      </c>
      <c r="L434" s="25"/>
      <c r="M434" s="25"/>
      <c r="N434" s="25"/>
      <c r="O434" s="25"/>
      <c r="P434" s="25"/>
      <c r="Q434" s="25"/>
      <c r="R434" s="25"/>
      <c r="S434" s="25"/>
      <c r="T434" s="25"/>
    </row>
    <row r="435" spans="2:20">
      <c r="B435" s="7" t="s">
        <v>100</v>
      </c>
      <c r="C435" s="7" t="s">
        <v>102</v>
      </c>
      <c r="D435" s="7" t="s">
        <v>97</v>
      </c>
      <c r="E435" s="22">
        <v>30</v>
      </c>
      <c r="F435" s="21"/>
      <c r="H435" s="7" t="s">
        <v>45</v>
      </c>
      <c r="L435" s="25"/>
      <c r="M435" s="25"/>
      <c r="N435" s="25"/>
      <c r="O435" s="25"/>
      <c r="P435" s="25"/>
      <c r="Q435" s="25"/>
      <c r="R435" s="25"/>
      <c r="S435" s="25"/>
      <c r="T435" s="25"/>
    </row>
    <row r="436" spans="2:20">
      <c r="B436" s="7" t="s">
        <v>100</v>
      </c>
      <c r="C436" s="7" t="s">
        <v>102</v>
      </c>
      <c r="D436" s="7" t="s">
        <v>98</v>
      </c>
      <c r="E436" s="22">
        <v>45</v>
      </c>
      <c r="F436" s="21"/>
      <c r="H436" s="7" t="s">
        <v>45</v>
      </c>
      <c r="L436" s="25"/>
      <c r="M436" s="25"/>
      <c r="N436" s="25"/>
      <c r="O436" s="25"/>
      <c r="P436" s="25"/>
      <c r="Q436" s="25"/>
      <c r="R436" s="25"/>
      <c r="S436" s="25"/>
      <c r="T436" s="25"/>
    </row>
    <row r="437" spans="2:20">
      <c r="B437" s="7" t="s">
        <v>100</v>
      </c>
      <c r="C437" s="7" t="s">
        <v>102</v>
      </c>
      <c r="D437" s="7" t="s">
        <v>94</v>
      </c>
      <c r="E437" s="22">
        <v>5</v>
      </c>
      <c r="F437" s="21"/>
      <c r="H437" s="7" t="s">
        <v>45</v>
      </c>
      <c r="L437" s="25"/>
      <c r="M437" s="25"/>
      <c r="N437" s="25"/>
      <c r="O437" s="25"/>
      <c r="P437" s="25"/>
      <c r="Q437" s="25"/>
      <c r="R437" s="25"/>
      <c r="S437" s="25"/>
      <c r="T437" s="25"/>
    </row>
    <row r="438" spans="2:20">
      <c r="B438" s="7" t="s">
        <v>100</v>
      </c>
      <c r="C438" s="7" t="s">
        <v>102</v>
      </c>
      <c r="D438" s="7" t="s">
        <v>18</v>
      </c>
      <c r="E438" s="22">
        <v>25</v>
      </c>
      <c r="F438" s="21"/>
      <c r="H438" s="7" t="s">
        <v>45</v>
      </c>
      <c r="L438" s="25"/>
      <c r="M438" s="25"/>
      <c r="N438" s="25"/>
      <c r="O438" s="25"/>
      <c r="P438" s="25"/>
      <c r="Q438" s="25"/>
      <c r="R438" s="25"/>
      <c r="S438" s="25"/>
      <c r="T438" s="25"/>
    </row>
    <row r="439" spans="2:20">
      <c r="B439" s="7" t="s">
        <v>100</v>
      </c>
      <c r="C439" s="7" t="s">
        <v>102</v>
      </c>
      <c r="D439" s="7" t="s">
        <v>95</v>
      </c>
      <c r="E439" s="22">
        <v>30</v>
      </c>
      <c r="F439" s="21"/>
      <c r="H439" s="7" t="s">
        <v>45</v>
      </c>
      <c r="L439" s="25"/>
      <c r="M439" s="25"/>
      <c r="N439" s="25"/>
      <c r="O439" s="25"/>
      <c r="P439" s="25"/>
      <c r="Q439" s="25"/>
      <c r="R439" s="25"/>
      <c r="S439" s="25"/>
      <c r="T439" s="25"/>
    </row>
    <row r="440" spans="2:20">
      <c r="B440" s="7" t="s">
        <v>100</v>
      </c>
      <c r="C440" s="7" t="s">
        <v>102</v>
      </c>
      <c r="D440" s="7" t="s">
        <v>20</v>
      </c>
      <c r="E440" s="22" t="s">
        <v>35</v>
      </c>
      <c r="F440" s="21"/>
      <c r="H440" s="7" t="s">
        <v>45</v>
      </c>
      <c r="L440" s="25"/>
      <c r="M440" s="25"/>
      <c r="N440" s="25"/>
      <c r="O440" s="25"/>
      <c r="P440" s="25"/>
      <c r="Q440" s="25"/>
      <c r="R440" s="25"/>
      <c r="S440" s="25"/>
      <c r="T440" s="25"/>
    </row>
    <row r="441" spans="2:20">
      <c r="B441" s="7" t="s">
        <v>103</v>
      </c>
      <c r="C441" s="7" t="s">
        <v>104</v>
      </c>
      <c r="D441" s="7" t="s">
        <v>105</v>
      </c>
      <c r="E441" s="22">
        <v>39</v>
      </c>
      <c r="F441" s="21"/>
      <c r="H441" s="7" t="s">
        <v>45</v>
      </c>
      <c r="L441" s="25"/>
      <c r="M441" s="25"/>
      <c r="N441" s="25"/>
      <c r="O441" s="25"/>
      <c r="P441" s="25"/>
      <c r="Q441" s="25"/>
      <c r="R441" s="25"/>
      <c r="S441" s="25"/>
      <c r="T441" s="25"/>
    </row>
    <row r="442" spans="2:20">
      <c r="B442" s="7" t="s">
        <v>103</v>
      </c>
      <c r="C442" s="7" t="s">
        <v>104</v>
      </c>
      <c r="D442" s="7" t="s">
        <v>106</v>
      </c>
      <c r="E442" s="22">
        <v>39</v>
      </c>
      <c r="F442" s="21"/>
      <c r="H442" s="7" t="s">
        <v>45</v>
      </c>
      <c r="L442" s="25"/>
      <c r="M442" s="25"/>
      <c r="N442" s="25"/>
      <c r="O442" s="25"/>
      <c r="P442" s="25"/>
      <c r="Q442" s="25"/>
      <c r="R442" s="25"/>
      <c r="S442" s="25"/>
      <c r="T442" s="25"/>
    </row>
    <row r="443" spans="2:20">
      <c r="B443" s="7" t="s">
        <v>103</v>
      </c>
      <c r="C443" s="7" t="s">
        <v>104</v>
      </c>
      <c r="D443" s="7" t="s">
        <v>107</v>
      </c>
      <c r="E443" s="22">
        <v>39</v>
      </c>
      <c r="F443" s="21"/>
      <c r="H443" s="7" t="s">
        <v>45</v>
      </c>
      <c r="L443" s="25"/>
      <c r="M443" s="25"/>
      <c r="N443" s="25"/>
      <c r="O443" s="25"/>
      <c r="P443" s="25"/>
      <c r="Q443" s="25"/>
      <c r="R443" s="25"/>
      <c r="S443" s="25"/>
      <c r="T443" s="25"/>
    </row>
    <row r="444" spans="2:20">
      <c r="B444" s="7" t="s">
        <v>103</v>
      </c>
      <c r="C444" s="7" t="s">
        <v>104</v>
      </c>
      <c r="D444" s="7" t="s">
        <v>108</v>
      </c>
      <c r="E444" s="22">
        <v>39</v>
      </c>
      <c r="F444" s="21"/>
      <c r="H444" s="7" t="s">
        <v>45</v>
      </c>
      <c r="L444" s="25"/>
      <c r="M444" s="25"/>
      <c r="N444" s="25"/>
      <c r="O444" s="25"/>
      <c r="P444" s="25"/>
      <c r="Q444" s="25"/>
      <c r="R444" s="25"/>
      <c r="S444" s="25"/>
      <c r="T444" s="25"/>
    </row>
    <row r="445" spans="2:20">
      <c r="B445" s="7" t="s">
        <v>103</v>
      </c>
      <c r="C445" s="7" t="s">
        <v>104</v>
      </c>
      <c r="D445" s="7" t="s">
        <v>109</v>
      </c>
      <c r="E445" s="22">
        <v>39</v>
      </c>
      <c r="F445" s="21"/>
      <c r="H445" s="7" t="s">
        <v>45</v>
      </c>
      <c r="L445" s="25"/>
      <c r="M445" s="25"/>
      <c r="N445" s="25"/>
      <c r="O445" s="25"/>
      <c r="P445" s="25"/>
      <c r="Q445" s="25"/>
      <c r="R445" s="25"/>
      <c r="S445" s="25"/>
      <c r="T445" s="25"/>
    </row>
    <row r="446" spans="2:20">
      <c r="B446" s="7" t="s">
        <v>103</v>
      </c>
      <c r="C446" s="7" t="s">
        <v>104</v>
      </c>
      <c r="D446" s="7" t="s">
        <v>110</v>
      </c>
      <c r="E446" s="22">
        <v>39</v>
      </c>
      <c r="F446" s="21"/>
      <c r="H446" s="7" t="s">
        <v>45</v>
      </c>
      <c r="L446" s="25"/>
      <c r="M446" s="25"/>
      <c r="N446" s="25"/>
      <c r="O446" s="25"/>
      <c r="P446" s="25"/>
      <c r="Q446" s="25"/>
      <c r="R446" s="25"/>
      <c r="S446" s="25"/>
      <c r="T446" s="25"/>
    </row>
    <row r="447" spans="2:20">
      <c r="B447" s="7" t="s">
        <v>112</v>
      </c>
      <c r="C447" s="7" t="s">
        <v>111</v>
      </c>
      <c r="D447" s="7" t="s">
        <v>105</v>
      </c>
      <c r="E447" s="22">
        <v>39</v>
      </c>
      <c r="F447" s="21"/>
      <c r="H447" s="7" t="s">
        <v>45</v>
      </c>
      <c r="L447" s="25"/>
      <c r="M447" s="25"/>
      <c r="N447" s="25"/>
      <c r="O447" s="25"/>
      <c r="P447" s="25"/>
      <c r="Q447" s="25"/>
      <c r="R447" s="25"/>
      <c r="S447" s="25"/>
      <c r="T447" s="25"/>
    </row>
    <row r="448" spans="2:20">
      <c r="B448" s="7" t="s">
        <v>112</v>
      </c>
      <c r="C448" s="7" t="s">
        <v>111</v>
      </c>
      <c r="D448" s="7" t="s">
        <v>106</v>
      </c>
      <c r="E448" s="22">
        <v>39</v>
      </c>
      <c r="F448" s="21"/>
      <c r="H448" s="7" t="s">
        <v>45</v>
      </c>
      <c r="L448" s="25"/>
      <c r="M448" s="25"/>
      <c r="N448" s="25"/>
      <c r="O448" s="25"/>
      <c r="P448" s="25"/>
      <c r="Q448" s="25"/>
      <c r="R448" s="25"/>
      <c r="S448" s="25"/>
      <c r="T448" s="25"/>
    </row>
    <row r="449" spans="2:20">
      <c r="B449" s="7" t="s">
        <v>112</v>
      </c>
      <c r="C449" s="7" t="s">
        <v>111</v>
      </c>
      <c r="D449" s="7" t="s">
        <v>107</v>
      </c>
      <c r="E449" s="22">
        <v>39</v>
      </c>
      <c r="F449" s="21"/>
      <c r="H449" s="7" t="s">
        <v>45</v>
      </c>
      <c r="L449" s="25"/>
      <c r="M449" s="25"/>
      <c r="N449" s="25"/>
      <c r="O449" s="25"/>
      <c r="P449" s="25"/>
      <c r="Q449" s="25"/>
      <c r="R449" s="25"/>
      <c r="S449" s="25"/>
      <c r="T449" s="25"/>
    </row>
    <row r="450" spans="2:20">
      <c r="B450" s="7" t="s">
        <v>112</v>
      </c>
      <c r="C450" s="7" t="s">
        <v>111</v>
      </c>
      <c r="D450" s="7" t="s">
        <v>108</v>
      </c>
      <c r="E450" s="22">
        <v>39</v>
      </c>
      <c r="F450" s="21"/>
      <c r="H450" s="7" t="s">
        <v>45</v>
      </c>
      <c r="L450" s="25"/>
      <c r="M450" s="25"/>
      <c r="N450" s="25"/>
      <c r="O450" s="25"/>
      <c r="P450" s="25"/>
      <c r="Q450" s="25"/>
      <c r="R450" s="25"/>
      <c r="S450" s="25"/>
      <c r="T450" s="25"/>
    </row>
    <row r="451" spans="2:20">
      <c r="B451" s="7" t="s">
        <v>112</v>
      </c>
      <c r="C451" s="7" t="s">
        <v>111</v>
      </c>
      <c r="D451" s="7" t="s">
        <v>109</v>
      </c>
      <c r="E451" s="22">
        <v>39</v>
      </c>
      <c r="F451" s="21"/>
      <c r="H451" s="7" t="s">
        <v>45</v>
      </c>
      <c r="L451" s="25"/>
      <c r="M451" s="25"/>
      <c r="N451" s="25"/>
      <c r="O451" s="25"/>
      <c r="P451" s="25"/>
      <c r="Q451" s="25"/>
      <c r="R451" s="25"/>
      <c r="S451" s="25"/>
      <c r="T451" s="25"/>
    </row>
    <row r="452" spans="2:20">
      <c r="B452" s="7" t="s">
        <v>112</v>
      </c>
      <c r="C452" s="7" t="s">
        <v>111</v>
      </c>
      <c r="D452" s="7" t="s">
        <v>110</v>
      </c>
      <c r="E452" s="22">
        <v>39</v>
      </c>
      <c r="F452" s="21"/>
      <c r="H452" s="7" t="s">
        <v>45</v>
      </c>
      <c r="L452" s="25"/>
      <c r="M452" s="25"/>
      <c r="N452" s="25"/>
      <c r="O452" s="25"/>
      <c r="P452" s="25"/>
      <c r="Q452" s="25"/>
      <c r="R452" s="25"/>
      <c r="S452" s="25"/>
      <c r="T452" s="25"/>
    </row>
    <row r="453" spans="2:20">
      <c r="L453" s="24"/>
      <c r="M453" s="24"/>
      <c r="N453" s="24"/>
      <c r="O453" s="24"/>
      <c r="P453" s="24"/>
      <c r="Q453" s="24"/>
      <c r="R453" s="24"/>
      <c r="S453" s="24"/>
      <c r="T453" s="24"/>
    </row>
    <row r="455" spans="2:20">
      <c r="B455" s="8" t="s">
        <v>119</v>
      </c>
      <c r="C455" s="8"/>
    </row>
    <row r="457" spans="2:20">
      <c r="B457" s="8" t="s">
        <v>89</v>
      </c>
      <c r="C457" s="8" t="s">
        <v>24</v>
      </c>
      <c r="D457" s="8" t="s">
        <v>25</v>
      </c>
      <c r="E457" s="8" t="s">
        <v>39</v>
      </c>
      <c r="F457" s="8"/>
      <c r="G457" s="8"/>
      <c r="H457" s="8" t="s">
        <v>26</v>
      </c>
      <c r="L457" s="21"/>
      <c r="M457" s="21"/>
      <c r="N457" s="21"/>
      <c r="O457" s="21"/>
      <c r="P457" s="21"/>
      <c r="Q457" s="21"/>
      <c r="R457" s="21"/>
      <c r="S457" s="21"/>
      <c r="T457" s="21"/>
    </row>
    <row r="459" spans="2:20">
      <c r="B459" s="7" t="s">
        <v>90</v>
      </c>
      <c r="C459" s="7" t="s">
        <v>99</v>
      </c>
      <c r="D459" s="7" t="s">
        <v>38</v>
      </c>
      <c r="E459" s="53" t="s">
        <v>15</v>
      </c>
      <c r="F459" s="21"/>
      <c r="H459" s="7" t="s">
        <v>40</v>
      </c>
      <c r="L459" s="27"/>
      <c r="M459" s="27"/>
      <c r="N459" s="27"/>
      <c r="O459" s="27"/>
      <c r="P459" s="27"/>
      <c r="Q459" s="27"/>
      <c r="R459" s="27"/>
      <c r="S459" s="27"/>
      <c r="T459" s="27"/>
    </row>
    <row r="460" spans="2:20">
      <c r="B460" s="7" t="s">
        <v>90</v>
      </c>
      <c r="C460" s="7" t="s">
        <v>99</v>
      </c>
      <c r="D460" s="7" t="s">
        <v>38</v>
      </c>
      <c r="E460" s="53" t="s">
        <v>41</v>
      </c>
      <c r="F460" s="21"/>
      <c r="H460" s="7" t="s">
        <v>45</v>
      </c>
      <c r="L460" s="27"/>
      <c r="M460" s="27"/>
      <c r="N460" s="27"/>
      <c r="O460" s="27"/>
      <c r="P460" s="27"/>
      <c r="Q460" s="25"/>
      <c r="R460" s="27"/>
      <c r="S460" s="27"/>
      <c r="T460" s="27"/>
    </row>
    <row r="461" spans="2:20">
      <c r="B461" s="7" t="s">
        <v>100</v>
      </c>
      <c r="C461" s="7" t="s">
        <v>99</v>
      </c>
      <c r="D461" s="7" t="s">
        <v>113</v>
      </c>
      <c r="E461" s="53" t="s">
        <v>15</v>
      </c>
      <c r="F461" s="21"/>
      <c r="H461" s="7" t="s">
        <v>40</v>
      </c>
      <c r="L461" s="27"/>
      <c r="M461" s="27"/>
      <c r="N461" s="27"/>
      <c r="O461" s="27"/>
      <c r="P461" s="27"/>
      <c r="Q461" s="27"/>
      <c r="R461" s="27"/>
      <c r="S461" s="27"/>
      <c r="T461" s="27"/>
    </row>
    <row r="462" spans="2:20">
      <c r="B462" s="7" t="s">
        <v>100</v>
      </c>
      <c r="C462" s="7" t="s">
        <v>99</v>
      </c>
      <c r="D462" s="7" t="s">
        <v>113</v>
      </c>
      <c r="E462" s="53" t="s">
        <v>41</v>
      </c>
      <c r="F462" s="21"/>
      <c r="H462" s="7" t="s">
        <v>45</v>
      </c>
      <c r="L462" s="27"/>
      <c r="M462" s="27"/>
      <c r="N462" s="27"/>
      <c r="O462" s="27"/>
      <c r="P462" s="27"/>
      <c r="Q462" s="27"/>
      <c r="R462" s="27"/>
      <c r="S462" s="27"/>
      <c r="T462" s="27"/>
    </row>
    <row r="465" spans="2:20">
      <c r="B465" s="8" t="s">
        <v>66</v>
      </c>
    </row>
    <row r="466" spans="2:20">
      <c r="B466" s="8"/>
    </row>
    <row r="467" spans="2:20">
      <c r="B467" s="8" t="s">
        <v>118</v>
      </c>
    </row>
    <row r="468" spans="2:20">
      <c r="B468" s="8"/>
    </row>
    <row r="469" spans="2:20">
      <c r="B469" s="8" t="s">
        <v>89</v>
      </c>
      <c r="C469" s="8" t="s">
        <v>24</v>
      </c>
      <c r="D469" s="8" t="s">
        <v>25</v>
      </c>
      <c r="E469" s="8" t="s">
        <v>15</v>
      </c>
      <c r="F469" s="8"/>
      <c r="G469" s="8"/>
      <c r="H469" s="8" t="s">
        <v>26</v>
      </c>
      <c r="L469" s="21"/>
      <c r="M469" s="21"/>
      <c r="N469" s="21"/>
      <c r="O469" s="21"/>
      <c r="P469" s="21"/>
      <c r="Q469" s="21"/>
      <c r="R469" s="21"/>
      <c r="S469" s="21"/>
      <c r="T469" s="21"/>
    </row>
    <row r="471" spans="2:20">
      <c r="B471" s="7" t="s">
        <v>90</v>
      </c>
      <c r="C471" s="7" t="s">
        <v>99</v>
      </c>
      <c r="D471" s="7" t="s">
        <v>16</v>
      </c>
      <c r="E471" s="22">
        <v>5</v>
      </c>
      <c r="F471" s="21"/>
      <c r="H471" s="7" t="s">
        <v>45</v>
      </c>
      <c r="L471" s="28">
        <f>L359+L415</f>
        <v>0</v>
      </c>
      <c r="M471" s="28">
        <f t="shared" ref="M471:S471" si="86">M359+M415</f>
        <v>1063556.6846020869</v>
      </c>
      <c r="N471" s="28">
        <f t="shared" ref="N471:N508" si="87">N359+N415</f>
        <v>8949059.2780180033</v>
      </c>
      <c r="O471" s="28">
        <f t="shared" si="86"/>
        <v>0</v>
      </c>
      <c r="P471" s="28">
        <f t="shared" si="86"/>
        <v>275617.86</v>
      </c>
      <c r="Q471" s="28">
        <f t="shared" si="86"/>
        <v>0</v>
      </c>
      <c r="R471" s="28">
        <f t="shared" si="86"/>
        <v>0</v>
      </c>
      <c r="S471" s="28">
        <f t="shared" si="86"/>
        <v>0</v>
      </c>
      <c r="T471" s="28">
        <f t="shared" ref="T471:T508" si="88">T359+T415</f>
        <v>475</v>
      </c>
    </row>
    <row r="472" spans="2:20">
      <c r="B472" s="7" t="s">
        <v>90</v>
      </c>
      <c r="C472" s="7" t="s">
        <v>99</v>
      </c>
      <c r="D472" s="7" t="s">
        <v>19</v>
      </c>
      <c r="E472" s="22">
        <v>30</v>
      </c>
      <c r="F472" s="21"/>
      <c r="H472" s="7" t="s">
        <v>45</v>
      </c>
      <c r="L472" s="28">
        <f t="shared" ref="L472:S472" si="89">L360+L416</f>
        <v>0</v>
      </c>
      <c r="M472" s="28">
        <f t="shared" si="89"/>
        <v>371397.63376895332</v>
      </c>
      <c r="N472" s="28">
        <f t="shared" si="87"/>
        <v>805205.98333901085</v>
      </c>
      <c r="O472" s="28">
        <f t="shared" si="89"/>
        <v>0</v>
      </c>
      <c r="P472" s="28">
        <f t="shared" si="89"/>
        <v>0</v>
      </c>
      <c r="Q472" s="28">
        <f t="shared" si="89"/>
        <v>0</v>
      </c>
      <c r="R472" s="28">
        <f t="shared" si="89"/>
        <v>0</v>
      </c>
      <c r="S472" s="28">
        <f t="shared" si="89"/>
        <v>0</v>
      </c>
      <c r="T472" s="28">
        <f t="shared" si="88"/>
        <v>0</v>
      </c>
    </row>
    <row r="473" spans="2:20">
      <c r="B473" s="7" t="s">
        <v>90</v>
      </c>
      <c r="C473" s="7" t="s">
        <v>99</v>
      </c>
      <c r="D473" s="7" t="s">
        <v>20</v>
      </c>
      <c r="E473" s="22" t="s">
        <v>35</v>
      </c>
      <c r="F473" s="21"/>
      <c r="H473" s="7" t="s">
        <v>45</v>
      </c>
      <c r="L473" s="28">
        <f t="shared" ref="L473:S473" si="90">L361+L417</f>
        <v>0</v>
      </c>
      <c r="M473" s="28">
        <f t="shared" si="90"/>
        <v>57694.546156769728</v>
      </c>
      <c r="N473" s="28">
        <f t="shared" si="87"/>
        <v>0</v>
      </c>
      <c r="O473" s="28">
        <f t="shared" si="90"/>
        <v>0</v>
      </c>
      <c r="P473" s="28">
        <f t="shared" si="90"/>
        <v>0</v>
      </c>
      <c r="Q473" s="28">
        <f t="shared" si="90"/>
        <v>62345.726849362902</v>
      </c>
      <c r="R473" s="28">
        <f t="shared" si="90"/>
        <v>0</v>
      </c>
      <c r="S473" s="28">
        <f t="shared" si="90"/>
        <v>0</v>
      </c>
      <c r="T473" s="28">
        <f t="shared" si="88"/>
        <v>0</v>
      </c>
    </row>
    <row r="474" spans="2:20">
      <c r="B474" s="7" t="s">
        <v>90</v>
      </c>
      <c r="C474" s="7" t="s">
        <v>99</v>
      </c>
      <c r="D474" s="7" t="s">
        <v>91</v>
      </c>
      <c r="E474" s="22">
        <v>5</v>
      </c>
      <c r="F474" s="21"/>
      <c r="H474" s="7" t="s">
        <v>45</v>
      </c>
      <c r="L474" s="28">
        <f t="shared" ref="L474:S474" si="91">L362+L418</f>
        <v>0</v>
      </c>
      <c r="M474" s="28">
        <f t="shared" si="91"/>
        <v>0</v>
      </c>
      <c r="N474" s="28">
        <f t="shared" si="87"/>
        <v>0</v>
      </c>
      <c r="O474" s="28">
        <f t="shared" si="91"/>
        <v>0</v>
      </c>
      <c r="P474" s="28">
        <f t="shared" si="91"/>
        <v>4741.58</v>
      </c>
      <c r="Q474" s="28">
        <f t="shared" si="91"/>
        <v>0</v>
      </c>
      <c r="R474" s="28">
        <f t="shared" si="91"/>
        <v>540222.6934363636</v>
      </c>
      <c r="S474" s="28">
        <f t="shared" si="91"/>
        <v>0</v>
      </c>
      <c r="T474" s="28">
        <f t="shared" si="88"/>
        <v>367603.61180000001</v>
      </c>
    </row>
    <row r="475" spans="2:20">
      <c r="B475" s="7" t="s">
        <v>90</v>
      </c>
      <c r="C475" s="7" t="s">
        <v>99</v>
      </c>
      <c r="D475" s="7" t="s">
        <v>21</v>
      </c>
      <c r="E475" s="22">
        <v>10</v>
      </c>
      <c r="F475" s="21"/>
      <c r="H475" s="7" t="s">
        <v>45</v>
      </c>
      <c r="L475" s="28">
        <f t="shared" ref="L475:S475" si="92">L363+L419</f>
        <v>0</v>
      </c>
      <c r="M475" s="28">
        <f t="shared" si="92"/>
        <v>0</v>
      </c>
      <c r="N475" s="28">
        <f t="shared" si="87"/>
        <v>1863165.6270170922</v>
      </c>
      <c r="O475" s="28">
        <f t="shared" si="92"/>
        <v>0</v>
      </c>
      <c r="P475" s="28">
        <f t="shared" si="92"/>
        <v>130498.1</v>
      </c>
      <c r="Q475" s="28">
        <f t="shared" si="92"/>
        <v>199473.93885472583</v>
      </c>
      <c r="R475" s="28">
        <f t="shared" si="92"/>
        <v>138416.10099999997</v>
      </c>
      <c r="S475" s="28">
        <f t="shared" si="92"/>
        <v>0</v>
      </c>
      <c r="T475" s="28">
        <f t="shared" si="88"/>
        <v>58593.14</v>
      </c>
    </row>
    <row r="476" spans="2:20">
      <c r="B476" s="7" t="s">
        <v>90</v>
      </c>
      <c r="C476" s="7" t="s">
        <v>92</v>
      </c>
      <c r="D476" s="7" t="s">
        <v>93</v>
      </c>
      <c r="E476" s="22">
        <v>30</v>
      </c>
      <c r="F476" s="21"/>
      <c r="H476" s="7" t="s">
        <v>45</v>
      </c>
      <c r="L476" s="28">
        <f t="shared" ref="L476:S476" si="93">L364+L420</f>
        <v>0</v>
      </c>
      <c r="M476" s="28">
        <f t="shared" si="93"/>
        <v>658887.63903409394</v>
      </c>
      <c r="N476" s="28">
        <f t="shared" si="87"/>
        <v>4690930.0556200007</v>
      </c>
      <c r="O476" s="28">
        <f t="shared" si="93"/>
        <v>7999082.0700000003</v>
      </c>
      <c r="P476" s="28">
        <f t="shared" si="93"/>
        <v>230149.74</v>
      </c>
      <c r="Q476" s="28">
        <f t="shared" si="93"/>
        <v>2079934.7477107234</v>
      </c>
      <c r="R476" s="28">
        <f t="shared" si="93"/>
        <v>163002.79533272726</v>
      </c>
      <c r="S476" s="28">
        <f t="shared" si="93"/>
        <v>0</v>
      </c>
      <c r="T476" s="28">
        <f t="shared" si="88"/>
        <v>345.62</v>
      </c>
    </row>
    <row r="477" spans="2:20">
      <c r="B477" s="7" t="s">
        <v>90</v>
      </c>
      <c r="C477" s="7" t="s">
        <v>92</v>
      </c>
      <c r="D477" s="7" t="s">
        <v>96</v>
      </c>
      <c r="E477" s="22">
        <v>55</v>
      </c>
      <c r="F477" s="21"/>
      <c r="H477" s="7" t="s">
        <v>45</v>
      </c>
      <c r="L477" s="28">
        <f t="shared" ref="L477:S477" si="94">L365+L421</f>
        <v>1040322.1958904852</v>
      </c>
      <c r="M477" s="28">
        <f t="shared" si="94"/>
        <v>1085520.530327105</v>
      </c>
      <c r="N477" s="28">
        <f t="shared" si="87"/>
        <v>27164600.248059999</v>
      </c>
      <c r="O477" s="28">
        <f t="shared" si="94"/>
        <v>9232372.6985624954</v>
      </c>
      <c r="P477" s="28">
        <f t="shared" si="94"/>
        <v>364803.48</v>
      </c>
      <c r="Q477" s="28">
        <f t="shared" si="94"/>
        <v>7402984.5821998632</v>
      </c>
      <c r="R477" s="28">
        <f t="shared" si="94"/>
        <v>1732671.1058690909</v>
      </c>
      <c r="S477" s="28">
        <f t="shared" si="94"/>
        <v>0</v>
      </c>
      <c r="T477" s="28">
        <f t="shared" si="88"/>
        <v>1411509.5945900001</v>
      </c>
    </row>
    <row r="478" spans="2:20">
      <c r="B478" s="7" t="s">
        <v>90</v>
      </c>
      <c r="C478" s="7" t="s">
        <v>92</v>
      </c>
      <c r="D478" s="7" t="s">
        <v>97</v>
      </c>
      <c r="E478" s="22">
        <v>30</v>
      </c>
      <c r="F478" s="21"/>
      <c r="H478" s="7" t="s">
        <v>45</v>
      </c>
      <c r="L478" s="28">
        <f t="shared" ref="L478:S478" si="95">L366+L422</f>
        <v>199699.12795785151</v>
      </c>
      <c r="M478" s="28">
        <f t="shared" si="95"/>
        <v>73050.841564724964</v>
      </c>
      <c r="N478" s="28">
        <f t="shared" si="87"/>
        <v>343898.48403000005</v>
      </c>
      <c r="O478" s="28">
        <f t="shared" si="95"/>
        <v>462444.08826932276</v>
      </c>
      <c r="P478" s="28">
        <f t="shared" si="95"/>
        <v>0</v>
      </c>
      <c r="Q478" s="28">
        <f t="shared" si="95"/>
        <v>0</v>
      </c>
      <c r="R478" s="28">
        <f t="shared" si="95"/>
        <v>0</v>
      </c>
      <c r="S478" s="28">
        <f t="shared" si="95"/>
        <v>0</v>
      </c>
      <c r="T478" s="28">
        <f t="shared" si="88"/>
        <v>1300840.01217</v>
      </c>
    </row>
    <row r="479" spans="2:20">
      <c r="B479" s="7" t="s">
        <v>90</v>
      </c>
      <c r="C479" s="7" t="s">
        <v>92</v>
      </c>
      <c r="D479" s="7" t="s">
        <v>98</v>
      </c>
      <c r="E479" s="22">
        <v>45</v>
      </c>
      <c r="F479" s="21"/>
      <c r="H479" s="7" t="s">
        <v>45</v>
      </c>
      <c r="L479" s="28">
        <f t="shared" ref="L479:S479" si="96">L367+L423</f>
        <v>1231379.5760487644</v>
      </c>
      <c r="M479" s="28">
        <f t="shared" si="96"/>
        <v>3157164.3956136969</v>
      </c>
      <c r="N479" s="28">
        <f t="shared" si="87"/>
        <v>79263862.344980001</v>
      </c>
      <c r="O479" s="28">
        <f t="shared" si="96"/>
        <v>52180544.395106949</v>
      </c>
      <c r="P479" s="28">
        <f t="shared" si="96"/>
        <v>872801.91</v>
      </c>
      <c r="Q479" s="28">
        <f t="shared" si="96"/>
        <v>43528619.135362111</v>
      </c>
      <c r="R479" s="28">
        <f t="shared" si="96"/>
        <v>2043469.2423054546</v>
      </c>
      <c r="S479" s="28">
        <f t="shared" si="96"/>
        <v>0</v>
      </c>
      <c r="T479" s="28">
        <f t="shared" si="88"/>
        <v>6021929.7166600004</v>
      </c>
    </row>
    <row r="480" spans="2:20">
      <c r="B480" s="7" t="s">
        <v>90</v>
      </c>
      <c r="C480" s="7" t="s">
        <v>92</v>
      </c>
      <c r="D480" s="7" t="s">
        <v>94</v>
      </c>
      <c r="E480" s="22">
        <v>5</v>
      </c>
      <c r="F480" s="21"/>
      <c r="H480" s="7" t="s">
        <v>45</v>
      </c>
      <c r="L480" s="28">
        <f t="shared" ref="L480:S480" si="97">L368+L424</f>
        <v>0</v>
      </c>
      <c r="M480" s="28">
        <f t="shared" si="97"/>
        <v>0</v>
      </c>
      <c r="N480" s="28">
        <f t="shared" si="87"/>
        <v>209702.94680234583</v>
      </c>
      <c r="O480" s="28">
        <f t="shared" si="97"/>
        <v>0</v>
      </c>
      <c r="P480" s="28">
        <f t="shared" si="97"/>
        <v>0</v>
      </c>
      <c r="Q480" s="28">
        <f t="shared" si="97"/>
        <v>0</v>
      </c>
      <c r="R480" s="28">
        <f t="shared" si="97"/>
        <v>0</v>
      </c>
      <c r="S480" s="28">
        <f t="shared" si="97"/>
        <v>0</v>
      </c>
      <c r="T480" s="28">
        <f t="shared" si="88"/>
        <v>0</v>
      </c>
    </row>
    <row r="481" spans="2:20">
      <c r="B481" s="7" t="s">
        <v>90</v>
      </c>
      <c r="C481" s="7" t="s">
        <v>92</v>
      </c>
      <c r="D481" s="7" t="s">
        <v>18</v>
      </c>
      <c r="E481" s="22">
        <v>25</v>
      </c>
      <c r="F481" s="21"/>
      <c r="H481" s="7" t="s">
        <v>45</v>
      </c>
      <c r="L481" s="28">
        <f t="shared" ref="L481:S481" si="98">L369+L425</f>
        <v>0</v>
      </c>
      <c r="M481" s="28">
        <f t="shared" si="98"/>
        <v>0</v>
      </c>
      <c r="N481" s="28">
        <f t="shared" si="87"/>
        <v>0</v>
      </c>
      <c r="O481" s="28">
        <f t="shared" si="98"/>
        <v>0</v>
      </c>
      <c r="P481" s="28">
        <f t="shared" si="98"/>
        <v>34245.83</v>
      </c>
      <c r="Q481" s="28">
        <f t="shared" si="98"/>
        <v>114046.93854056562</v>
      </c>
      <c r="R481" s="28">
        <f t="shared" si="98"/>
        <v>0</v>
      </c>
      <c r="S481" s="28">
        <f t="shared" si="98"/>
        <v>0</v>
      </c>
      <c r="T481" s="28">
        <f t="shared" si="88"/>
        <v>0</v>
      </c>
    </row>
    <row r="482" spans="2:20">
      <c r="B482" s="7" t="s">
        <v>90</v>
      </c>
      <c r="C482" s="7" t="s">
        <v>92</v>
      </c>
      <c r="D482" s="7" t="s">
        <v>95</v>
      </c>
      <c r="E482" s="22">
        <v>30</v>
      </c>
      <c r="F482" s="21"/>
      <c r="H482" s="7" t="s">
        <v>45</v>
      </c>
      <c r="L482" s="28">
        <f t="shared" ref="L482:S482" si="99">L370+L426</f>
        <v>0</v>
      </c>
      <c r="M482" s="28">
        <f t="shared" si="99"/>
        <v>0</v>
      </c>
      <c r="N482" s="28">
        <f t="shared" si="87"/>
        <v>-2223.31747</v>
      </c>
      <c r="O482" s="28">
        <f t="shared" si="99"/>
        <v>0</v>
      </c>
      <c r="P482" s="28">
        <f t="shared" si="99"/>
        <v>0</v>
      </c>
      <c r="Q482" s="28">
        <f t="shared" si="99"/>
        <v>502.37928592586468</v>
      </c>
      <c r="R482" s="28">
        <f t="shared" si="99"/>
        <v>0</v>
      </c>
      <c r="S482" s="28">
        <f t="shared" si="99"/>
        <v>0</v>
      </c>
      <c r="T482" s="28">
        <f t="shared" si="88"/>
        <v>0</v>
      </c>
    </row>
    <row r="483" spans="2:20">
      <c r="B483" s="7" t="s">
        <v>90</v>
      </c>
      <c r="C483" s="7" t="s">
        <v>92</v>
      </c>
      <c r="D483" s="7" t="s">
        <v>20</v>
      </c>
      <c r="E483" s="22" t="s">
        <v>35</v>
      </c>
      <c r="F483" s="21"/>
      <c r="H483" s="7" t="s">
        <v>45</v>
      </c>
      <c r="L483" s="28">
        <f t="shared" ref="L483:S483" si="100">L371+L427</f>
        <v>0</v>
      </c>
      <c r="M483" s="28">
        <f t="shared" si="100"/>
        <v>0</v>
      </c>
      <c r="N483" s="28">
        <f t="shared" si="87"/>
        <v>52326.262419999999</v>
      </c>
      <c r="O483" s="28">
        <f t="shared" si="100"/>
        <v>285983.98</v>
      </c>
      <c r="P483" s="28">
        <f t="shared" si="100"/>
        <v>0</v>
      </c>
      <c r="Q483" s="28">
        <f t="shared" si="100"/>
        <v>0</v>
      </c>
      <c r="R483" s="28">
        <f t="shared" si="100"/>
        <v>0</v>
      </c>
      <c r="S483" s="28">
        <f t="shared" si="100"/>
        <v>0</v>
      </c>
      <c r="T483" s="28">
        <f t="shared" si="88"/>
        <v>0</v>
      </c>
    </row>
    <row r="484" spans="2:20">
      <c r="B484" s="7" t="s">
        <v>100</v>
      </c>
      <c r="C484" s="7" t="s">
        <v>101</v>
      </c>
      <c r="D484" s="7" t="s">
        <v>16</v>
      </c>
      <c r="E484" s="22">
        <v>5</v>
      </c>
      <c r="F484" s="21"/>
      <c r="H484" s="7" t="s">
        <v>45</v>
      </c>
      <c r="L484" s="28">
        <f t="shared" ref="L484:S484" si="101">L372+L428</f>
        <v>0</v>
      </c>
      <c r="M484" s="28">
        <f t="shared" si="101"/>
        <v>0</v>
      </c>
      <c r="N484" s="28">
        <f t="shared" si="87"/>
        <v>0</v>
      </c>
      <c r="O484" s="28">
        <f t="shared" si="101"/>
        <v>0</v>
      </c>
      <c r="P484" s="28">
        <f t="shared" si="101"/>
        <v>0</v>
      </c>
      <c r="Q484" s="28">
        <f t="shared" si="101"/>
        <v>0</v>
      </c>
      <c r="R484" s="28">
        <f t="shared" si="101"/>
        <v>0</v>
      </c>
      <c r="S484" s="28">
        <f t="shared" si="101"/>
        <v>33000</v>
      </c>
      <c r="T484" s="28">
        <f t="shared" si="88"/>
        <v>0</v>
      </c>
    </row>
    <row r="485" spans="2:20">
      <c r="B485" s="7" t="s">
        <v>100</v>
      </c>
      <c r="C485" s="7" t="s">
        <v>101</v>
      </c>
      <c r="D485" s="7" t="s">
        <v>19</v>
      </c>
      <c r="E485" s="22">
        <v>30</v>
      </c>
      <c r="F485" s="21"/>
      <c r="H485" s="7" t="s">
        <v>45</v>
      </c>
      <c r="L485" s="28">
        <f t="shared" ref="L485:S485" si="102">L373+L429</f>
        <v>0</v>
      </c>
      <c r="M485" s="28">
        <f t="shared" si="102"/>
        <v>0</v>
      </c>
      <c r="N485" s="28">
        <f t="shared" si="87"/>
        <v>0</v>
      </c>
      <c r="O485" s="28">
        <f t="shared" si="102"/>
        <v>0</v>
      </c>
      <c r="P485" s="28">
        <f t="shared" si="102"/>
        <v>0</v>
      </c>
      <c r="Q485" s="28">
        <f t="shared" si="102"/>
        <v>0</v>
      </c>
      <c r="R485" s="28">
        <f t="shared" si="102"/>
        <v>0</v>
      </c>
      <c r="S485" s="28">
        <f t="shared" si="102"/>
        <v>0</v>
      </c>
      <c r="T485" s="28">
        <f t="shared" si="88"/>
        <v>0</v>
      </c>
    </row>
    <row r="486" spans="2:20">
      <c r="B486" s="7" t="s">
        <v>100</v>
      </c>
      <c r="C486" s="7" t="s">
        <v>101</v>
      </c>
      <c r="D486" s="7" t="s">
        <v>20</v>
      </c>
      <c r="E486" s="22" t="s">
        <v>35</v>
      </c>
      <c r="F486" s="21"/>
      <c r="H486" s="7" t="s">
        <v>45</v>
      </c>
      <c r="L486" s="28">
        <f t="shared" ref="L486:S486" si="103">L374+L430</f>
        <v>0</v>
      </c>
      <c r="M486" s="28">
        <f t="shared" si="103"/>
        <v>0</v>
      </c>
      <c r="N486" s="28">
        <f t="shared" si="87"/>
        <v>0</v>
      </c>
      <c r="O486" s="28">
        <f t="shared" si="103"/>
        <v>0</v>
      </c>
      <c r="P486" s="28">
        <f t="shared" si="103"/>
        <v>0</v>
      </c>
      <c r="Q486" s="28">
        <f t="shared" si="103"/>
        <v>0</v>
      </c>
      <c r="R486" s="28">
        <f t="shared" si="103"/>
        <v>0</v>
      </c>
      <c r="S486" s="28">
        <f t="shared" si="103"/>
        <v>0</v>
      </c>
      <c r="T486" s="28">
        <f t="shared" si="88"/>
        <v>0</v>
      </c>
    </row>
    <row r="487" spans="2:20">
      <c r="B487" s="7" t="s">
        <v>100</v>
      </c>
      <c r="C487" s="7" t="s">
        <v>101</v>
      </c>
      <c r="D487" s="7" t="s">
        <v>91</v>
      </c>
      <c r="E487" s="22">
        <v>5</v>
      </c>
      <c r="F487" s="21"/>
      <c r="H487" s="7" t="s">
        <v>45</v>
      </c>
      <c r="L487" s="28">
        <f t="shared" ref="L487:S487" si="104">L375+L431</f>
        <v>0</v>
      </c>
      <c r="M487" s="28">
        <f t="shared" si="104"/>
        <v>0</v>
      </c>
      <c r="N487" s="28">
        <f t="shared" si="87"/>
        <v>0</v>
      </c>
      <c r="O487" s="28">
        <f t="shared" si="104"/>
        <v>0</v>
      </c>
      <c r="P487" s="28">
        <f t="shared" si="104"/>
        <v>0</v>
      </c>
      <c r="Q487" s="28">
        <f t="shared" si="104"/>
        <v>0</v>
      </c>
      <c r="R487" s="28">
        <f t="shared" si="104"/>
        <v>0</v>
      </c>
      <c r="S487" s="28">
        <f t="shared" si="104"/>
        <v>67623</v>
      </c>
      <c r="T487" s="28">
        <f t="shared" si="88"/>
        <v>0</v>
      </c>
    </row>
    <row r="488" spans="2:20">
      <c r="B488" s="7" t="s">
        <v>100</v>
      </c>
      <c r="C488" s="7" t="s">
        <v>101</v>
      </c>
      <c r="D488" s="7" t="s">
        <v>21</v>
      </c>
      <c r="E488" s="22">
        <v>10</v>
      </c>
      <c r="F488" s="21"/>
      <c r="H488" s="7" t="s">
        <v>45</v>
      </c>
      <c r="L488" s="28">
        <f t="shared" ref="L488:S488" si="105">L376+L432</f>
        <v>0</v>
      </c>
      <c r="M488" s="28">
        <f t="shared" si="105"/>
        <v>0</v>
      </c>
      <c r="N488" s="28">
        <f t="shared" si="87"/>
        <v>0</v>
      </c>
      <c r="O488" s="28">
        <f t="shared" si="105"/>
        <v>0</v>
      </c>
      <c r="P488" s="28">
        <f t="shared" si="105"/>
        <v>0</v>
      </c>
      <c r="Q488" s="28">
        <f t="shared" si="105"/>
        <v>0</v>
      </c>
      <c r="R488" s="28">
        <f t="shared" si="105"/>
        <v>0</v>
      </c>
      <c r="S488" s="28">
        <f t="shared" si="105"/>
        <v>0</v>
      </c>
      <c r="T488" s="28">
        <f t="shared" si="88"/>
        <v>0</v>
      </c>
    </row>
    <row r="489" spans="2:20">
      <c r="B489" s="7" t="s">
        <v>100</v>
      </c>
      <c r="C489" s="7" t="s">
        <v>102</v>
      </c>
      <c r="D489" s="7" t="s">
        <v>93</v>
      </c>
      <c r="E489" s="22">
        <v>30</v>
      </c>
      <c r="F489" s="21"/>
      <c r="H489" s="7" t="s">
        <v>45</v>
      </c>
      <c r="L489" s="28">
        <f t="shared" ref="L489:S489" si="106">L377+L433</f>
        <v>0</v>
      </c>
      <c r="M489" s="28">
        <f t="shared" si="106"/>
        <v>0</v>
      </c>
      <c r="N489" s="28">
        <f t="shared" si="87"/>
        <v>0</v>
      </c>
      <c r="O489" s="28">
        <f t="shared" si="106"/>
        <v>0</v>
      </c>
      <c r="P489" s="28">
        <f t="shared" si="106"/>
        <v>0</v>
      </c>
      <c r="Q489" s="28">
        <f t="shared" si="106"/>
        <v>0</v>
      </c>
      <c r="R489" s="28">
        <f t="shared" si="106"/>
        <v>0</v>
      </c>
      <c r="S489" s="28">
        <f t="shared" si="106"/>
        <v>0</v>
      </c>
      <c r="T489" s="28">
        <f t="shared" si="88"/>
        <v>0</v>
      </c>
    </row>
    <row r="490" spans="2:20">
      <c r="B490" s="7" t="s">
        <v>100</v>
      </c>
      <c r="C490" s="7" t="s">
        <v>102</v>
      </c>
      <c r="D490" s="7" t="s">
        <v>96</v>
      </c>
      <c r="E490" s="22">
        <v>55</v>
      </c>
      <c r="F490" s="21"/>
      <c r="H490" s="7" t="s">
        <v>45</v>
      </c>
      <c r="L490" s="28">
        <f t="shared" ref="L490:S490" si="107">L378+L434</f>
        <v>0</v>
      </c>
      <c r="M490" s="28">
        <f t="shared" si="107"/>
        <v>0</v>
      </c>
      <c r="N490" s="28">
        <f t="shared" si="87"/>
        <v>0</v>
      </c>
      <c r="O490" s="28">
        <f t="shared" si="107"/>
        <v>0</v>
      </c>
      <c r="P490" s="28">
        <f t="shared" si="107"/>
        <v>0</v>
      </c>
      <c r="Q490" s="28">
        <f t="shared" si="107"/>
        <v>0</v>
      </c>
      <c r="R490" s="28">
        <f t="shared" si="107"/>
        <v>0</v>
      </c>
      <c r="S490" s="28">
        <f t="shared" si="107"/>
        <v>0</v>
      </c>
      <c r="T490" s="28">
        <f t="shared" si="88"/>
        <v>0</v>
      </c>
    </row>
    <row r="491" spans="2:20">
      <c r="B491" s="7" t="s">
        <v>100</v>
      </c>
      <c r="C491" s="7" t="s">
        <v>102</v>
      </c>
      <c r="D491" s="7" t="s">
        <v>97</v>
      </c>
      <c r="E491" s="22">
        <v>30</v>
      </c>
      <c r="F491" s="21"/>
      <c r="H491" s="7" t="s">
        <v>45</v>
      </c>
      <c r="L491" s="28">
        <f t="shared" ref="L491:S491" si="108">L379+L435</f>
        <v>0</v>
      </c>
      <c r="M491" s="28">
        <f t="shared" si="108"/>
        <v>0</v>
      </c>
      <c r="N491" s="28">
        <f t="shared" si="87"/>
        <v>0</v>
      </c>
      <c r="O491" s="28">
        <f t="shared" si="108"/>
        <v>0</v>
      </c>
      <c r="P491" s="28">
        <f t="shared" si="108"/>
        <v>0</v>
      </c>
      <c r="Q491" s="28">
        <f t="shared" si="108"/>
        <v>0</v>
      </c>
      <c r="R491" s="28">
        <f t="shared" si="108"/>
        <v>0</v>
      </c>
      <c r="S491" s="28">
        <f t="shared" si="108"/>
        <v>0</v>
      </c>
      <c r="T491" s="28">
        <f t="shared" si="88"/>
        <v>0</v>
      </c>
    </row>
    <row r="492" spans="2:20">
      <c r="B492" s="7" t="s">
        <v>100</v>
      </c>
      <c r="C492" s="7" t="s">
        <v>102</v>
      </c>
      <c r="D492" s="7" t="s">
        <v>98</v>
      </c>
      <c r="E492" s="22">
        <v>45</v>
      </c>
      <c r="F492" s="21"/>
      <c r="H492" s="7" t="s">
        <v>45</v>
      </c>
      <c r="L492" s="28">
        <f t="shared" ref="L492:S492" si="109">L380+L436</f>
        <v>0</v>
      </c>
      <c r="M492" s="28">
        <f t="shared" si="109"/>
        <v>0</v>
      </c>
      <c r="N492" s="28">
        <f t="shared" si="87"/>
        <v>0</v>
      </c>
      <c r="O492" s="28">
        <f t="shared" si="109"/>
        <v>0</v>
      </c>
      <c r="P492" s="28">
        <f t="shared" si="109"/>
        <v>0</v>
      </c>
      <c r="Q492" s="28">
        <f t="shared" si="109"/>
        <v>0</v>
      </c>
      <c r="R492" s="28">
        <f t="shared" si="109"/>
        <v>0</v>
      </c>
      <c r="S492" s="28">
        <f t="shared" si="109"/>
        <v>0</v>
      </c>
      <c r="T492" s="28">
        <f t="shared" si="88"/>
        <v>0</v>
      </c>
    </row>
    <row r="493" spans="2:20">
      <c r="B493" s="7" t="s">
        <v>100</v>
      </c>
      <c r="C493" s="7" t="s">
        <v>102</v>
      </c>
      <c r="D493" s="7" t="s">
        <v>94</v>
      </c>
      <c r="E493" s="22">
        <v>5</v>
      </c>
      <c r="F493" s="21"/>
      <c r="H493" s="7" t="s">
        <v>45</v>
      </c>
      <c r="L493" s="28">
        <f t="shared" ref="L493:S493" si="110">L381+L437</f>
        <v>0</v>
      </c>
      <c r="M493" s="28">
        <f t="shared" si="110"/>
        <v>0</v>
      </c>
      <c r="N493" s="28">
        <f t="shared" si="87"/>
        <v>0</v>
      </c>
      <c r="O493" s="28">
        <f t="shared" si="110"/>
        <v>0</v>
      </c>
      <c r="P493" s="28">
        <f t="shared" si="110"/>
        <v>0</v>
      </c>
      <c r="Q493" s="28">
        <f t="shared" si="110"/>
        <v>0</v>
      </c>
      <c r="R493" s="28">
        <f t="shared" si="110"/>
        <v>0</v>
      </c>
      <c r="S493" s="28">
        <f t="shared" si="110"/>
        <v>0</v>
      </c>
      <c r="T493" s="28">
        <f t="shared" si="88"/>
        <v>0</v>
      </c>
    </row>
    <row r="494" spans="2:20">
      <c r="B494" s="7" t="s">
        <v>100</v>
      </c>
      <c r="C494" s="7" t="s">
        <v>102</v>
      </c>
      <c r="D494" s="7" t="s">
        <v>18</v>
      </c>
      <c r="E494" s="22">
        <v>25</v>
      </c>
      <c r="F494" s="21"/>
      <c r="H494" s="7" t="s">
        <v>45</v>
      </c>
      <c r="L494" s="28">
        <f t="shared" ref="L494:S494" si="111">L382+L438</f>
        <v>0</v>
      </c>
      <c r="M494" s="28">
        <f t="shared" si="111"/>
        <v>0</v>
      </c>
      <c r="N494" s="28">
        <f t="shared" si="87"/>
        <v>0</v>
      </c>
      <c r="O494" s="28">
        <f t="shared" si="111"/>
        <v>0</v>
      </c>
      <c r="P494" s="28">
        <f t="shared" si="111"/>
        <v>0</v>
      </c>
      <c r="Q494" s="28">
        <f t="shared" si="111"/>
        <v>0</v>
      </c>
      <c r="R494" s="28">
        <f t="shared" si="111"/>
        <v>0</v>
      </c>
      <c r="S494" s="28">
        <f t="shared" si="111"/>
        <v>0</v>
      </c>
      <c r="T494" s="28">
        <f t="shared" si="88"/>
        <v>0</v>
      </c>
    </row>
    <row r="495" spans="2:20">
      <c r="B495" s="7" t="s">
        <v>100</v>
      </c>
      <c r="C495" s="7" t="s">
        <v>102</v>
      </c>
      <c r="D495" s="7" t="s">
        <v>95</v>
      </c>
      <c r="E495" s="22">
        <v>30</v>
      </c>
      <c r="F495" s="21"/>
      <c r="H495" s="7" t="s">
        <v>45</v>
      </c>
      <c r="L495" s="28">
        <f t="shared" ref="L495:S495" si="112">L383+L439</f>
        <v>0</v>
      </c>
      <c r="M495" s="28">
        <f t="shared" si="112"/>
        <v>0</v>
      </c>
      <c r="N495" s="28">
        <f t="shared" si="87"/>
        <v>0</v>
      </c>
      <c r="O495" s="28">
        <f t="shared" si="112"/>
        <v>0</v>
      </c>
      <c r="P495" s="28">
        <f t="shared" si="112"/>
        <v>0</v>
      </c>
      <c r="Q495" s="28">
        <f t="shared" si="112"/>
        <v>0</v>
      </c>
      <c r="R495" s="28">
        <f t="shared" si="112"/>
        <v>0</v>
      </c>
      <c r="S495" s="28">
        <f t="shared" si="112"/>
        <v>0</v>
      </c>
      <c r="T495" s="28">
        <f t="shared" si="88"/>
        <v>0</v>
      </c>
    </row>
    <row r="496" spans="2:20">
      <c r="B496" s="7" t="s">
        <v>100</v>
      </c>
      <c r="C496" s="7" t="s">
        <v>102</v>
      </c>
      <c r="D496" s="7" t="s">
        <v>20</v>
      </c>
      <c r="E496" s="22" t="s">
        <v>35</v>
      </c>
      <c r="F496" s="21"/>
      <c r="H496" s="7" t="s">
        <v>45</v>
      </c>
      <c r="L496" s="28">
        <f t="shared" ref="L496:S496" si="113">L384+L440</f>
        <v>0</v>
      </c>
      <c r="M496" s="28">
        <f t="shared" si="113"/>
        <v>0</v>
      </c>
      <c r="N496" s="28">
        <f t="shared" si="87"/>
        <v>0</v>
      </c>
      <c r="O496" s="28">
        <f t="shared" si="113"/>
        <v>0</v>
      </c>
      <c r="P496" s="28">
        <f t="shared" si="113"/>
        <v>0</v>
      </c>
      <c r="Q496" s="28">
        <f t="shared" si="113"/>
        <v>0</v>
      </c>
      <c r="R496" s="28">
        <f t="shared" si="113"/>
        <v>0</v>
      </c>
      <c r="S496" s="28">
        <f t="shared" si="113"/>
        <v>0</v>
      </c>
      <c r="T496" s="28">
        <f t="shared" si="88"/>
        <v>0</v>
      </c>
    </row>
    <row r="497" spans="2:20">
      <c r="B497" s="7" t="s">
        <v>103</v>
      </c>
      <c r="C497" s="7" t="s">
        <v>104</v>
      </c>
      <c r="D497" s="7" t="s">
        <v>105</v>
      </c>
      <c r="E497" s="22">
        <v>39</v>
      </c>
      <c r="F497" s="21"/>
      <c r="H497" s="7" t="s">
        <v>45</v>
      </c>
      <c r="L497" s="28">
        <f t="shared" ref="L497:S497" si="114">L385+L441</f>
        <v>111697.20787763067</v>
      </c>
      <c r="M497" s="28">
        <f t="shared" si="114"/>
        <v>104808.622347767</v>
      </c>
      <c r="N497" s="28">
        <f t="shared" si="87"/>
        <v>-304578.98906419129</v>
      </c>
      <c r="O497" s="28">
        <f t="shared" si="114"/>
        <v>3354857.5646843468</v>
      </c>
      <c r="P497" s="28">
        <f t="shared" si="114"/>
        <v>-12693.09</v>
      </c>
      <c r="Q497" s="28">
        <f t="shared" si="114"/>
        <v>-1624631.799999997</v>
      </c>
      <c r="R497" s="28">
        <f t="shared" si="114"/>
        <v>-44933.751842054677</v>
      </c>
      <c r="S497" s="28">
        <f t="shared" si="114"/>
        <v>0</v>
      </c>
      <c r="T497" s="28">
        <f t="shared" si="88"/>
        <v>-329929.17551432212</v>
      </c>
    </row>
    <row r="498" spans="2:20">
      <c r="B498" s="7" t="s">
        <v>103</v>
      </c>
      <c r="C498" s="7" t="s">
        <v>104</v>
      </c>
      <c r="D498" s="7" t="s">
        <v>106</v>
      </c>
      <c r="E498" s="22">
        <v>39</v>
      </c>
      <c r="F498" s="21"/>
      <c r="H498" s="7" t="s">
        <v>45</v>
      </c>
      <c r="L498" s="28">
        <f t="shared" ref="L498:S498" si="115">L386+L442</f>
        <v>9339.6163826266456</v>
      </c>
      <c r="M498" s="28">
        <f t="shared" si="115"/>
        <v>7243.0746260254864</v>
      </c>
      <c r="N498" s="28">
        <f t="shared" si="87"/>
        <v>-9995.1366265786928</v>
      </c>
      <c r="O498" s="28">
        <f t="shared" si="115"/>
        <v>426165.76549576363</v>
      </c>
      <c r="P498" s="28">
        <f t="shared" si="115"/>
        <v>2308.27</v>
      </c>
      <c r="Q498" s="28">
        <f t="shared" si="115"/>
        <v>229319.09000000003</v>
      </c>
      <c r="R498" s="28">
        <f t="shared" si="115"/>
        <v>-9222.4055203300741</v>
      </c>
      <c r="S498" s="28">
        <f t="shared" si="115"/>
        <v>0</v>
      </c>
      <c r="T498" s="28">
        <f t="shared" si="88"/>
        <v>15290</v>
      </c>
    </row>
    <row r="499" spans="2:20">
      <c r="B499" s="7" t="s">
        <v>103</v>
      </c>
      <c r="C499" s="7" t="s">
        <v>104</v>
      </c>
      <c r="D499" s="7" t="s">
        <v>107</v>
      </c>
      <c r="E499" s="22">
        <v>39</v>
      </c>
      <c r="F499" s="21"/>
      <c r="H499" s="7" t="s">
        <v>45</v>
      </c>
      <c r="L499" s="28">
        <f t="shared" ref="L499:S499" si="116">L387+L443</f>
        <v>-26282.615511487922</v>
      </c>
      <c r="M499" s="28">
        <f t="shared" si="116"/>
        <v>0</v>
      </c>
      <c r="N499" s="28">
        <f t="shared" si="87"/>
        <v>-49404.134309230496</v>
      </c>
      <c r="O499" s="28">
        <f t="shared" si="116"/>
        <v>873821.64219217759</v>
      </c>
      <c r="P499" s="28">
        <f t="shared" si="116"/>
        <v>-5317.82</v>
      </c>
      <c r="Q499" s="28">
        <f t="shared" si="116"/>
        <v>-46237.869999999763</v>
      </c>
      <c r="R499" s="28">
        <f t="shared" si="116"/>
        <v>0</v>
      </c>
      <c r="S499" s="28">
        <f t="shared" si="116"/>
        <v>0</v>
      </c>
      <c r="T499" s="28">
        <f t="shared" si="88"/>
        <v>-20336.44649606539</v>
      </c>
    </row>
    <row r="500" spans="2:20">
      <c r="B500" s="7" t="s">
        <v>103</v>
      </c>
      <c r="C500" s="7" t="s">
        <v>104</v>
      </c>
      <c r="D500" s="7" t="s">
        <v>108</v>
      </c>
      <c r="E500" s="22">
        <v>39</v>
      </c>
      <c r="F500" s="21"/>
      <c r="H500" s="7" t="s">
        <v>45</v>
      </c>
      <c r="L500" s="28">
        <f t="shared" ref="L500:S500" si="117">L388+L444</f>
        <v>1808924.107705012</v>
      </c>
      <c r="M500" s="28">
        <f t="shared" si="117"/>
        <v>943277.60112990299</v>
      </c>
      <c r="N500" s="28">
        <f t="shared" si="87"/>
        <v>26074476.248196401</v>
      </c>
      <c r="O500" s="28">
        <f t="shared" si="117"/>
        <v>33066755.008240007</v>
      </c>
      <c r="P500" s="28">
        <f t="shared" si="117"/>
        <v>637533.56999999995</v>
      </c>
      <c r="Q500" s="28">
        <f t="shared" si="117"/>
        <v>24986283.492104609</v>
      </c>
      <c r="R500" s="28">
        <f t="shared" si="117"/>
        <v>757722.22</v>
      </c>
      <c r="S500" s="28">
        <f t="shared" si="117"/>
        <v>0</v>
      </c>
      <c r="T500" s="28">
        <f t="shared" si="88"/>
        <v>4221227.8451343235</v>
      </c>
    </row>
    <row r="501" spans="2:20">
      <c r="B501" s="7" t="s">
        <v>103</v>
      </c>
      <c r="C501" s="7" t="s">
        <v>104</v>
      </c>
      <c r="D501" s="7" t="s">
        <v>109</v>
      </c>
      <c r="E501" s="22">
        <v>39</v>
      </c>
      <c r="F501" s="21"/>
      <c r="H501" s="7" t="s">
        <v>45</v>
      </c>
      <c r="L501" s="28">
        <f t="shared" ref="L501:S501" si="118">L389+L445</f>
        <v>1009.2270721778168</v>
      </c>
      <c r="M501" s="28">
        <f t="shared" si="118"/>
        <v>0</v>
      </c>
      <c r="N501" s="28">
        <f t="shared" si="87"/>
        <v>509144.47414468735</v>
      </c>
      <c r="O501" s="28">
        <f t="shared" si="118"/>
        <v>120543.74828517027</v>
      </c>
      <c r="P501" s="28">
        <f t="shared" si="118"/>
        <v>372.84</v>
      </c>
      <c r="Q501" s="28">
        <f t="shared" si="118"/>
        <v>-440177.18076700927</v>
      </c>
      <c r="R501" s="28">
        <f t="shared" si="118"/>
        <v>552.14199999999994</v>
      </c>
      <c r="S501" s="28">
        <f t="shared" si="118"/>
        <v>0</v>
      </c>
      <c r="T501" s="28">
        <f t="shared" si="88"/>
        <v>0</v>
      </c>
    </row>
    <row r="502" spans="2:20">
      <c r="B502" s="7" t="s">
        <v>103</v>
      </c>
      <c r="C502" s="7" t="s">
        <v>104</v>
      </c>
      <c r="D502" s="7" t="s">
        <v>110</v>
      </c>
      <c r="E502" s="22">
        <v>39</v>
      </c>
      <c r="F502" s="21"/>
      <c r="H502" s="7" t="s">
        <v>45</v>
      </c>
      <c r="L502" s="28">
        <f t="shared" ref="L502:S502" si="119">L390+L446</f>
        <v>19759.578428256722</v>
      </c>
      <c r="M502" s="28">
        <f t="shared" si="119"/>
        <v>0</v>
      </c>
      <c r="N502" s="28">
        <f t="shared" si="87"/>
        <v>4573190.6409889068</v>
      </c>
      <c r="O502" s="28">
        <f t="shared" si="119"/>
        <v>247166.11377737485</v>
      </c>
      <c r="P502" s="28">
        <f t="shared" si="119"/>
        <v>695.1</v>
      </c>
      <c r="Q502" s="28">
        <f t="shared" si="119"/>
        <v>1284095.5986525645</v>
      </c>
      <c r="R502" s="28">
        <f t="shared" si="119"/>
        <v>13251.407999999999</v>
      </c>
      <c r="S502" s="28">
        <f t="shared" si="119"/>
        <v>0</v>
      </c>
      <c r="T502" s="28">
        <f t="shared" si="88"/>
        <v>6008.4236060654111</v>
      </c>
    </row>
    <row r="503" spans="2:20">
      <c r="B503" s="7" t="s">
        <v>112</v>
      </c>
      <c r="C503" s="7" t="s">
        <v>111</v>
      </c>
      <c r="D503" s="7" t="s">
        <v>105</v>
      </c>
      <c r="E503" s="22">
        <v>39</v>
      </c>
      <c r="F503" s="21"/>
      <c r="H503" s="7" t="s">
        <v>45</v>
      </c>
      <c r="L503" s="28">
        <f t="shared" ref="L503:S503" si="120">L391+L447</f>
        <v>0</v>
      </c>
      <c r="M503" s="28">
        <f t="shared" si="120"/>
        <v>0</v>
      </c>
      <c r="N503" s="28">
        <f t="shared" si="87"/>
        <v>0</v>
      </c>
      <c r="O503" s="28">
        <f t="shared" si="120"/>
        <v>0</v>
      </c>
      <c r="P503" s="28">
        <f t="shared" si="120"/>
        <v>0</v>
      </c>
      <c r="Q503" s="28">
        <f t="shared" si="120"/>
        <v>0</v>
      </c>
      <c r="R503" s="28">
        <f t="shared" si="120"/>
        <v>0</v>
      </c>
      <c r="S503" s="28">
        <f t="shared" si="120"/>
        <v>0</v>
      </c>
      <c r="T503" s="28">
        <f t="shared" si="88"/>
        <v>0</v>
      </c>
    </row>
    <row r="504" spans="2:20">
      <c r="B504" s="7" t="s">
        <v>112</v>
      </c>
      <c r="C504" s="7" t="s">
        <v>111</v>
      </c>
      <c r="D504" s="7" t="s">
        <v>106</v>
      </c>
      <c r="E504" s="22">
        <v>39</v>
      </c>
      <c r="F504" s="21"/>
      <c r="H504" s="7" t="s">
        <v>45</v>
      </c>
      <c r="L504" s="28">
        <f t="shared" ref="L504:S504" si="121">L392+L448</f>
        <v>0</v>
      </c>
      <c r="M504" s="28">
        <f t="shared" si="121"/>
        <v>0</v>
      </c>
      <c r="N504" s="28">
        <f t="shared" si="87"/>
        <v>0</v>
      </c>
      <c r="O504" s="28">
        <f t="shared" si="121"/>
        <v>0</v>
      </c>
      <c r="P504" s="28">
        <f t="shared" si="121"/>
        <v>0</v>
      </c>
      <c r="Q504" s="28">
        <f t="shared" si="121"/>
        <v>0</v>
      </c>
      <c r="R504" s="28">
        <f t="shared" si="121"/>
        <v>0</v>
      </c>
      <c r="S504" s="28">
        <f t="shared" si="121"/>
        <v>0</v>
      </c>
      <c r="T504" s="28">
        <f t="shared" si="88"/>
        <v>0</v>
      </c>
    </row>
    <row r="505" spans="2:20">
      <c r="B505" s="7" t="s">
        <v>112</v>
      </c>
      <c r="C505" s="7" t="s">
        <v>111</v>
      </c>
      <c r="D505" s="7" t="s">
        <v>107</v>
      </c>
      <c r="E505" s="22">
        <v>39</v>
      </c>
      <c r="F505" s="21"/>
      <c r="H505" s="7" t="s">
        <v>45</v>
      </c>
      <c r="L505" s="28">
        <f t="shared" ref="L505:S505" si="122">L393+L449</f>
        <v>0</v>
      </c>
      <c r="M505" s="28">
        <f t="shared" si="122"/>
        <v>0</v>
      </c>
      <c r="N505" s="28">
        <f t="shared" si="87"/>
        <v>0</v>
      </c>
      <c r="O505" s="28">
        <f t="shared" si="122"/>
        <v>0</v>
      </c>
      <c r="P505" s="28">
        <f t="shared" si="122"/>
        <v>0</v>
      </c>
      <c r="Q505" s="28">
        <f t="shared" si="122"/>
        <v>0</v>
      </c>
      <c r="R505" s="28">
        <f t="shared" si="122"/>
        <v>0</v>
      </c>
      <c r="S505" s="28">
        <f t="shared" si="122"/>
        <v>0</v>
      </c>
      <c r="T505" s="28">
        <f t="shared" si="88"/>
        <v>0</v>
      </c>
    </row>
    <row r="506" spans="2:20">
      <c r="B506" s="7" t="s">
        <v>112</v>
      </c>
      <c r="C506" s="7" t="s">
        <v>111</v>
      </c>
      <c r="D506" s="7" t="s">
        <v>108</v>
      </c>
      <c r="E506" s="22">
        <v>39</v>
      </c>
      <c r="F506" s="21"/>
      <c r="H506" s="7" t="s">
        <v>45</v>
      </c>
      <c r="L506" s="28">
        <f t="shared" ref="L506:S506" si="123">L394+L450</f>
        <v>0</v>
      </c>
      <c r="M506" s="28">
        <f t="shared" si="123"/>
        <v>0</v>
      </c>
      <c r="N506" s="28">
        <f t="shared" si="87"/>
        <v>0</v>
      </c>
      <c r="O506" s="28">
        <f t="shared" si="123"/>
        <v>0</v>
      </c>
      <c r="P506" s="28">
        <f t="shared" si="123"/>
        <v>0</v>
      </c>
      <c r="Q506" s="28">
        <f t="shared" si="123"/>
        <v>0</v>
      </c>
      <c r="R506" s="28">
        <f t="shared" si="123"/>
        <v>0</v>
      </c>
      <c r="S506" s="28">
        <f t="shared" si="123"/>
        <v>0</v>
      </c>
      <c r="T506" s="28">
        <f t="shared" si="88"/>
        <v>0</v>
      </c>
    </row>
    <row r="507" spans="2:20">
      <c r="B507" s="7" t="s">
        <v>112</v>
      </c>
      <c r="C507" s="7" t="s">
        <v>111</v>
      </c>
      <c r="D507" s="7" t="s">
        <v>109</v>
      </c>
      <c r="E507" s="22">
        <v>39</v>
      </c>
      <c r="F507" s="21"/>
      <c r="H507" s="7" t="s">
        <v>45</v>
      </c>
      <c r="L507" s="28">
        <f t="shared" ref="L507:S507" si="124">L395+L451</f>
        <v>0</v>
      </c>
      <c r="M507" s="28">
        <f t="shared" si="124"/>
        <v>0</v>
      </c>
      <c r="N507" s="28">
        <f t="shared" si="87"/>
        <v>0</v>
      </c>
      <c r="O507" s="28">
        <f t="shared" si="124"/>
        <v>0</v>
      </c>
      <c r="P507" s="28">
        <f t="shared" si="124"/>
        <v>0</v>
      </c>
      <c r="Q507" s="28">
        <f t="shared" si="124"/>
        <v>0</v>
      </c>
      <c r="R507" s="28">
        <f t="shared" si="124"/>
        <v>0</v>
      </c>
      <c r="S507" s="28">
        <f t="shared" si="124"/>
        <v>0</v>
      </c>
      <c r="T507" s="28">
        <f t="shared" si="88"/>
        <v>0</v>
      </c>
    </row>
    <row r="508" spans="2:20">
      <c r="B508" s="7" t="s">
        <v>112</v>
      </c>
      <c r="C508" s="7" t="s">
        <v>111</v>
      </c>
      <c r="D508" s="7" t="s">
        <v>110</v>
      </c>
      <c r="E508" s="22">
        <v>39</v>
      </c>
      <c r="F508" s="21"/>
      <c r="H508" s="7" t="s">
        <v>45</v>
      </c>
      <c r="L508" s="28">
        <f t="shared" ref="L508:S508" si="125">L396+L452</f>
        <v>0</v>
      </c>
      <c r="M508" s="28">
        <f t="shared" si="125"/>
        <v>0</v>
      </c>
      <c r="N508" s="28">
        <f t="shared" si="87"/>
        <v>0</v>
      </c>
      <c r="O508" s="28">
        <f t="shared" si="125"/>
        <v>0</v>
      </c>
      <c r="P508" s="28">
        <f t="shared" si="125"/>
        <v>0</v>
      </c>
      <c r="Q508" s="28">
        <f t="shared" si="125"/>
        <v>0</v>
      </c>
      <c r="R508" s="28">
        <f t="shared" si="125"/>
        <v>0</v>
      </c>
      <c r="S508" s="28">
        <f t="shared" si="125"/>
        <v>0</v>
      </c>
      <c r="T508" s="28">
        <f t="shared" si="88"/>
        <v>0</v>
      </c>
    </row>
    <row r="509" spans="2:20">
      <c r="L509" s="24"/>
      <c r="M509" s="24"/>
      <c r="N509" s="24"/>
      <c r="O509" s="24"/>
      <c r="P509" s="24"/>
      <c r="Q509" s="24"/>
      <c r="R509" s="24"/>
      <c r="S509" s="24"/>
      <c r="T509" s="24"/>
    </row>
    <row r="510" spans="2:20">
      <c r="L510" s="24"/>
      <c r="M510" s="24"/>
      <c r="N510" s="24"/>
      <c r="O510" s="24"/>
      <c r="P510" s="24"/>
      <c r="Q510" s="24"/>
      <c r="R510" s="24"/>
      <c r="S510" s="24"/>
      <c r="T510" s="24"/>
    </row>
    <row r="511" spans="2:20">
      <c r="B511" s="8" t="s">
        <v>119</v>
      </c>
      <c r="C511" s="8"/>
    </row>
    <row r="513" spans="2:20">
      <c r="B513" s="8" t="s">
        <v>89</v>
      </c>
      <c r="C513" s="8" t="s">
        <v>24</v>
      </c>
      <c r="D513" s="8" t="s">
        <v>25</v>
      </c>
      <c r="E513" s="8" t="s">
        <v>39</v>
      </c>
      <c r="F513" s="8"/>
      <c r="G513" s="8"/>
      <c r="H513" s="8" t="s">
        <v>26</v>
      </c>
      <c r="L513" s="21"/>
      <c r="M513" s="21"/>
      <c r="N513" s="21"/>
      <c r="O513" s="21"/>
      <c r="P513" s="21"/>
      <c r="Q513" s="21"/>
      <c r="R513" s="21"/>
      <c r="S513" s="21"/>
      <c r="T513" s="21"/>
    </row>
    <row r="515" spans="2:20">
      <c r="B515" s="7" t="s">
        <v>90</v>
      </c>
      <c r="C515" s="7" t="s">
        <v>99</v>
      </c>
      <c r="D515" s="7" t="s">
        <v>38</v>
      </c>
      <c r="E515" s="53" t="s">
        <v>15</v>
      </c>
      <c r="F515" s="21"/>
      <c r="H515" s="7" t="s">
        <v>40</v>
      </c>
      <c r="L515" s="28">
        <f>L403+L459</f>
        <v>0</v>
      </c>
      <c r="M515" s="28">
        <f t="shared" ref="M515:S515" si="126">M403+M459</f>
        <v>0</v>
      </c>
      <c r="N515" s="28">
        <f t="shared" si="126"/>
        <v>0</v>
      </c>
      <c r="O515" s="28">
        <f t="shared" si="126"/>
        <v>0</v>
      </c>
      <c r="P515" s="28">
        <f t="shared" si="126"/>
        <v>0</v>
      </c>
      <c r="Q515" s="28">
        <f t="shared" si="126"/>
        <v>20</v>
      </c>
      <c r="R515" s="28">
        <f t="shared" si="126"/>
        <v>0</v>
      </c>
      <c r="S515" s="28">
        <f t="shared" si="126"/>
        <v>0</v>
      </c>
      <c r="T515" s="28">
        <f>T403+T459</f>
        <v>0</v>
      </c>
    </row>
    <row r="516" spans="2:20">
      <c r="B516" s="7" t="s">
        <v>90</v>
      </c>
      <c r="C516" s="7" t="s">
        <v>99</v>
      </c>
      <c r="D516" s="7" t="s">
        <v>38</v>
      </c>
      <c r="E516" s="53" t="s">
        <v>41</v>
      </c>
      <c r="F516" s="21"/>
      <c r="H516" s="7" t="s">
        <v>45</v>
      </c>
      <c r="L516" s="28">
        <f t="shared" ref="L516:S518" si="127">L404+L460</f>
        <v>0</v>
      </c>
      <c r="M516" s="28">
        <f t="shared" si="127"/>
        <v>0</v>
      </c>
      <c r="N516" s="28">
        <f t="shared" si="127"/>
        <v>0</v>
      </c>
      <c r="O516" s="28">
        <f t="shared" si="127"/>
        <v>0</v>
      </c>
      <c r="P516" s="28">
        <f t="shared" si="127"/>
        <v>0</v>
      </c>
      <c r="Q516" s="28">
        <f t="shared" si="127"/>
        <v>103221.87812943118</v>
      </c>
      <c r="R516" s="28">
        <f t="shared" si="127"/>
        <v>0</v>
      </c>
      <c r="S516" s="28">
        <f t="shared" si="127"/>
        <v>0</v>
      </c>
      <c r="T516" s="28">
        <f>T404+T460</f>
        <v>0</v>
      </c>
    </row>
    <row r="517" spans="2:20">
      <c r="B517" s="7" t="s">
        <v>100</v>
      </c>
      <c r="C517" s="7" t="s">
        <v>99</v>
      </c>
      <c r="D517" s="7" t="s">
        <v>113</v>
      </c>
      <c r="E517" s="53" t="s">
        <v>15</v>
      </c>
      <c r="F517" s="21"/>
      <c r="H517" s="7" t="s">
        <v>40</v>
      </c>
      <c r="L517" s="28">
        <f t="shared" si="127"/>
        <v>0</v>
      </c>
      <c r="M517" s="28">
        <f t="shared" si="127"/>
        <v>0</v>
      </c>
      <c r="N517" s="28">
        <f t="shared" si="127"/>
        <v>0</v>
      </c>
      <c r="O517" s="28">
        <f t="shared" si="127"/>
        <v>0</v>
      </c>
      <c r="P517" s="28">
        <f t="shared" si="127"/>
        <v>0</v>
      </c>
      <c r="Q517" s="28">
        <f t="shared" si="127"/>
        <v>0</v>
      </c>
      <c r="R517" s="28">
        <f t="shared" si="127"/>
        <v>0</v>
      </c>
      <c r="S517" s="28">
        <f t="shared" si="127"/>
        <v>0</v>
      </c>
      <c r="T517" s="28">
        <f>T405+T461</f>
        <v>0</v>
      </c>
    </row>
    <row r="518" spans="2:20">
      <c r="B518" s="7" t="s">
        <v>100</v>
      </c>
      <c r="C518" s="7" t="s">
        <v>99</v>
      </c>
      <c r="D518" s="7" t="s">
        <v>113</v>
      </c>
      <c r="E518" s="53" t="s">
        <v>41</v>
      </c>
      <c r="F518" s="21"/>
      <c r="H518" s="7" t="s">
        <v>45</v>
      </c>
      <c r="L518" s="28">
        <f t="shared" si="127"/>
        <v>0</v>
      </c>
      <c r="M518" s="28">
        <f t="shared" si="127"/>
        <v>0</v>
      </c>
      <c r="N518" s="28">
        <f t="shared" si="127"/>
        <v>0</v>
      </c>
      <c r="O518" s="28">
        <f t="shared" si="127"/>
        <v>0</v>
      </c>
      <c r="P518" s="28">
        <f t="shared" si="127"/>
        <v>0</v>
      </c>
      <c r="Q518" s="28">
        <f t="shared" si="127"/>
        <v>0</v>
      </c>
      <c r="R518" s="28">
        <f t="shared" si="127"/>
        <v>0</v>
      </c>
      <c r="S518" s="28">
        <f t="shared" si="127"/>
        <v>0</v>
      </c>
      <c r="T518" s="28">
        <f>T406+T462</f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Blad6">
    <tabColor rgb="FFFFFFCC"/>
  </sheetPr>
  <dimension ref="B1:W168"/>
  <sheetViews>
    <sheetView showGridLines="0" zoomScale="85" zoomScaleNormal="85" workbookViewId="0">
      <pane xSplit="5" ySplit="8" topLeftCell="F9" activePane="bottomRight" state="frozen"/>
      <selection pane="topRight" activeCell="F1" sqref="F1"/>
      <selection pane="bottomLeft" activeCell="A9" sqref="A9"/>
      <selection pane="bottomRight"/>
    </sheetView>
  </sheetViews>
  <sheetFormatPr defaultRowHeight="12.75"/>
  <cols>
    <col min="1" max="1" width="3.42578125" style="7" customWidth="1"/>
    <col min="2" max="2" width="20.140625" style="7" customWidth="1"/>
    <col min="3" max="3" width="26.42578125" style="7" customWidth="1"/>
    <col min="4" max="4" width="33.5703125" style="7" customWidth="1"/>
    <col min="5" max="5" width="19.85546875" style="7" customWidth="1"/>
    <col min="6" max="6" width="11.140625" style="7" customWidth="1"/>
    <col min="7" max="7" width="3" style="7" customWidth="1"/>
    <col min="8" max="8" width="15.28515625" style="7" customWidth="1"/>
    <col min="9" max="10" width="2.85546875" style="7" customWidth="1"/>
    <col min="11" max="11" width="3" style="7" customWidth="1"/>
    <col min="12" max="19" width="12.85546875" style="7" customWidth="1"/>
    <col min="20" max="20" width="5.28515625" style="7" customWidth="1"/>
    <col min="21" max="23" width="17" style="7" customWidth="1"/>
    <col min="24" max="16384" width="9.140625" style="7"/>
  </cols>
  <sheetData>
    <row r="1" spans="2:23">
      <c r="B1" s="7" t="s">
        <v>198</v>
      </c>
    </row>
    <row r="3" spans="2:23" s="19" customFormat="1" ht="18">
      <c r="B3" s="19" t="s">
        <v>68</v>
      </c>
    </row>
    <row r="5" spans="2:23" s="20" customFormat="1">
      <c r="L5" s="66" t="s">
        <v>27</v>
      </c>
      <c r="M5" s="66" t="s">
        <v>183</v>
      </c>
      <c r="N5" s="66" t="s">
        <v>30</v>
      </c>
      <c r="O5" s="66" t="s">
        <v>29</v>
      </c>
      <c r="P5" s="66" t="s">
        <v>185</v>
      </c>
      <c r="Q5" s="66" t="s">
        <v>31</v>
      </c>
      <c r="R5" s="66" t="s">
        <v>32</v>
      </c>
      <c r="S5" s="66" t="s">
        <v>28</v>
      </c>
      <c r="T5" s="66"/>
      <c r="U5" s="66" t="s">
        <v>186</v>
      </c>
      <c r="V5" s="66" t="s">
        <v>187</v>
      </c>
      <c r="W5" s="66" t="s">
        <v>184</v>
      </c>
    </row>
    <row r="7" spans="2:23">
      <c r="L7" s="56" t="s">
        <v>126</v>
      </c>
      <c r="M7" s="57"/>
      <c r="N7" s="57"/>
      <c r="O7" s="57"/>
      <c r="P7" s="57"/>
      <c r="Q7" s="57"/>
      <c r="R7" s="58"/>
      <c r="S7" s="58"/>
      <c r="U7" s="56" t="s">
        <v>127</v>
      </c>
      <c r="V7" s="57"/>
      <c r="W7" s="58"/>
    </row>
    <row r="9" spans="2:23" s="20" customFormat="1">
      <c r="B9" s="20" t="s">
        <v>132</v>
      </c>
      <c r="L9" s="66" t="s">
        <v>27</v>
      </c>
      <c r="M9" s="66" t="s">
        <v>183</v>
      </c>
      <c r="N9" s="66" t="s">
        <v>30</v>
      </c>
      <c r="O9" s="66" t="s">
        <v>29</v>
      </c>
      <c r="P9" s="66" t="s">
        <v>185</v>
      </c>
      <c r="Q9" s="66" t="s">
        <v>31</v>
      </c>
      <c r="R9" s="66" t="s">
        <v>32</v>
      </c>
      <c r="S9" s="66" t="s">
        <v>28</v>
      </c>
      <c r="T9" s="66"/>
      <c r="U9" s="66" t="s">
        <v>186</v>
      </c>
      <c r="V9" s="66" t="s">
        <v>187</v>
      </c>
      <c r="W9" s="66" t="s">
        <v>184</v>
      </c>
    </row>
    <row r="11" spans="2:23">
      <c r="B11" s="8" t="s">
        <v>53</v>
      </c>
      <c r="C11" s="8"/>
    </row>
    <row r="13" spans="2:23">
      <c r="B13" s="8" t="s">
        <v>54</v>
      </c>
      <c r="C13" s="8"/>
    </row>
    <row r="15" spans="2:23">
      <c r="B15" s="8" t="s">
        <v>89</v>
      </c>
      <c r="C15" s="8" t="s">
        <v>24</v>
      </c>
      <c r="D15" s="8" t="s">
        <v>25</v>
      </c>
      <c r="E15" s="8" t="s">
        <v>15</v>
      </c>
      <c r="F15" s="8"/>
      <c r="G15" s="8"/>
      <c r="H15" s="8" t="s">
        <v>26</v>
      </c>
      <c r="I15" s="8"/>
      <c r="J15" s="8"/>
      <c r="L15" s="21"/>
      <c r="M15" s="21"/>
      <c r="N15" s="21"/>
      <c r="O15" s="21"/>
      <c r="P15" s="21"/>
      <c r="Q15" s="21"/>
      <c r="R15" s="21"/>
      <c r="S15" s="21"/>
    </row>
    <row r="17" spans="2:23">
      <c r="B17" s="7" t="s">
        <v>128</v>
      </c>
      <c r="C17" s="7" t="s">
        <v>99</v>
      </c>
      <c r="D17" s="7" t="s">
        <v>16</v>
      </c>
      <c r="E17" s="22">
        <v>5</v>
      </c>
      <c r="F17" s="21"/>
      <c r="H17" s="7" t="s">
        <v>34</v>
      </c>
      <c r="L17" s="23">
        <f>'Stap 2 - AANPASSINGEN DATA'!L130</f>
        <v>0</v>
      </c>
      <c r="M17" s="23">
        <f>'Stap 2 - AANPASSINGEN DATA'!M130</f>
        <v>173614.86146689649</v>
      </c>
      <c r="N17" s="23">
        <f>'Stap 2 - AANPASSINGEN DATA'!N130</f>
        <v>7953488.1779093752</v>
      </c>
      <c r="O17" s="23">
        <f>'Stap 2 - AANPASSINGEN DATA'!O130</f>
        <v>0</v>
      </c>
      <c r="P17" s="23">
        <f>'Stap 2 - AANPASSINGEN DATA'!P130</f>
        <v>280263.13</v>
      </c>
      <c r="Q17" s="23">
        <f>'Stap 2 - AANPASSINGEN DATA'!Q130</f>
        <v>2010583.5</v>
      </c>
      <c r="R17" s="23">
        <f>'Stap 2 - AANPASSINGEN DATA'!R130</f>
        <v>0</v>
      </c>
      <c r="S17" s="23">
        <f>'Stap 2 - AANPASSINGEN DATA'!T130</f>
        <v>272901.51</v>
      </c>
      <c r="U17" s="23">
        <f>'Stap 2 - AANPASSINGEN DATA'!M143</f>
        <v>0</v>
      </c>
      <c r="V17" s="23">
        <f>'Stap 2 - AANPASSINGEN DATA'!N143</f>
        <v>0</v>
      </c>
      <c r="W17" s="23">
        <f>'Stap 2 - AANPASSINGEN DATA'!S143</f>
        <v>20257</v>
      </c>
    </row>
    <row r="18" spans="2:23">
      <c r="B18" s="7" t="s">
        <v>128</v>
      </c>
      <c r="C18" s="7" t="s">
        <v>99</v>
      </c>
      <c r="D18" s="7" t="s">
        <v>19</v>
      </c>
      <c r="E18" s="22">
        <v>30</v>
      </c>
      <c r="F18" s="21"/>
      <c r="H18" s="7" t="s">
        <v>34</v>
      </c>
      <c r="L18" s="23">
        <f>'Stap 2 - AANPASSINGEN DATA'!L131</f>
        <v>0</v>
      </c>
      <c r="M18" s="23">
        <f>'Stap 2 - AANPASSINGEN DATA'!M131</f>
        <v>0</v>
      </c>
      <c r="N18" s="23">
        <f>'Stap 2 - AANPASSINGEN DATA'!N131</f>
        <v>1751033.8377548552</v>
      </c>
      <c r="O18" s="23">
        <f>'Stap 2 - AANPASSINGEN DATA'!O131</f>
        <v>0</v>
      </c>
      <c r="P18" s="23">
        <f>'Stap 2 - AANPASSINGEN DATA'!P131</f>
        <v>0</v>
      </c>
      <c r="Q18" s="23">
        <f>'Stap 2 - AANPASSINGEN DATA'!Q131</f>
        <v>160151.51</v>
      </c>
      <c r="R18" s="23">
        <f>'Stap 2 - AANPASSINGEN DATA'!R131</f>
        <v>0</v>
      </c>
      <c r="S18" s="23">
        <f>'Stap 2 - AANPASSINGEN DATA'!T131</f>
        <v>0</v>
      </c>
      <c r="U18" s="23">
        <f>'Stap 2 - AANPASSINGEN DATA'!M144</f>
        <v>0</v>
      </c>
      <c r="V18" s="23">
        <f>'Stap 2 - AANPASSINGEN DATA'!N144</f>
        <v>0</v>
      </c>
      <c r="W18" s="23">
        <f>'Stap 2 - AANPASSINGEN DATA'!S144</f>
        <v>0</v>
      </c>
    </row>
    <row r="19" spans="2:23">
      <c r="B19" s="7" t="s">
        <v>128</v>
      </c>
      <c r="C19" s="7" t="s">
        <v>99</v>
      </c>
      <c r="D19" s="7" t="s">
        <v>20</v>
      </c>
      <c r="E19" s="22" t="s">
        <v>35</v>
      </c>
      <c r="F19" s="21"/>
      <c r="H19" s="7" t="s">
        <v>34</v>
      </c>
      <c r="L19" s="23">
        <f>'Stap 2 - AANPASSINGEN DATA'!L132</f>
        <v>1540.64</v>
      </c>
      <c r="M19" s="23">
        <f>'Stap 2 - AANPASSINGEN DATA'!M132</f>
        <v>9284.3080300000001</v>
      </c>
      <c r="N19" s="23">
        <f>'Stap 2 - AANPASSINGEN DATA'!N132</f>
        <v>0</v>
      </c>
      <c r="O19" s="23">
        <f>'Stap 2 - AANPASSINGEN DATA'!O132</f>
        <v>0</v>
      </c>
      <c r="P19" s="23">
        <f>'Stap 2 - AANPASSINGEN DATA'!P132</f>
        <v>0</v>
      </c>
      <c r="Q19" s="23">
        <f>'Stap 2 - AANPASSINGEN DATA'!Q132</f>
        <v>0</v>
      </c>
      <c r="R19" s="23">
        <f>'Stap 2 - AANPASSINGEN DATA'!R132</f>
        <v>0</v>
      </c>
      <c r="S19" s="23">
        <f>'Stap 2 - AANPASSINGEN DATA'!T132</f>
        <v>0</v>
      </c>
      <c r="U19" s="23">
        <f>'Stap 2 - AANPASSINGEN DATA'!M145</f>
        <v>0</v>
      </c>
      <c r="V19" s="23">
        <f>'Stap 2 - AANPASSINGEN DATA'!N145</f>
        <v>0</v>
      </c>
      <c r="W19" s="23">
        <f>'Stap 2 - AANPASSINGEN DATA'!S145</f>
        <v>0</v>
      </c>
    </row>
    <row r="20" spans="2:23">
      <c r="B20" s="7" t="s">
        <v>128</v>
      </c>
      <c r="C20" s="7" t="s">
        <v>99</v>
      </c>
      <c r="D20" s="7" t="s">
        <v>91</v>
      </c>
      <c r="E20" s="22">
        <v>5</v>
      </c>
      <c r="F20" s="21"/>
      <c r="H20" s="7" t="s">
        <v>34</v>
      </c>
      <c r="L20" s="23">
        <f>'Stap 2 - AANPASSINGEN DATA'!L133</f>
        <v>0</v>
      </c>
      <c r="M20" s="23">
        <f>'Stap 2 - AANPASSINGEN DATA'!M133</f>
        <v>0</v>
      </c>
      <c r="N20" s="23">
        <f>'Stap 2 - AANPASSINGEN DATA'!N133</f>
        <v>0</v>
      </c>
      <c r="O20" s="23">
        <f>'Stap 2 - AANPASSINGEN DATA'!O133</f>
        <v>0</v>
      </c>
      <c r="P20" s="23">
        <f>'Stap 2 - AANPASSINGEN DATA'!P133</f>
        <v>0</v>
      </c>
      <c r="Q20" s="23">
        <f>'Stap 2 - AANPASSINGEN DATA'!Q133</f>
        <v>0</v>
      </c>
      <c r="R20" s="23">
        <f>'Stap 2 - AANPASSINGEN DATA'!R133</f>
        <v>0</v>
      </c>
      <c r="S20" s="23">
        <f>'Stap 2 - AANPASSINGEN DATA'!T133</f>
        <v>3592031.5064979731</v>
      </c>
      <c r="U20" s="23">
        <f>'Stap 2 - AANPASSINGEN DATA'!M146</f>
        <v>0</v>
      </c>
      <c r="V20" s="23">
        <f>'Stap 2 - AANPASSINGEN DATA'!N146</f>
        <v>0</v>
      </c>
      <c r="W20" s="23">
        <f>'Stap 2 - AANPASSINGEN DATA'!S146</f>
        <v>0</v>
      </c>
    </row>
    <row r="21" spans="2:23">
      <c r="B21" s="7" t="s">
        <v>128</v>
      </c>
      <c r="C21" s="7" t="s">
        <v>99</v>
      </c>
      <c r="D21" s="7" t="s">
        <v>21</v>
      </c>
      <c r="E21" s="22">
        <v>10</v>
      </c>
      <c r="F21" s="21"/>
      <c r="H21" s="7" t="s">
        <v>34</v>
      </c>
      <c r="L21" s="23">
        <f>'Stap 2 - AANPASSINGEN DATA'!L134</f>
        <v>0</v>
      </c>
      <c r="M21" s="23">
        <f>'Stap 2 - AANPASSINGEN DATA'!M134</f>
        <v>0</v>
      </c>
      <c r="N21" s="23">
        <f>'Stap 2 - AANPASSINGEN DATA'!N134</f>
        <v>3235284.4154483937</v>
      </c>
      <c r="O21" s="23">
        <f>'Stap 2 - AANPASSINGEN DATA'!O134</f>
        <v>0</v>
      </c>
      <c r="P21" s="23">
        <f>'Stap 2 - AANPASSINGEN DATA'!P134</f>
        <v>159830.01999999999</v>
      </c>
      <c r="Q21" s="23">
        <f>'Stap 2 - AANPASSINGEN DATA'!Q134</f>
        <v>92972.91</v>
      </c>
      <c r="R21" s="23">
        <f>'Stap 2 - AANPASSINGEN DATA'!R134</f>
        <v>0</v>
      </c>
      <c r="S21" s="23">
        <f>'Stap 2 - AANPASSINGEN DATA'!T134</f>
        <v>42332.14</v>
      </c>
      <c r="U21" s="23">
        <f>'Stap 2 - AANPASSINGEN DATA'!M147</f>
        <v>0</v>
      </c>
      <c r="V21" s="23">
        <f>'Stap 2 - AANPASSINGEN DATA'!N147</f>
        <v>0</v>
      </c>
      <c r="W21" s="23">
        <f>'Stap 2 - AANPASSINGEN DATA'!S147</f>
        <v>115214</v>
      </c>
    </row>
    <row r="22" spans="2:23">
      <c r="B22" s="7" t="s">
        <v>128</v>
      </c>
      <c r="C22" s="7" t="s">
        <v>92</v>
      </c>
      <c r="D22" s="7" t="s">
        <v>93</v>
      </c>
      <c r="E22" s="22">
        <v>30</v>
      </c>
      <c r="F22" s="21"/>
      <c r="H22" s="7" t="s">
        <v>34</v>
      </c>
      <c r="L22" s="23">
        <f>'Stap 2 - AANPASSINGEN DATA'!L135</f>
        <v>0</v>
      </c>
      <c r="M22" s="23">
        <f>'Stap 2 - AANPASSINGEN DATA'!M135</f>
        <v>683961.05626790749</v>
      </c>
      <c r="N22" s="23">
        <f>'Stap 2 - AANPASSINGEN DATA'!N135</f>
        <v>6115642.7879799996</v>
      </c>
      <c r="O22" s="23">
        <f>'Stap 2 - AANPASSINGEN DATA'!O135</f>
        <v>4712896.34</v>
      </c>
      <c r="P22" s="23">
        <f>'Stap 2 - AANPASSINGEN DATA'!P135</f>
        <v>181037.32</v>
      </c>
      <c r="Q22" s="23">
        <f>'Stap 2 - AANPASSINGEN DATA'!Q135</f>
        <v>3135581.96</v>
      </c>
      <c r="R22" s="23">
        <f>'Stap 2 - AANPASSINGEN DATA'!R135</f>
        <v>27027.934545454547</v>
      </c>
      <c r="S22" s="23">
        <f>'Stap 2 - AANPASSINGEN DATA'!T135</f>
        <v>21548.848750000001</v>
      </c>
      <c r="U22" s="23">
        <f>'Stap 2 - AANPASSINGEN DATA'!M148</f>
        <v>0</v>
      </c>
      <c r="V22" s="23">
        <f>'Stap 2 - AANPASSINGEN DATA'!N148</f>
        <v>0</v>
      </c>
      <c r="W22" s="23">
        <f>'Stap 2 - AANPASSINGEN DATA'!S148</f>
        <v>0</v>
      </c>
    </row>
    <row r="23" spans="2:23">
      <c r="B23" s="7" t="s">
        <v>128</v>
      </c>
      <c r="C23" s="7" t="s">
        <v>92</v>
      </c>
      <c r="D23" s="7" t="s">
        <v>96</v>
      </c>
      <c r="E23" s="22">
        <v>55</v>
      </c>
      <c r="F23" s="21"/>
      <c r="H23" s="7" t="s">
        <v>34</v>
      </c>
      <c r="L23" s="23">
        <f>'Stap 2 - AANPASSINGEN DATA'!L136</f>
        <v>2180458.8409251934</v>
      </c>
      <c r="M23" s="23">
        <f>'Stap 2 - AANPASSINGEN DATA'!M136</f>
        <v>1761455.9967746581</v>
      </c>
      <c r="N23" s="23">
        <f>'Stap 2 - AANPASSINGEN DATA'!N136</f>
        <v>24020112.757660002</v>
      </c>
      <c r="O23" s="23">
        <f>'Stap 2 - AANPASSINGEN DATA'!O136</f>
        <v>7868158.3185068462</v>
      </c>
      <c r="P23" s="23">
        <f>'Stap 2 - AANPASSINGEN DATA'!P136</f>
        <v>606458.80000000005</v>
      </c>
      <c r="Q23" s="23">
        <f>'Stap 2 - AANPASSINGEN DATA'!Q136</f>
        <v>5996583.8099999996</v>
      </c>
      <c r="R23" s="23">
        <f>'Stap 2 - AANPASSINGEN DATA'!R136</f>
        <v>586500.5826263635</v>
      </c>
      <c r="S23" s="23">
        <f>'Stap 2 - AANPASSINGEN DATA'!T136</f>
        <v>1526806.3827750001</v>
      </c>
      <c r="U23" s="23">
        <f>'Stap 2 - AANPASSINGEN DATA'!M149</f>
        <v>0</v>
      </c>
      <c r="V23" s="23">
        <f>'Stap 2 - AANPASSINGEN DATA'!N149</f>
        <v>0</v>
      </c>
      <c r="W23" s="23">
        <f>'Stap 2 - AANPASSINGEN DATA'!S149</f>
        <v>0</v>
      </c>
    </row>
    <row r="24" spans="2:23">
      <c r="B24" s="7" t="s">
        <v>128</v>
      </c>
      <c r="C24" s="7" t="s">
        <v>92</v>
      </c>
      <c r="D24" s="7" t="s">
        <v>97</v>
      </c>
      <c r="E24" s="22">
        <v>30</v>
      </c>
      <c r="F24" s="21"/>
      <c r="H24" s="7" t="s">
        <v>34</v>
      </c>
      <c r="L24" s="23">
        <f>'Stap 2 - AANPASSINGEN DATA'!L137</f>
        <v>445666.29537721572</v>
      </c>
      <c r="M24" s="23">
        <f>'Stap 2 - AANPASSINGEN DATA'!M137</f>
        <v>14445.285437565411</v>
      </c>
      <c r="N24" s="23">
        <f>'Stap 2 - AANPASSINGEN DATA'!N137</f>
        <v>599748.12207000004</v>
      </c>
      <c r="O24" s="23">
        <f>'Stap 2 - AANPASSINGEN DATA'!O137</f>
        <v>222825.87572297553</v>
      </c>
      <c r="P24" s="23">
        <f>'Stap 2 - AANPASSINGEN DATA'!P137</f>
        <v>0</v>
      </c>
      <c r="Q24" s="23">
        <f>'Stap 2 - AANPASSINGEN DATA'!Q137</f>
        <v>0</v>
      </c>
      <c r="R24" s="23">
        <f>'Stap 2 - AANPASSINGEN DATA'!R137</f>
        <v>0</v>
      </c>
      <c r="S24" s="23">
        <f>'Stap 2 - AANPASSINGEN DATA'!T137</f>
        <v>180147.78170250001</v>
      </c>
      <c r="U24" s="23">
        <f>'Stap 2 - AANPASSINGEN DATA'!M150</f>
        <v>0</v>
      </c>
      <c r="V24" s="23">
        <f>'Stap 2 - AANPASSINGEN DATA'!N150</f>
        <v>0</v>
      </c>
      <c r="W24" s="23">
        <f>'Stap 2 - AANPASSINGEN DATA'!S150</f>
        <v>0</v>
      </c>
    </row>
    <row r="25" spans="2:23">
      <c r="B25" s="7" t="s">
        <v>128</v>
      </c>
      <c r="C25" s="7" t="s">
        <v>92</v>
      </c>
      <c r="D25" s="7" t="s">
        <v>98</v>
      </c>
      <c r="E25" s="22">
        <v>45</v>
      </c>
      <c r="F25" s="21"/>
      <c r="H25" s="7" t="s">
        <v>34</v>
      </c>
      <c r="L25" s="23">
        <f>'Stap 2 - AANPASSINGEN DATA'!L138</f>
        <v>2521531.4652964245</v>
      </c>
      <c r="M25" s="23">
        <f>'Stap 2 - AANPASSINGEN DATA'!M138</f>
        <v>2756433.7627904238</v>
      </c>
      <c r="N25" s="23">
        <f>'Stap 2 - AANPASSINGEN DATA'!N138</f>
        <v>52922105.850000009</v>
      </c>
      <c r="O25" s="23">
        <f>'Stap 2 - AANPASSINGEN DATA'!O138</f>
        <v>61937596.895396404</v>
      </c>
      <c r="P25" s="23">
        <f>'Stap 2 - AANPASSINGEN DATA'!P138</f>
        <v>641634.57999999996</v>
      </c>
      <c r="Q25" s="23">
        <f>'Stap 2 - AANPASSINGEN DATA'!Q138</f>
        <v>61333720.670000002</v>
      </c>
      <c r="R25" s="23">
        <f>'Stap 2 - AANPASSINGEN DATA'!R138</f>
        <v>1173437.4712972727</v>
      </c>
      <c r="S25" s="23">
        <f>'Stap 2 - AANPASSINGEN DATA'!T138</f>
        <v>5697623.0936124995</v>
      </c>
      <c r="U25" s="23">
        <f>'Stap 2 - AANPASSINGEN DATA'!M151</f>
        <v>0</v>
      </c>
      <c r="V25" s="23">
        <f>'Stap 2 - AANPASSINGEN DATA'!N151</f>
        <v>0</v>
      </c>
      <c r="W25" s="23">
        <f>'Stap 2 - AANPASSINGEN DATA'!S151</f>
        <v>0</v>
      </c>
    </row>
    <row r="26" spans="2:23">
      <c r="B26" s="7" t="s">
        <v>128</v>
      </c>
      <c r="C26" s="7" t="s">
        <v>92</v>
      </c>
      <c r="D26" s="7" t="s">
        <v>94</v>
      </c>
      <c r="E26" s="22">
        <v>5</v>
      </c>
      <c r="F26" s="21"/>
      <c r="H26" s="7" t="s">
        <v>34</v>
      </c>
      <c r="L26" s="23">
        <f>'Stap 2 - AANPASSINGEN DATA'!L139</f>
        <v>0</v>
      </c>
      <c r="M26" s="23">
        <f>'Stap 2 - AANPASSINGEN DATA'!M139</f>
        <v>0</v>
      </c>
      <c r="N26" s="23">
        <f>'Stap 2 - AANPASSINGEN DATA'!N139</f>
        <v>1224384.9941658014</v>
      </c>
      <c r="O26" s="23">
        <f>'Stap 2 - AANPASSINGEN DATA'!O139</f>
        <v>0</v>
      </c>
      <c r="P26" s="23">
        <f>'Stap 2 - AANPASSINGEN DATA'!P139</f>
        <v>0</v>
      </c>
      <c r="Q26" s="23">
        <f>'Stap 2 - AANPASSINGEN DATA'!Q139</f>
        <v>0</v>
      </c>
      <c r="R26" s="23">
        <f>'Stap 2 - AANPASSINGEN DATA'!R139</f>
        <v>198506.1</v>
      </c>
      <c r="S26" s="23">
        <f>'Stap 2 - AANPASSINGEN DATA'!T139</f>
        <v>0</v>
      </c>
      <c r="U26" s="23">
        <f>'Stap 2 - AANPASSINGEN DATA'!M152</f>
        <v>0</v>
      </c>
      <c r="V26" s="23">
        <f>'Stap 2 - AANPASSINGEN DATA'!N152</f>
        <v>0</v>
      </c>
      <c r="W26" s="23">
        <f>'Stap 2 - AANPASSINGEN DATA'!S152</f>
        <v>0</v>
      </c>
    </row>
    <row r="27" spans="2:23">
      <c r="B27" s="7" t="s">
        <v>128</v>
      </c>
      <c r="C27" s="7" t="s">
        <v>92</v>
      </c>
      <c r="D27" s="7" t="s">
        <v>18</v>
      </c>
      <c r="E27" s="22">
        <v>25</v>
      </c>
      <c r="F27" s="21"/>
      <c r="H27" s="7" t="s">
        <v>34</v>
      </c>
      <c r="L27" s="23">
        <f>'Stap 2 - AANPASSINGEN DATA'!L140</f>
        <v>0</v>
      </c>
      <c r="M27" s="23">
        <f>'Stap 2 - AANPASSINGEN DATA'!M140</f>
        <v>0</v>
      </c>
      <c r="N27" s="23">
        <f>'Stap 2 - AANPASSINGEN DATA'!N140</f>
        <v>0</v>
      </c>
      <c r="O27" s="23">
        <f>'Stap 2 - AANPASSINGEN DATA'!O140</f>
        <v>0</v>
      </c>
      <c r="P27" s="23">
        <f>'Stap 2 - AANPASSINGEN DATA'!P140</f>
        <v>46680.43</v>
      </c>
      <c r="Q27" s="23">
        <f>'Stap 2 - AANPASSINGEN DATA'!Q140</f>
        <v>970719.37</v>
      </c>
      <c r="R27" s="23">
        <f>'Stap 2 - AANPASSINGEN DATA'!R140</f>
        <v>0</v>
      </c>
      <c r="S27" s="23">
        <f>'Stap 2 - AANPASSINGEN DATA'!T140</f>
        <v>1311.24425</v>
      </c>
      <c r="U27" s="23">
        <f>'Stap 2 - AANPASSINGEN DATA'!M153</f>
        <v>0</v>
      </c>
      <c r="V27" s="23">
        <f>'Stap 2 - AANPASSINGEN DATA'!N153</f>
        <v>0</v>
      </c>
      <c r="W27" s="23">
        <f>'Stap 2 - AANPASSINGEN DATA'!S153</f>
        <v>25000</v>
      </c>
    </row>
    <row r="28" spans="2:23">
      <c r="B28" s="7" t="s">
        <v>128</v>
      </c>
      <c r="C28" s="7" t="s">
        <v>92</v>
      </c>
      <c r="D28" s="7" t="s">
        <v>95</v>
      </c>
      <c r="E28" s="22">
        <v>30</v>
      </c>
      <c r="F28" s="21"/>
      <c r="H28" s="7" t="s">
        <v>34</v>
      </c>
      <c r="L28" s="23">
        <f>'Stap 2 - AANPASSINGEN DATA'!L141</f>
        <v>0</v>
      </c>
      <c r="M28" s="23">
        <f>'Stap 2 - AANPASSINGEN DATA'!M141</f>
        <v>0</v>
      </c>
      <c r="N28" s="23">
        <f>'Stap 2 - AANPASSINGEN DATA'!N141</f>
        <v>881.41500000000019</v>
      </c>
      <c r="O28" s="23">
        <f>'Stap 2 - AANPASSINGEN DATA'!O141</f>
        <v>0</v>
      </c>
      <c r="P28" s="23">
        <f>'Stap 2 - AANPASSINGEN DATA'!P141</f>
        <v>0</v>
      </c>
      <c r="Q28" s="23">
        <f>'Stap 2 - AANPASSINGEN DATA'!Q141</f>
        <v>37816.92</v>
      </c>
      <c r="R28" s="23">
        <f>'Stap 2 - AANPASSINGEN DATA'!R141</f>
        <v>0</v>
      </c>
      <c r="S28" s="23">
        <f>'Stap 2 - AANPASSINGEN DATA'!T141</f>
        <v>0</v>
      </c>
      <c r="U28" s="23">
        <f>'Stap 2 - AANPASSINGEN DATA'!M154</f>
        <v>0</v>
      </c>
      <c r="V28" s="23">
        <f>'Stap 2 - AANPASSINGEN DATA'!N154</f>
        <v>0</v>
      </c>
      <c r="W28" s="23">
        <f>'Stap 2 - AANPASSINGEN DATA'!S154</f>
        <v>0</v>
      </c>
    </row>
    <row r="29" spans="2:23">
      <c r="B29" s="7" t="s">
        <v>128</v>
      </c>
      <c r="C29" s="7" t="s">
        <v>92</v>
      </c>
      <c r="D29" s="7" t="s">
        <v>20</v>
      </c>
      <c r="E29" s="22" t="s">
        <v>35</v>
      </c>
      <c r="F29" s="21"/>
      <c r="H29" s="7" t="s">
        <v>34</v>
      </c>
      <c r="L29" s="23">
        <f>'Stap 2 - AANPASSINGEN DATA'!L142</f>
        <v>0</v>
      </c>
      <c r="M29" s="23">
        <f>'Stap 2 - AANPASSINGEN DATA'!M142</f>
        <v>0</v>
      </c>
      <c r="N29" s="23">
        <f>'Stap 2 - AANPASSINGEN DATA'!N142</f>
        <v>38768.565739999998</v>
      </c>
      <c r="O29" s="23">
        <f>'Stap 2 - AANPASSINGEN DATA'!O142</f>
        <v>2243</v>
      </c>
      <c r="P29" s="23">
        <f>'Stap 2 - AANPASSINGEN DATA'!P142</f>
        <v>1409.27</v>
      </c>
      <c r="Q29" s="23">
        <f>'Stap 2 - AANPASSINGEN DATA'!Q142</f>
        <v>21475.01</v>
      </c>
      <c r="R29" s="23">
        <f>'Stap 2 - AANPASSINGEN DATA'!R142</f>
        <v>0</v>
      </c>
      <c r="S29" s="23">
        <f>'Stap 2 - AANPASSINGEN DATA'!T142</f>
        <v>0</v>
      </c>
      <c r="U29" s="23">
        <f>'Stap 2 - AANPASSINGEN DATA'!M155</f>
        <v>0</v>
      </c>
      <c r="V29" s="23">
        <f>'Stap 2 - AANPASSINGEN DATA'!N155</f>
        <v>0</v>
      </c>
      <c r="W29" s="23">
        <f>'Stap 2 - AANPASSINGEN DATA'!S155</f>
        <v>0</v>
      </c>
    </row>
    <row r="30" spans="2:23">
      <c r="B30" s="7" t="s">
        <v>129</v>
      </c>
      <c r="C30" s="7" t="s">
        <v>104</v>
      </c>
      <c r="D30" s="7" t="s">
        <v>105</v>
      </c>
      <c r="E30" s="22">
        <v>39</v>
      </c>
      <c r="F30" s="21"/>
      <c r="H30" s="7" t="s">
        <v>34</v>
      </c>
      <c r="L30" s="23">
        <f>'Stap 2 - AANPASSINGEN DATA'!L156</f>
        <v>147413.15405509667</v>
      </c>
      <c r="M30" s="23">
        <f>'Stap 2 - AANPASSINGEN DATA'!M156</f>
        <v>1005654.5037108475</v>
      </c>
      <c r="N30" s="23">
        <f>'Stap 2 - AANPASSINGEN DATA'!N156</f>
        <v>809502.66307358409</v>
      </c>
      <c r="O30" s="23">
        <f>'Stap 2 - AANPASSINGEN DATA'!O156</f>
        <v>3561099.8717361563</v>
      </c>
      <c r="P30" s="23">
        <f>'Stap 2 - AANPASSINGEN DATA'!P156</f>
        <v>36089.11</v>
      </c>
      <c r="Q30" s="23">
        <f>'Stap 2 - AANPASSINGEN DATA'!Q156</f>
        <v>539575.1400000006</v>
      </c>
      <c r="R30" s="23">
        <f>'Stap 2 - AANPASSINGEN DATA'!R156</f>
        <v>-101573.15562540304</v>
      </c>
      <c r="S30" s="23">
        <f>'Stap 2 - AANPASSINGEN DATA'!T156</f>
        <v>-21748.75571849279</v>
      </c>
      <c r="U30" s="23">
        <f>'Stap 2 - AANPASSINGEN DATA'!M162</f>
        <v>0</v>
      </c>
      <c r="V30" s="23">
        <f>'Stap 2 - AANPASSINGEN DATA'!N162</f>
        <v>0</v>
      </c>
      <c r="W30" s="23">
        <f>'Stap 2 - AANPASSINGEN DATA'!S162</f>
        <v>0</v>
      </c>
    </row>
    <row r="31" spans="2:23">
      <c r="B31" s="7" t="s">
        <v>129</v>
      </c>
      <c r="C31" s="7" t="s">
        <v>104</v>
      </c>
      <c r="D31" s="7" t="s">
        <v>106</v>
      </c>
      <c r="E31" s="22">
        <v>39</v>
      </c>
      <c r="F31" s="21"/>
      <c r="H31" s="7" t="s">
        <v>34</v>
      </c>
      <c r="L31" s="23">
        <f>'Stap 2 - AANPASSINGEN DATA'!L157</f>
        <v>2715.3135328253375</v>
      </c>
      <c r="M31" s="23">
        <f>'Stap 2 - AANPASSINGEN DATA'!M157</f>
        <v>63862.253858596319</v>
      </c>
      <c r="N31" s="23">
        <f>'Stap 2 - AANPASSINGEN DATA'!N157</f>
        <v>22248.483614905737</v>
      </c>
      <c r="O31" s="23">
        <f>'Stap 2 - AANPASSINGEN DATA'!O157</f>
        <v>58459.167413494317</v>
      </c>
      <c r="P31" s="23">
        <f>'Stap 2 - AANPASSINGEN DATA'!P157</f>
        <v>1906.34</v>
      </c>
      <c r="Q31" s="23">
        <f>'Stap 2 - AANPASSINGEN DATA'!Q157</f>
        <v>141045.33000000002</v>
      </c>
      <c r="R31" s="23">
        <f>'Stap 2 - AANPASSINGEN DATA'!R157</f>
        <v>-21077.034677409378</v>
      </c>
      <c r="S31" s="23">
        <f>'Stap 2 - AANPASSINGEN DATA'!T157</f>
        <v>-64692.173613346451</v>
      </c>
      <c r="U31" s="23">
        <f>'Stap 2 - AANPASSINGEN DATA'!M163</f>
        <v>0</v>
      </c>
      <c r="V31" s="23">
        <f>'Stap 2 - AANPASSINGEN DATA'!N163</f>
        <v>0</v>
      </c>
      <c r="W31" s="23">
        <f>'Stap 2 - AANPASSINGEN DATA'!S163</f>
        <v>0</v>
      </c>
    </row>
    <row r="32" spans="2:23">
      <c r="B32" s="7" t="s">
        <v>129</v>
      </c>
      <c r="C32" s="7" t="s">
        <v>104</v>
      </c>
      <c r="D32" s="7" t="s">
        <v>107</v>
      </c>
      <c r="E32" s="22">
        <v>39</v>
      </c>
      <c r="F32" s="21"/>
      <c r="H32" s="7" t="s">
        <v>34</v>
      </c>
      <c r="L32" s="23">
        <f>'Stap 2 - AANPASSINGEN DATA'!L158</f>
        <v>25001.656467174646</v>
      </c>
      <c r="M32" s="23">
        <f>'Stap 2 - AANPASSINGEN DATA'!M158</f>
        <v>0</v>
      </c>
      <c r="N32" s="23">
        <f>'Stap 2 - AANPASSINGEN DATA'!N158</f>
        <v>169355.62331150923</v>
      </c>
      <c r="O32" s="23">
        <f>'Stap 2 - AANPASSINGEN DATA'!O158</f>
        <v>104570.73445484319</v>
      </c>
      <c r="P32" s="23">
        <f>'Stap 2 - AANPASSINGEN DATA'!P158</f>
        <v>16506.580000000002</v>
      </c>
      <c r="Q32" s="23">
        <f>'Stap 2 - AANPASSINGEN DATA'!Q158</f>
        <v>-337785.87000000011</v>
      </c>
      <c r="R32" s="23">
        <f>'Stap 2 - AANPASSINGEN DATA'!R158</f>
        <v>0</v>
      </c>
      <c r="S32" s="23">
        <f>'Stap 2 - AANPASSINGEN DATA'!T158</f>
        <v>-169081.97324129316</v>
      </c>
      <c r="U32" s="23">
        <f>'Stap 2 - AANPASSINGEN DATA'!M164</f>
        <v>0</v>
      </c>
      <c r="V32" s="23">
        <f>'Stap 2 - AANPASSINGEN DATA'!N164</f>
        <v>0</v>
      </c>
      <c r="W32" s="23">
        <f>'Stap 2 - AANPASSINGEN DATA'!S164</f>
        <v>0</v>
      </c>
    </row>
    <row r="33" spans="2:23">
      <c r="B33" s="7" t="s">
        <v>129</v>
      </c>
      <c r="C33" s="7" t="s">
        <v>104</v>
      </c>
      <c r="D33" s="7" t="s">
        <v>108</v>
      </c>
      <c r="E33" s="22">
        <v>39</v>
      </c>
      <c r="F33" s="21"/>
      <c r="H33" s="7" t="s">
        <v>34</v>
      </c>
      <c r="L33" s="23">
        <f>'Stap 2 - AANPASSINGEN DATA'!L159</f>
        <v>4135888.0017363047</v>
      </c>
      <c r="M33" s="23">
        <f>'Stap 2 - AANPASSINGEN DATA'!M159</f>
        <v>0</v>
      </c>
      <c r="N33" s="23">
        <f>'Stap 2 - AANPASSINGEN DATA'!N159</f>
        <v>28785443.619240656</v>
      </c>
      <c r="O33" s="23">
        <f>'Stap 2 - AANPASSINGEN DATA'!O159</f>
        <v>61658392.689694725</v>
      </c>
      <c r="P33" s="23">
        <f>'Stap 2 - AANPASSINGEN DATA'!P159</f>
        <v>407562.1</v>
      </c>
      <c r="Q33" s="23">
        <f>'Stap 2 - AANPASSINGEN DATA'!Q159</f>
        <v>51628546.403887384</v>
      </c>
      <c r="R33" s="23">
        <f>'Stap 2 - AANPASSINGEN DATA'!R159</f>
        <v>625857.55000000005</v>
      </c>
      <c r="S33" s="23">
        <f>'Stap 2 - AANPASSINGEN DATA'!T159</f>
        <v>3466566.5814334927</v>
      </c>
      <c r="U33" s="23">
        <f>'Stap 2 - AANPASSINGEN DATA'!M165</f>
        <v>0</v>
      </c>
      <c r="V33" s="23">
        <f>'Stap 2 - AANPASSINGEN DATA'!N165</f>
        <v>0</v>
      </c>
      <c r="W33" s="23">
        <f>'Stap 2 - AANPASSINGEN DATA'!S165</f>
        <v>0</v>
      </c>
    </row>
    <row r="34" spans="2:23">
      <c r="B34" s="7" t="s">
        <v>129</v>
      </c>
      <c r="C34" s="7" t="s">
        <v>104</v>
      </c>
      <c r="D34" s="7" t="s">
        <v>109</v>
      </c>
      <c r="E34" s="22">
        <v>39</v>
      </c>
      <c r="F34" s="21"/>
      <c r="H34" s="7" t="s">
        <v>34</v>
      </c>
      <c r="L34" s="23">
        <f>'Stap 2 - AANPASSINGEN DATA'!L160</f>
        <v>-672.19999999999982</v>
      </c>
      <c r="M34" s="23">
        <f>'Stap 2 - AANPASSINGEN DATA'!M160</f>
        <v>0</v>
      </c>
      <c r="N34" s="23">
        <f>'Stap 2 - AANPASSINGEN DATA'!N160</f>
        <v>659026.07635404204</v>
      </c>
      <c r="O34" s="23">
        <f>'Stap 2 - AANPASSINGEN DATA'!O160</f>
        <v>359170.37263799063</v>
      </c>
      <c r="P34" s="23">
        <f>'Stap 2 - AANPASSINGEN DATA'!P160</f>
        <v>21271.439999999999</v>
      </c>
      <c r="Q34" s="23">
        <f>'Stap 2 - AANPASSINGEN DATA'!Q160</f>
        <v>1145369.4958980347</v>
      </c>
      <c r="R34" s="23">
        <f>'Stap 2 - AANPASSINGEN DATA'!R160</f>
        <v>0</v>
      </c>
      <c r="S34" s="23">
        <f>'Stap 2 - AANPASSINGEN DATA'!T160</f>
        <v>-4820.2920639891518</v>
      </c>
      <c r="U34" s="23">
        <f>'Stap 2 - AANPASSINGEN DATA'!M166</f>
        <v>0</v>
      </c>
      <c r="V34" s="23">
        <f>'Stap 2 - AANPASSINGEN DATA'!N166</f>
        <v>0</v>
      </c>
      <c r="W34" s="23">
        <f>'Stap 2 - AANPASSINGEN DATA'!S166</f>
        <v>0</v>
      </c>
    </row>
    <row r="35" spans="2:23">
      <c r="B35" s="7" t="s">
        <v>129</v>
      </c>
      <c r="C35" s="7" t="s">
        <v>104</v>
      </c>
      <c r="D35" s="7" t="s">
        <v>110</v>
      </c>
      <c r="E35" s="22">
        <v>39</v>
      </c>
      <c r="F35" s="21"/>
      <c r="H35" s="7" t="s">
        <v>34</v>
      </c>
      <c r="L35" s="23">
        <f>'Stap 2 - AANPASSINGEN DATA'!L161</f>
        <v>-11654.09</v>
      </c>
      <c r="M35" s="23">
        <f>'Stap 2 - AANPASSINGEN DATA'!M161</f>
        <v>0</v>
      </c>
      <c r="N35" s="23">
        <f>'Stap 2 - AANPASSINGEN DATA'!N161</f>
        <v>6154304.4644053075</v>
      </c>
      <c r="O35" s="23">
        <f>'Stap 2 - AANPASSINGEN DATA'!O161</f>
        <v>642477.66984968376</v>
      </c>
      <c r="P35" s="23">
        <f>'Stap 2 - AANPASSINGEN DATA'!P161</f>
        <v>-1265.04</v>
      </c>
      <c r="Q35" s="23">
        <f>'Stap 2 - AANPASSINGEN DATA'!Q161</f>
        <v>934636.88621620112</v>
      </c>
      <c r="R35" s="23">
        <f>'Stap 2 - AANPASSINGEN DATA'!R161</f>
        <v>0</v>
      </c>
      <c r="S35" s="23">
        <f>'Stap 2 - AANPASSINGEN DATA'!T161</f>
        <v>-12598.502233823321</v>
      </c>
      <c r="U35" s="23">
        <f>'Stap 2 - AANPASSINGEN DATA'!M167</f>
        <v>0</v>
      </c>
      <c r="V35" s="23">
        <f>'Stap 2 - AANPASSINGEN DATA'!N167</f>
        <v>0</v>
      </c>
      <c r="W35" s="23">
        <f>'Stap 2 - AANPASSINGEN DATA'!S167</f>
        <v>0</v>
      </c>
    </row>
    <row r="36" spans="2:23">
      <c r="E36" s="22"/>
      <c r="F36" s="21"/>
    </row>
    <row r="38" spans="2:23">
      <c r="B38" s="8" t="s">
        <v>131</v>
      </c>
      <c r="C38" s="8"/>
    </row>
    <row r="40" spans="2:23">
      <c r="B40" s="7" t="s">
        <v>116</v>
      </c>
      <c r="E40" s="22">
        <v>55</v>
      </c>
      <c r="H40" s="7" t="s">
        <v>34</v>
      </c>
      <c r="L40" s="11">
        <f>SUMIF($E$17:$E$29,$E40,L$17:L$29)</f>
        <v>2180458.8409251934</v>
      </c>
      <c r="M40" s="11">
        <f t="shared" ref="M40:R48" si="0">SUMIF($E$17:$E$29,$E40,M$17:M$29)</f>
        <v>1761455.9967746581</v>
      </c>
      <c r="N40" s="11">
        <f t="shared" ref="N40:N48" si="1">SUMIF($E$17:$E$29,$E40,N$17:N$29)</f>
        <v>24020112.757660002</v>
      </c>
      <c r="O40" s="11">
        <f t="shared" si="0"/>
        <v>7868158.3185068462</v>
      </c>
      <c r="P40" s="11">
        <f t="shared" si="0"/>
        <v>606458.80000000005</v>
      </c>
      <c r="Q40" s="11">
        <f t="shared" si="0"/>
        <v>5996583.8099999996</v>
      </c>
      <c r="R40" s="11">
        <f t="shared" si="0"/>
        <v>586500.5826263635</v>
      </c>
      <c r="S40" s="11">
        <f t="shared" ref="S40:S48" si="2">SUMIF($E$17:$E$29,$E40,S$17:S$29)</f>
        <v>1526806.3827750001</v>
      </c>
      <c r="U40" s="11">
        <f>SUMIF($E$17:$E$29,$E40,U$17:U$29)</f>
        <v>0</v>
      </c>
      <c r="V40" s="11">
        <f t="shared" ref="V40:W48" si="3">SUMIF($E$17:$E$29,$E40,V$17:V$29)</f>
        <v>0</v>
      </c>
      <c r="W40" s="11">
        <f t="shared" si="3"/>
        <v>0</v>
      </c>
    </row>
    <row r="41" spans="2:23">
      <c r="B41" s="7" t="s">
        <v>117</v>
      </c>
      <c r="E41" s="22">
        <v>45</v>
      </c>
      <c r="H41" s="7" t="s">
        <v>34</v>
      </c>
      <c r="L41" s="11">
        <f t="shared" ref="L41:L48" si="4">SUMIF($E$17:$E$29,$E41,L$17:L$29)</f>
        <v>2521531.4652964245</v>
      </c>
      <c r="M41" s="11">
        <f t="shared" si="0"/>
        <v>2756433.7627904238</v>
      </c>
      <c r="N41" s="11">
        <f t="shared" si="1"/>
        <v>52922105.850000009</v>
      </c>
      <c r="O41" s="11">
        <f t="shared" si="0"/>
        <v>61937596.895396404</v>
      </c>
      <c r="P41" s="11">
        <f t="shared" si="0"/>
        <v>641634.57999999996</v>
      </c>
      <c r="Q41" s="11">
        <f t="shared" si="0"/>
        <v>61333720.670000002</v>
      </c>
      <c r="R41" s="11">
        <f t="shared" si="0"/>
        <v>1173437.4712972727</v>
      </c>
      <c r="S41" s="11">
        <f t="shared" si="2"/>
        <v>5697623.0936124995</v>
      </c>
      <c r="U41" s="11">
        <f t="shared" ref="U41:U48" si="5">SUMIF($E$17:$E$29,$E41,U$17:U$29)</f>
        <v>0</v>
      </c>
      <c r="V41" s="11">
        <f t="shared" si="3"/>
        <v>0</v>
      </c>
      <c r="W41" s="11">
        <f t="shared" si="3"/>
        <v>0</v>
      </c>
    </row>
    <row r="42" spans="2:23">
      <c r="B42" s="7" t="s">
        <v>57</v>
      </c>
      <c r="E42" s="22">
        <v>30</v>
      </c>
      <c r="H42" s="7" t="s">
        <v>34</v>
      </c>
      <c r="L42" s="11">
        <f t="shared" si="4"/>
        <v>445666.29537721572</v>
      </c>
      <c r="M42" s="11">
        <f t="shared" si="0"/>
        <v>698406.34170547291</v>
      </c>
      <c r="N42" s="11">
        <f t="shared" si="1"/>
        <v>8467306.1628048532</v>
      </c>
      <c r="O42" s="11">
        <f t="shared" si="0"/>
        <v>4935722.2157229753</v>
      </c>
      <c r="P42" s="11">
        <f t="shared" si="0"/>
        <v>181037.32</v>
      </c>
      <c r="Q42" s="11">
        <f t="shared" si="0"/>
        <v>3333550.3899999997</v>
      </c>
      <c r="R42" s="11">
        <f t="shared" si="0"/>
        <v>27027.934545454547</v>
      </c>
      <c r="S42" s="11">
        <f t="shared" si="2"/>
        <v>201696.63045250002</v>
      </c>
      <c r="U42" s="11">
        <f t="shared" si="5"/>
        <v>0</v>
      </c>
      <c r="V42" s="11">
        <f t="shared" si="3"/>
        <v>0</v>
      </c>
      <c r="W42" s="11">
        <f t="shared" si="3"/>
        <v>0</v>
      </c>
    </row>
    <row r="43" spans="2:23">
      <c r="B43" s="7" t="s">
        <v>58</v>
      </c>
      <c r="E43" s="22">
        <v>25</v>
      </c>
      <c r="H43" s="7" t="s">
        <v>34</v>
      </c>
      <c r="L43" s="11">
        <f t="shared" si="4"/>
        <v>0</v>
      </c>
      <c r="M43" s="11">
        <f t="shared" si="0"/>
        <v>0</v>
      </c>
      <c r="N43" s="11">
        <f t="shared" si="1"/>
        <v>0</v>
      </c>
      <c r="O43" s="11">
        <f t="shared" si="0"/>
        <v>0</v>
      </c>
      <c r="P43" s="11">
        <f t="shared" si="0"/>
        <v>46680.43</v>
      </c>
      <c r="Q43" s="11">
        <f t="shared" si="0"/>
        <v>970719.37</v>
      </c>
      <c r="R43" s="11">
        <f t="shared" si="0"/>
        <v>0</v>
      </c>
      <c r="S43" s="11">
        <f t="shared" si="2"/>
        <v>1311.24425</v>
      </c>
      <c r="U43" s="11">
        <f t="shared" si="5"/>
        <v>0</v>
      </c>
      <c r="V43" s="11">
        <f t="shared" si="3"/>
        <v>0</v>
      </c>
      <c r="W43" s="11">
        <f t="shared" si="3"/>
        <v>25000</v>
      </c>
    </row>
    <row r="44" spans="2:23">
      <c r="B44" s="7" t="s">
        <v>59</v>
      </c>
      <c r="E44" s="22">
        <v>20</v>
      </c>
      <c r="H44" s="7" t="s">
        <v>34</v>
      </c>
      <c r="L44" s="11">
        <f t="shared" si="4"/>
        <v>0</v>
      </c>
      <c r="M44" s="11">
        <f t="shared" si="0"/>
        <v>0</v>
      </c>
      <c r="N44" s="11">
        <f t="shared" si="1"/>
        <v>0</v>
      </c>
      <c r="O44" s="11">
        <f t="shared" si="0"/>
        <v>0</v>
      </c>
      <c r="P44" s="11">
        <f t="shared" si="0"/>
        <v>0</v>
      </c>
      <c r="Q44" s="59">
        <f>SUMIF($E$17:$E$29,$E44,Q$17:Q$29)+'Stap 2 - AANPASSINGEN DATA'!Q175</f>
        <v>137350.14000000001</v>
      </c>
      <c r="R44" s="11">
        <f t="shared" si="0"/>
        <v>0</v>
      </c>
      <c r="S44" s="11">
        <f t="shared" si="2"/>
        <v>0</v>
      </c>
      <c r="U44" s="11">
        <f t="shared" si="5"/>
        <v>0</v>
      </c>
      <c r="V44" s="11">
        <f t="shared" si="3"/>
        <v>0</v>
      </c>
      <c r="W44" s="11">
        <f t="shared" si="3"/>
        <v>0</v>
      </c>
    </row>
    <row r="45" spans="2:23">
      <c r="B45" s="7" t="s">
        <v>60</v>
      </c>
      <c r="E45" s="22">
        <v>10</v>
      </c>
      <c r="H45" s="7" t="s">
        <v>34</v>
      </c>
      <c r="L45" s="11">
        <f t="shared" si="4"/>
        <v>0</v>
      </c>
      <c r="M45" s="11">
        <f t="shared" si="0"/>
        <v>0</v>
      </c>
      <c r="N45" s="11">
        <f t="shared" si="1"/>
        <v>3235284.4154483937</v>
      </c>
      <c r="O45" s="11">
        <f t="shared" si="0"/>
        <v>0</v>
      </c>
      <c r="P45" s="11">
        <f t="shared" si="0"/>
        <v>159830.01999999999</v>
      </c>
      <c r="Q45" s="11">
        <f t="shared" si="0"/>
        <v>92972.91</v>
      </c>
      <c r="R45" s="11">
        <f t="shared" si="0"/>
        <v>0</v>
      </c>
      <c r="S45" s="11">
        <f t="shared" si="2"/>
        <v>42332.14</v>
      </c>
      <c r="U45" s="11">
        <f t="shared" si="5"/>
        <v>0</v>
      </c>
      <c r="V45" s="11">
        <f t="shared" si="3"/>
        <v>0</v>
      </c>
      <c r="W45" s="11">
        <f t="shared" si="3"/>
        <v>115214</v>
      </c>
    </row>
    <row r="46" spans="2:23">
      <c r="B46" s="7" t="s">
        <v>61</v>
      </c>
      <c r="E46" s="22">
        <v>5</v>
      </c>
      <c r="H46" s="7" t="s">
        <v>34</v>
      </c>
      <c r="L46" s="11">
        <f t="shared" si="4"/>
        <v>0</v>
      </c>
      <c r="M46" s="11">
        <f t="shared" si="0"/>
        <v>173614.86146689649</v>
      </c>
      <c r="N46" s="11">
        <f t="shared" si="1"/>
        <v>9177873.1720751766</v>
      </c>
      <c r="O46" s="11">
        <f t="shared" si="0"/>
        <v>0</v>
      </c>
      <c r="P46" s="11">
        <f t="shared" si="0"/>
        <v>280263.13</v>
      </c>
      <c r="Q46" s="11">
        <f t="shared" si="0"/>
        <v>2010583.5</v>
      </c>
      <c r="R46" s="11">
        <f t="shared" si="0"/>
        <v>198506.1</v>
      </c>
      <c r="S46" s="11">
        <f t="shared" si="2"/>
        <v>3864933.0164979734</v>
      </c>
      <c r="U46" s="11">
        <f t="shared" si="5"/>
        <v>0</v>
      </c>
      <c r="V46" s="11">
        <f t="shared" si="3"/>
        <v>0</v>
      </c>
      <c r="W46" s="11">
        <f t="shared" si="3"/>
        <v>20257</v>
      </c>
    </row>
    <row r="47" spans="2:23">
      <c r="B47" s="7" t="s">
        <v>67</v>
      </c>
      <c r="D47" s="2"/>
      <c r="E47" s="60">
        <v>3</v>
      </c>
      <c r="F47" s="4"/>
      <c r="H47" s="7" t="s">
        <v>34</v>
      </c>
      <c r="L47" s="11">
        <f t="shared" si="4"/>
        <v>0</v>
      </c>
      <c r="M47" s="11">
        <f t="shared" si="0"/>
        <v>0</v>
      </c>
      <c r="N47" s="11">
        <f t="shared" si="1"/>
        <v>0</v>
      </c>
      <c r="O47" s="11">
        <f t="shared" si="0"/>
        <v>0</v>
      </c>
      <c r="P47" s="11">
        <f t="shared" si="0"/>
        <v>0</v>
      </c>
      <c r="Q47" s="11">
        <f t="shared" si="0"/>
        <v>0</v>
      </c>
      <c r="R47" s="11">
        <f t="shared" si="0"/>
        <v>0</v>
      </c>
      <c r="S47" s="11">
        <f t="shared" si="2"/>
        <v>0</v>
      </c>
      <c r="U47" s="11">
        <f t="shared" si="5"/>
        <v>0</v>
      </c>
      <c r="V47" s="11">
        <f t="shared" si="3"/>
        <v>0</v>
      </c>
      <c r="W47" s="11">
        <f t="shared" si="3"/>
        <v>0</v>
      </c>
    </row>
    <row r="48" spans="2:23">
      <c r="B48" s="7" t="s">
        <v>62</v>
      </c>
      <c r="D48" s="2"/>
      <c r="E48" s="60" t="s">
        <v>35</v>
      </c>
      <c r="F48" s="4"/>
      <c r="H48" s="7" t="s">
        <v>34</v>
      </c>
      <c r="L48" s="11">
        <f t="shared" si="4"/>
        <v>1540.64</v>
      </c>
      <c r="M48" s="11">
        <f t="shared" si="0"/>
        <v>9284.3080300000001</v>
      </c>
      <c r="N48" s="11">
        <f t="shared" si="1"/>
        <v>38768.565739999998</v>
      </c>
      <c r="O48" s="11">
        <f t="shared" si="0"/>
        <v>2243</v>
      </c>
      <c r="P48" s="11">
        <f t="shared" si="0"/>
        <v>1409.27</v>
      </c>
      <c r="Q48" s="11">
        <f t="shared" si="0"/>
        <v>21475.01</v>
      </c>
      <c r="R48" s="11">
        <f t="shared" si="0"/>
        <v>0</v>
      </c>
      <c r="S48" s="11">
        <f t="shared" si="2"/>
        <v>0</v>
      </c>
      <c r="U48" s="11">
        <f t="shared" si="5"/>
        <v>0</v>
      </c>
      <c r="V48" s="11">
        <f t="shared" si="3"/>
        <v>0</v>
      </c>
      <c r="W48" s="11">
        <f t="shared" si="3"/>
        <v>0</v>
      </c>
    </row>
    <row r="49" spans="2:23">
      <c r="B49" s="1"/>
      <c r="C49" s="1"/>
      <c r="D49" s="2"/>
      <c r="E49" s="3"/>
      <c r="F49" s="4"/>
    </row>
    <row r="50" spans="2:23">
      <c r="B50" s="1"/>
      <c r="C50" s="1"/>
      <c r="D50" s="2"/>
      <c r="E50" s="3"/>
      <c r="F50" s="4"/>
    </row>
    <row r="51" spans="2:23">
      <c r="B51" s="8" t="s">
        <v>191</v>
      </c>
      <c r="C51" s="8"/>
    </row>
    <row r="53" spans="2:23">
      <c r="B53" s="7" t="s">
        <v>134</v>
      </c>
      <c r="E53" s="22">
        <v>39</v>
      </c>
      <c r="H53" s="7" t="s">
        <v>34</v>
      </c>
      <c r="L53" s="11">
        <f>L30+L33</f>
        <v>4283301.1557914019</v>
      </c>
      <c r="M53" s="11">
        <f t="shared" ref="M53:Q53" si="6">M30+M33</f>
        <v>1005654.5037108475</v>
      </c>
      <c r="N53" s="11">
        <f>N30+N33</f>
        <v>29594946.282314241</v>
      </c>
      <c r="O53" s="11">
        <f t="shared" si="6"/>
        <v>65219492.561430879</v>
      </c>
      <c r="P53" s="11">
        <f t="shared" si="6"/>
        <v>443651.20999999996</v>
      </c>
      <c r="Q53" s="11">
        <f t="shared" si="6"/>
        <v>52168121.543887384</v>
      </c>
      <c r="R53" s="11">
        <f>R30+R33</f>
        <v>524284.394374597</v>
      </c>
      <c r="S53" s="11">
        <f>S30+S33</f>
        <v>3444817.8257149998</v>
      </c>
      <c r="U53" s="11">
        <f>U30+U33</f>
        <v>0</v>
      </c>
      <c r="V53" s="11">
        <f>V30+V33</f>
        <v>0</v>
      </c>
      <c r="W53" s="11">
        <f>W30+W33</f>
        <v>0</v>
      </c>
    </row>
    <row r="54" spans="2:23">
      <c r="B54" s="7" t="s">
        <v>135</v>
      </c>
      <c r="E54" s="22">
        <v>39</v>
      </c>
      <c r="H54" s="7" t="s">
        <v>34</v>
      </c>
      <c r="L54" s="11">
        <f>L31+L34</f>
        <v>2043.1135328253376</v>
      </c>
      <c r="M54" s="11">
        <f t="shared" ref="M54:R54" si="7">M31+M34</f>
        <v>63862.253858596319</v>
      </c>
      <c r="N54" s="11">
        <f>N31+N34</f>
        <v>681274.55996894778</v>
      </c>
      <c r="O54" s="11">
        <f t="shared" si="7"/>
        <v>417629.54005148495</v>
      </c>
      <c r="P54" s="11">
        <f t="shared" si="7"/>
        <v>23177.78</v>
      </c>
      <c r="Q54" s="11">
        <f t="shared" si="7"/>
        <v>1286414.8258980347</v>
      </c>
      <c r="R54" s="11">
        <f t="shared" si="7"/>
        <v>-21077.034677409378</v>
      </c>
      <c r="S54" s="11">
        <f>S31+S34</f>
        <v>-69512.465677335596</v>
      </c>
      <c r="U54" s="11">
        <f t="shared" ref="U54:W54" si="8">U31+U34</f>
        <v>0</v>
      </c>
      <c r="V54" s="11">
        <f t="shared" si="8"/>
        <v>0</v>
      </c>
      <c r="W54" s="11">
        <f t="shared" si="8"/>
        <v>0</v>
      </c>
    </row>
    <row r="55" spans="2:23">
      <c r="E55" s="22"/>
    </row>
    <row r="57" spans="2:23">
      <c r="B57" s="8" t="s">
        <v>130</v>
      </c>
    </row>
    <row r="58" spans="2:23">
      <c r="B58" s="7" t="s">
        <v>133</v>
      </c>
      <c r="H58" s="7" t="s">
        <v>34</v>
      </c>
      <c r="L58" s="61">
        <f>L32+L35</f>
        <v>13347.566467174645</v>
      </c>
      <c r="M58" s="61">
        <f t="shared" ref="M58:W58" si="9">M32+M35</f>
        <v>0</v>
      </c>
      <c r="N58" s="61">
        <f>N32+N35</f>
        <v>6323660.0877168169</v>
      </c>
      <c r="O58" s="61">
        <f t="shared" si="9"/>
        <v>747048.40430452698</v>
      </c>
      <c r="P58" s="61">
        <f t="shared" si="9"/>
        <v>15241.54</v>
      </c>
      <c r="Q58" s="61">
        <f t="shared" si="9"/>
        <v>596851.01621620101</v>
      </c>
      <c r="R58" s="61">
        <f t="shared" si="9"/>
        <v>0</v>
      </c>
      <c r="S58" s="61">
        <f>S32+S35</f>
        <v>-181680.47547511649</v>
      </c>
      <c r="U58" s="61">
        <f t="shared" si="9"/>
        <v>0</v>
      </c>
      <c r="V58" s="61">
        <f t="shared" si="9"/>
        <v>0</v>
      </c>
      <c r="W58" s="61">
        <f t="shared" si="9"/>
        <v>0</v>
      </c>
    </row>
    <row r="60" spans="2:23">
      <c r="B60" s="5" t="s">
        <v>63</v>
      </c>
      <c r="C60" s="5"/>
      <c r="D60" s="2"/>
      <c r="E60" s="3"/>
      <c r="F60" s="4"/>
      <c r="L60" s="62" t="str">
        <f>IF(ABS(SUM('Stap 2 - AANPASSINGEN DATA'!L130:L142,'Stap 2 - AANPASSINGEN DATA'!L156:L161,'Stap 2 - AANPASSINGEN DATA'!L175)-SUM(L40:L48,L53:L54,L58))&gt;1,"fout", "")</f>
        <v/>
      </c>
      <c r="M60" s="62" t="str">
        <f>IF(ABS(SUM('Stap 2 - AANPASSINGEN DATA'!M130:M142,'Stap 2 - AANPASSINGEN DATA'!M156:M161,'Stap 2 - AANPASSINGEN DATA'!M175)-SUM(M40:M48,M53:M54,M58))&gt;1,"fout", "")</f>
        <v/>
      </c>
      <c r="N60" s="62" t="str">
        <f>IF(ABS(SUM('Stap 2 - AANPASSINGEN DATA'!N130:N142,'Stap 2 - AANPASSINGEN DATA'!N156:N161,'Stap 2 - AANPASSINGEN DATA'!N175)-SUM(N40:N48,N53:N54,N58))&gt;1,"fout", "")</f>
        <v/>
      </c>
      <c r="O60" s="62" t="str">
        <f>IF(ABS(SUM('Stap 2 - AANPASSINGEN DATA'!O130:O142,'Stap 2 - AANPASSINGEN DATA'!O156:O161,'Stap 2 - AANPASSINGEN DATA'!O175)-SUM(O40:O48,O53:O54,O58))&gt;1,"fout", "")</f>
        <v/>
      </c>
      <c r="P60" s="62" t="str">
        <f>IF(ABS(SUM('Stap 2 - AANPASSINGEN DATA'!P130:P142,'Stap 2 - AANPASSINGEN DATA'!P156:P161,'Stap 2 - AANPASSINGEN DATA'!P175)-SUM(P40:P48,P53:P54,P58))&gt;1,"fout", "")</f>
        <v/>
      </c>
      <c r="Q60" s="62" t="str">
        <f>IF(ABS(SUM('Stap 2 - AANPASSINGEN DATA'!Q130:Q142,'Stap 2 - AANPASSINGEN DATA'!Q156:Q161,'Stap 2 - AANPASSINGEN DATA'!Q175)-SUM(Q40:Q48,Q53:Q54,Q58))&gt;1,"fout", "")</f>
        <v/>
      </c>
      <c r="R60" s="62" t="str">
        <f>IF(ABS(SUM('Stap 2 - AANPASSINGEN DATA'!R130:R142,'Stap 2 - AANPASSINGEN DATA'!R156:R161,'Stap 2 - AANPASSINGEN DATA'!R175)-SUM(R40:R48,R53:R54,R58))&gt;1,"fout", "")</f>
        <v/>
      </c>
      <c r="S60" s="62" t="str">
        <f>IF(ABS(SUM('Stap 2 - AANPASSINGEN DATA'!T130:T142,'Stap 2 - AANPASSINGEN DATA'!T156:T161,'Stap 2 - AANPASSINGEN DATA'!T175)-SUM(S40:S48,S53:S54,S58))&gt;1,"fout", "")</f>
        <v/>
      </c>
      <c r="U60" s="62" t="str">
        <f>IF(ABS(SUM('Stap 2 - AANPASSINGEN DATA'!M143:M155,'Stap 2 - AANPASSINGEN DATA'!M162:M167,'Stap 2 - AANPASSINGEN DATA'!M177)-SUM(U40:U48,U53:U54,U58))&gt;1,"fout", "")</f>
        <v/>
      </c>
      <c r="V60" s="62" t="str">
        <f>IF(ABS(SUM('Stap 2 - AANPASSINGEN DATA'!N143:N155,'Stap 2 - AANPASSINGEN DATA'!N162:N167,'Stap 2 - AANPASSINGEN DATA'!N177)-SUM(V40:V48,V53:V54,V58))&gt;1,"fout", "")</f>
        <v/>
      </c>
      <c r="W60" s="62" t="str">
        <f>IF(ABS(SUM('Stap 2 - AANPASSINGEN DATA'!S143:S155,'Stap 2 - AANPASSINGEN DATA'!S162:S167,'Stap 2 - AANPASSINGEN DATA'!S177)-SUM(W40:W48,W53:W54,W58))&gt;1,"fout", "")</f>
        <v/>
      </c>
    </row>
    <row r="61" spans="2:23">
      <c r="B61" s="1"/>
      <c r="C61" s="1"/>
      <c r="D61" s="2"/>
      <c r="E61" s="3"/>
      <c r="F61" s="4"/>
    </row>
    <row r="62" spans="2:23">
      <c r="B62" s="1"/>
      <c r="C62" s="1"/>
      <c r="D62" s="2"/>
      <c r="E62" s="3"/>
      <c r="F62" s="4"/>
    </row>
    <row r="63" spans="2:23">
      <c r="B63" s="8" t="s">
        <v>64</v>
      </c>
      <c r="C63" s="8"/>
    </row>
    <row r="65" spans="2:23">
      <c r="B65" s="8" t="s">
        <v>54</v>
      </c>
      <c r="C65" s="8"/>
    </row>
    <row r="67" spans="2:23">
      <c r="B67" s="8" t="s">
        <v>89</v>
      </c>
      <c r="C67" s="8" t="s">
        <v>24</v>
      </c>
      <c r="D67" s="8" t="s">
        <v>25</v>
      </c>
      <c r="E67" s="8" t="s">
        <v>15</v>
      </c>
      <c r="F67" s="8"/>
      <c r="G67" s="8"/>
      <c r="H67" s="8" t="s">
        <v>26</v>
      </c>
      <c r="I67" s="8"/>
      <c r="J67" s="8"/>
      <c r="L67" s="21"/>
      <c r="M67" s="21"/>
      <c r="N67" s="21"/>
      <c r="O67" s="21"/>
      <c r="P67" s="21"/>
      <c r="Q67" s="21"/>
      <c r="R67" s="21"/>
      <c r="S67" s="21"/>
    </row>
    <row r="69" spans="2:23">
      <c r="B69" s="7" t="s">
        <v>128</v>
      </c>
      <c r="C69" s="7" t="s">
        <v>99</v>
      </c>
      <c r="D69" s="7" t="s">
        <v>16</v>
      </c>
      <c r="E69" s="22">
        <v>5</v>
      </c>
      <c r="F69" s="21"/>
      <c r="H69" s="7" t="s">
        <v>44</v>
      </c>
      <c r="L69" s="23">
        <f>'Stap 2 - AANPASSINGEN DATA'!L301</f>
        <v>0</v>
      </c>
      <c r="M69" s="23">
        <f>'Stap 2 - AANPASSINGEN DATA'!M301</f>
        <v>450758.27212249779</v>
      </c>
      <c r="N69" s="23">
        <f>'Stap 2 - AANPASSINGEN DATA'!N301</f>
        <v>2938709.6813896033</v>
      </c>
      <c r="O69" s="23">
        <f>'Stap 2 - AANPASSINGEN DATA'!O301</f>
        <v>0</v>
      </c>
      <c r="P69" s="23">
        <f>'Stap 2 - AANPASSINGEN DATA'!P301</f>
        <v>203266.29</v>
      </c>
      <c r="Q69" s="23">
        <f>'Stap 2 - AANPASSINGEN DATA'!Q301</f>
        <v>249847.9425547017</v>
      </c>
      <c r="R69" s="23">
        <f>'Stap 2 - AANPASSINGEN DATA'!R301</f>
        <v>0</v>
      </c>
      <c r="S69" s="23">
        <f>'Stap 2 - AANPASSINGEN DATA'!T301</f>
        <v>88756.25</v>
      </c>
      <c r="U69" s="23">
        <f>'Stap 2 - AANPASSINGEN DATA'!M314</f>
        <v>0</v>
      </c>
      <c r="V69" s="23">
        <f>'Stap 2 - AANPASSINGEN DATA'!N314</f>
        <v>0</v>
      </c>
      <c r="W69" s="23">
        <f>'Stap 2 - AANPASSINGEN DATA'!S314</f>
        <v>37027</v>
      </c>
    </row>
    <row r="70" spans="2:23">
      <c r="B70" s="7" t="s">
        <v>128</v>
      </c>
      <c r="C70" s="7" t="s">
        <v>99</v>
      </c>
      <c r="D70" s="7" t="s">
        <v>19</v>
      </c>
      <c r="E70" s="22">
        <v>30</v>
      </c>
      <c r="F70" s="21"/>
      <c r="H70" s="7" t="s">
        <v>44</v>
      </c>
      <c r="L70" s="23">
        <f>'Stap 2 - AANPASSINGEN DATA'!L302</f>
        <v>0</v>
      </c>
      <c r="M70" s="23">
        <f>'Stap 2 - AANPASSINGEN DATA'!M302</f>
        <v>0</v>
      </c>
      <c r="N70" s="23">
        <f>'Stap 2 - AANPASSINGEN DATA'!N302</f>
        <v>505360.04616340966</v>
      </c>
      <c r="O70" s="23">
        <f>'Stap 2 - AANPASSINGEN DATA'!O302</f>
        <v>0</v>
      </c>
      <c r="P70" s="23">
        <f>'Stap 2 - AANPASSINGEN DATA'!P302</f>
        <v>0</v>
      </c>
      <c r="Q70" s="23">
        <f>'Stap 2 - AANPASSINGEN DATA'!Q302</f>
        <v>0</v>
      </c>
      <c r="R70" s="23">
        <f>'Stap 2 - AANPASSINGEN DATA'!R302</f>
        <v>0</v>
      </c>
      <c r="S70" s="23">
        <f>'Stap 2 - AANPASSINGEN DATA'!T302</f>
        <v>0</v>
      </c>
      <c r="U70" s="23">
        <f>'Stap 2 - AANPASSINGEN DATA'!M315</f>
        <v>0</v>
      </c>
      <c r="V70" s="23">
        <f>'Stap 2 - AANPASSINGEN DATA'!N315</f>
        <v>0</v>
      </c>
      <c r="W70" s="23">
        <f>'Stap 2 - AANPASSINGEN DATA'!S315</f>
        <v>0</v>
      </c>
    </row>
    <row r="71" spans="2:23">
      <c r="B71" s="7" t="s">
        <v>128</v>
      </c>
      <c r="C71" s="7" t="s">
        <v>99</v>
      </c>
      <c r="D71" s="7" t="s">
        <v>20</v>
      </c>
      <c r="E71" s="22" t="s">
        <v>35</v>
      </c>
      <c r="F71" s="21"/>
      <c r="H71" s="7" t="s">
        <v>44</v>
      </c>
      <c r="L71" s="23">
        <f>'Stap 2 - AANPASSINGEN DATA'!L303</f>
        <v>0</v>
      </c>
      <c r="M71" s="23">
        <f>'Stap 2 - AANPASSINGEN DATA'!M303</f>
        <v>57745.488235510536</v>
      </c>
      <c r="N71" s="23">
        <f>'Stap 2 - AANPASSINGEN DATA'!N303</f>
        <v>0</v>
      </c>
      <c r="O71" s="23">
        <f>'Stap 2 - AANPASSINGEN DATA'!O303</f>
        <v>0</v>
      </c>
      <c r="P71" s="23">
        <f>'Stap 2 - AANPASSINGEN DATA'!P303</f>
        <v>0</v>
      </c>
      <c r="Q71" s="23">
        <f>'Stap 2 - AANPASSINGEN DATA'!Q303</f>
        <v>455210.71155718586</v>
      </c>
      <c r="R71" s="23">
        <f>'Stap 2 - AANPASSINGEN DATA'!R303</f>
        <v>16008.075399999998</v>
      </c>
      <c r="S71" s="23">
        <f>'Stap 2 - AANPASSINGEN DATA'!T303</f>
        <v>0</v>
      </c>
      <c r="U71" s="23">
        <f>'Stap 2 - AANPASSINGEN DATA'!M316</f>
        <v>0</v>
      </c>
      <c r="V71" s="23">
        <f>'Stap 2 - AANPASSINGEN DATA'!N316</f>
        <v>0</v>
      </c>
      <c r="W71" s="23">
        <f>'Stap 2 - AANPASSINGEN DATA'!S316</f>
        <v>0</v>
      </c>
    </row>
    <row r="72" spans="2:23">
      <c r="B72" s="7" t="s">
        <v>128</v>
      </c>
      <c r="C72" s="7" t="s">
        <v>99</v>
      </c>
      <c r="D72" s="7" t="s">
        <v>91</v>
      </c>
      <c r="E72" s="22">
        <v>5</v>
      </c>
      <c r="F72" s="21"/>
      <c r="H72" s="7" t="s">
        <v>44</v>
      </c>
      <c r="L72" s="23">
        <f>'Stap 2 - AANPASSINGEN DATA'!L304</f>
        <v>0</v>
      </c>
      <c r="M72" s="23">
        <f>'Stap 2 - AANPASSINGEN DATA'!M304</f>
        <v>0</v>
      </c>
      <c r="N72" s="23">
        <f>'Stap 2 - AANPASSINGEN DATA'!N304</f>
        <v>0</v>
      </c>
      <c r="O72" s="23">
        <f>'Stap 2 - AANPASSINGEN DATA'!O304</f>
        <v>0</v>
      </c>
      <c r="P72" s="23">
        <f>'Stap 2 - AANPASSINGEN DATA'!P304</f>
        <v>10165</v>
      </c>
      <c r="Q72" s="23">
        <f>'Stap 2 - AANPASSINGEN DATA'!Q304</f>
        <v>0</v>
      </c>
      <c r="R72" s="23">
        <f>'Stap 2 - AANPASSINGEN DATA'!R304</f>
        <v>648683.4880818181</v>
      </c>
      <c r="S72" s="23">
        <f>'Stap 2 - AANPASSINGEN DATA'!T304</f>
        <v>564578.16949999996</v>
      </c>
      <c r="U72" s="23">
        <f>'Stap 2 - AANPASSINGEN DATA'!M317</f>
        <v>0</v>
      </c>
      <c r="V72" s="23">
        <f>'Stap 2 - AANPASSINGEN DATA'!N317</f>
        <v>0</v>
      </c>
      <c r="W72" s="23">
        <f>'Stap 2 - AANPASSINGEN DATA'!S317</f>
        <v>0</v>
      </c>
    </row>
    <row r="73" spans="2:23">
      <c r="B73" s="7" t="s">
        <v>128</v>
      </c>
      <c r="C73" s="7" t="s">
        <v>99</v>
      </c>
      <c r="D73" s="7" t="s">
        <v>21</v>
      </c>
      <c r="E73" s="22">
        <v>10</v>
      </c>
      <c r="F73" s="21"/>
      <c r="H73" s="7" t="s">
        <v>44</v>
      </c>
      <c r="L73" s="23">
        <f>'Stap 2 - AANPASSINGEN DATA'!L305</f>
        <v>0</v>
      </c>
      <c r="M73" s="23">
        <f>'Stap 2 - AANPASSINGEN DATA'!M305</f>
        <v>0</v>
      </c>
      <c r="N73" s="23">
        <f>'Stap 2 - AANPASSINGEN DATA'!N305</f>
        <v>3278362.3090609121</v>
      </c>
      <c r="O73" s="23">
        <f>'Stap 2 - AANPASSINGEN DATA'!O305</f>
        <v>0</v>
      </c>
      <c r="P73" s="23">
        <f>'Stap 2 - AANPASSINGEN DATA'!P305</f>
        <v>206550.02</v>
      </c>
      <c r="Q73" s="23">
        <f>'Stap 2 - AANPASSINGEN DATA'!Q305</f>
        <v>3560230.3599615269</v>
      </c>
      <c r="R73" s="23">
        <f>'Stap 2 - AANPASSINGEN DATA'!R305</f>
        <v>264641.93310000002</v>
      </c>
      <c r="S73" s="23">
        <f>'Stap 2 - AANPASSINGEN DATA'!T305</f>
        <v>33008.729999999996</v>
      </c>
      <c r="U73" s="23">
        <f>'Stap 2 - AANPASSINGEN DATA'!M318</f>
        <v>0</v>
      </c>
      <c r="V73" s="23">
        <f>'Stap 2 - AANPASSINGEN DATA'!N318</f>
        <v>0</v>
      </c>
      <c r="W73" s="23">
        <f>'Stap 2 - AANPASSINGEN DATA'!S318</f>
        <v>88500</v>
      </c>
    </row>
    <row r="74" spans="2:23">
      <c r="B74" s="7" t="s">
        <v>128</v>
      </c>
      <c r="C74" s="7" t="s">
        <v>92</v>
      </c>
      <c r="D74" s="7" t="s">
        <v>93</v>
      </c>
      <c r="E74" s="22">
        <v>30</v>
      </c>
      <c r="F74" s="21"/>
      <c r="H74" s="7" t="s">
        <v>44</v>
      </c>
      <c r="L74" s="23">
        <f>'Stap 2 - AANPASSINGEN DATA'!L306</f>
        <v>0</v>
      </c>
      <c r="M74" s="23">
        <f>'Stap 2 - AANPASSINGEN DATA'!M306</f>
        <v>529091.03938977956</v>
      </c>
      <c r="N74" s="23">
        <f>'Stap 2 - AANPASSINGEN DATA'!N306</f>
        <v>4712888.07235</v>
      </c>
      <c r="O74" s="23">
        <f>'Stap 2 - AANPASSINGEN DATA'!O306</f>
        <v>3911171.0400000005</v>
      </c>
      <c r="P74" s="23">
        <f>'Stap 2 - AANPASSINGEN DATA'!P306</f>
        <v>367885.82</v>
      </c>
      <c r="Q74" s="23">
        <f>'Stap 2 - AANPASSINGEN DATA'!Q306</f>
        <v>1795223.4767497675</v>
      </c>
      <c r="R74" s="23">
        <f>'Stap 2 - AANPASSINGEN DATA'!R306</f>
        <v>594468.74378636363</v>
      </c>
      <c r="S74" s="23">
        <f>'Stap 2 - AANPASSINGEN DATA'!T306</f>
        <v>24.375</v>
      </c>
      <c r="U74" s="23">
        <f>'Stap 2 - AANPASSINGEN DATA'!M319</f>
        <v>0</v>
      </c>
      <c r="V74" s="23">
        <f>'Stap 2 - AANPASSINGEN DATA'!N319</f>
        <v>0</v>
      </c>
      <c r="W74" s="23">
        <f>'Stap 2 - AANPASSINGEN DATA'!S319</f>
        <v>0</v>
      </c>
    </row>
    <row r="75" spans="2:23">
      <c r="B75" s="7" t="s">
        <v>128</v>
      </c>
      <c r="C75" s="7" t="s">
        <v>92</v>
      </c>
      <c r="D75" s="7" t="s">
        <v>96</v>
      </c>
      <c r="E75" s="22">
        <v>55</v>
      </c>
      <c r="F75" s="21"/>
      <c r="H75" s="7" t="s">
        <v>44</v>
      </c>
      <c r="L75" s="23">
        <f>'Stap 2 - AANPASSINGEN DATA'!L307</f>
        <v>1192766.1100000001</v>
      </c>
      <c r="M75" s="23">
        <f>'Stap 2 - AANPASSINGEN DATA'!M307</f>
        <v>914286.7006013866</v>
      </c>
      <c r="N75" s="23">
        <f>'Stap 2 - AANPASSINGEN DATA'!N307</f>
        <v>26635141.232250001</v>
      </c>
      <c r="O75" s="23">
        <f>'Stap 2 - AANPASSINGEN DATA'!O307</f>
        <v>8131867.7800000012</v>
      </c>
      <c r="P75" s="23">
        <f>'Stap 2 - AANPASSINGEN DATA'!P307</f>
        <v>458270.23</v>
      </c>
      <c r="Q75" s="23">
        <f>'Stap 2 - AANPASSINGEN DATA'!Q307</f>
        <v>6872326.2180308746</v>
      </c>
      <c r="R75" s="23">
        <f>'Stap 2 - AANPASSINGEN DATA'!R307</f>
        <v>1194665.3797772727</v>
      </c>
      <c r="S75" s="23">
        <f>'Stap 2 - AANPASSINGEN DATA'!T307</f>
        <v>1632387.0147250001</v>
      </c>
      <c r="U75" s="23">
        <f>'Stap 2 - AANPASSINGEN DATA'!M320</f>
        <v>0</v>
      </c>
      <c r="V75" s="23">
        <f>'Stap 2 - AANPASSINGEN DATA'!N320</f>
        <v>0</v>
      </c>
      <c r="W75" s="23">
        <f>'Stap 2 - AANPASSINGEN DATA'!S320</f>
        <v>0</v>
      </c>
    </row>
    <row r="76" spans="2:23">
      <c r="B76" s="7" t="s">
        <v>128</v>
      </c>
      <c r="C76" s="7" t="s">
        <v>92</v>
      </c>
      <c r="D76" s="7" t="s">
        <v>97</v>
      </c>
      <c r="E76" s="22">
        <v>30</v>
      </c>
      <c r="F76" s="21"/>
      <c r="H76" s="7" t="s">
        <v>44</v>
      </c>
      <c r="L76" s="23">
        <f>'Stap 2 - AANPASSINGEN DATA'!L308</f>
        <v>287242.71999999997</v>
      </c>
      <c r="M76" s="23">
        <f>'Stap 2 - AANPASSINGEN DATA'!M308</f>
        <v>139135.75439666054</v>
      </c>
      <c r="N76" s="23">
        <f>'Stap 2 - AANPASSINGEN DATA'!N308</f>
        <v>717934.14899999998</v>
      </c>
      <c r="O76" s="23">
        <f>'Stap 2 - AANPASSINGEN DATA'!O308</f>
        <v>332110.15750000003</v>
      </c>
      <c r="P76" s="23">
        <f>'Stap 2 - AANPASSINGEN DATA'!P308</f>
        <v>0</v>
      </c>
      <c r="Q76" s="23">
        <f>'Stap 2 - AANPASSINGEN DATA'!Q308</f>
        <v>0</v>
      </c>
      <c r="R76" s="23">
        <f>'Stap 2 - AANPASSINGEN DATA'!R308</f>
        <v>0</v>
      </c>
      <c r="S76" s="23">
        <f>'Stap 2 - AANPASSINGEN DATA'!T308</f>
        <v>988931.5284999999</v>
      </c>
      <c r="U76" s="23">
        <f>'Stap 2 - AANPASSINGEN DATA'!M321</f>
        <v>0</v>
      </c>
      <c r="V76" s="23">
        <f>'Stap 2 - AANPASSINGEN DATA'!N321</f>
        <v>0</v>
      </c>
      <c r="W76" s="23">
        <f>'Stap 2 - AANPASSINGEN DATA'!S321</f>
        <v>0</v>
      </c>
    </row>
    <row r="77" spans="2:23">
      <c r="B77" s="7" t="s">
        <v>128</v>
      </c>
      <c r="C77" s="7" t="s">
        <v>92</v>
      </c>
      <c r="D77" s="7" t="s">
        <v>98</v>
      </c>
      <c r="E77" s="22">
        <v>45</v>
      </c>
      <c r="F77" s="21"/>
      <c r="H77" s="7" t="s">
        <v>44</v>
      </c>
      <c r="L77" s="23">
        <f>'Stap 2 - AANPASSINGEN DATA'!L309</f>
        <v>1391345.8199999998</v>
      </c>
      <c r="M77" s="23">
        <f>'Stap 2 - AANPASSINGEN DATA'!M309</f>
        <v>2741378.8955920595</v>
      </c>
      <c r="N77" s="23">
        <f>'Stap 2 - AANPASSINGEN DATA'!N309</f>
        <v>66159459.819999993</v>
      </c>
      <c r="O77" s="23">
        <f>'Stap 2 - AANPASSINGEN DATA'!O309</f>
        <v>48158941.640000001</v>
      </c>
      <c r="P77" s="23">
        <f>'Stap 2 - AANPASSINGEN DATA'!P309</f>
        <v>878392.31</v>
      </c>
      <c r="Q77" s="23">
        <f>'Stap 2 - AANPASSINGEN DATA'!Q309</f>
        <v>62426494.988702588</v>
      </c>
      <c r="R77" s="23">
        <f>'Stap 2 - AANPASSINGEN DATA'!R309</f>
        <v>2268653.7164409086</v>
      </c>
      <c r="S77" s="23">
        <f>'Stap 2 - AANPASSINGEN DATA'!T309</f>
        <v>5701447.0511750001</v>
      </c>
      <c r="U77" s="23">
        <f>'Stap 2 - AANPASSINGEN DATA'!M322</f>
        <v>0</v>
      </c>
      <c r="V77" s="23">
        <f>'Stap 2 - AANPASSINGEN DATA'!N322</f>
        <v>0</v>
      </c>
      <c r="W77" s="23">
        <f>'Stap 2 - AANPASSINGEN DATA'!S322</f>
        <v>0</v>
      </c>
    </row>
    <row r="78" spans="2:23">
      <c r="B78" s="7" t="s">
        <v>128</v>
      </c>
      <c r="C78" s="7" t="s">
        <v>92</v>
      </c>
      <c r="D78" s="7" t="s">
        <v>94</v>
      </c>
      <c r="E78" s="22">
        <v>5</v>
      </c>
      <c r="F78" s="21"/>
      <c r="H78" s="7" t="s">
        <v>44</v>
      </c>
      <c r="L78" s="23">
        <f>'Stap 2 - AANPASSINGEN DATA'!L310</f>
        <v>0</v>
      </c>
      <c r="M78" s="23">
        <f>'Stap 2 - AANPASSINGEN DATA'!M310</f>
        <v>0</v>
      </c>
      <c r="N78" s="23">
        <f>'Stap 2 - AANPASSINGEN DATA'!N310</f>
        <v>1158396.4560935132</v>
      </c>
      <c r="O78" s="23">
        <f>'Stap 2 - AANPASSINGEN DATA'!O310</f>
        <v>0</v>
      </c>
      <c r="P78" s="23">
        <f>'Stap 2 - AANPASSINGEN DATA'!P310</f>
        <v>0</v>
      </c>
      <c r="Q78" s="23">
        <f>'Stap 2 - AANPASSINGEN DATA'!Q310</f>
        <v>0</v>
      </c>
      <c r="R78" s="23">
        <f>'Stap 2 - AANPASSINGEN DATA'!R310</f>
        <v>0</v>
      </c>
      <c r="S78" s="23">
        <f>'Stap 2 - AANPASSINGEN DATA'!T310</f>
        <v>0</v>
      </c>
      <c r="U78" s="23">
        <f>'Stap 2 - AANPASSINGEN DATA'!M323</f>
        <v>0</v>
      </c>
      <c r="V78" s="23">
        <f>'Stap 2 - AANPASSINGEN DATA'!N323</f>
        <v>0</v>
      </c>
      <c r="W78" s="23">
        <f>'Stap 2 - AANPASSINGEN DATA'!S323</f>
        <v>0</v>
      </c>
    </row>
    <row r="79" spans="2:23">
      <c r="B79" s="7" t="s">
        <v>128</v>
      </c>
      <c r="C79" s="7" t="s">
        <v>92</v>
      </c>
      <c r="D79" s="7" t="s">
        <v>18</v>
      </c>
      <c r="E79" s="22">
        <v>25</v>
      </c>
      <c r="F79" s="21"/>
      <c r="H79" s="7" t="s">
        <v>44</v>
      </c>
      <c r="L79" s="23">
        <f>'Stap 2 - AANPASSINGEN DATA'!L311</f>
        <v>0</v>
      </c>
      <c r="M79" s="23">
        <f>'Stap 2 - AANPASSINGEN DATA'!M311</f>
        <v>0</v>
      </c>
      <c r="N79" s="23">
        <f>'Stap 2 - AANPASSINGEN DATA'!N311</f>
        <v>0</v>
      </c>
      <c r="O79" s="23">
        <f>'Stap 2 - AANPASSINGEN DATA'!O311</f>
        <v>0</v>
      </c>
      <c r="P79" s="23">
        <f>'Stap 2 - AANPASSINGEN DATA'!P311</f>
        <v>23593.87</v>
      </c>
      <c r="Q79" s="23">
        <f>'Stap 2 - AANPASSINGEN DATA'!Q311</f>
        <v>197979.45034664177</v>
      </c>
      <c r="R79" s="23">
        <f>'Stap 2 - AANPASSINGEN DATA'!R311</f>
        <v>0</v>
      </c>
      <c r="S79" s="23">
        <f>'Stap 2 - AANPASSINGEN DATA'!T311</f>
        <v>0</v>
      </c>
      <c r="U79" s="23">
        <f>'Stap 2 - AANPASSINGEN DATA'!M324</f>
        <v>0</v>
      </c>
      <c r="V79" s="23">
        <f>'Stap 2 - AANPASSINGEN DATA'!N324</f>
        <v>0</v>
      </c>
      <c r="W79" s="23">
        <f>'Stap 2 - AANPASSINGEN DATA'!S324</f>
        <v>5310</v>
      </c>
    </row>
    <row r="80" spans="2:23">
      <c r="B80" s="7" t="s">
        <v>128</v>
      </c>
      <c r="C80" s="7" t="s">
        <v>92</v>
      </c>
      <c r="D80" s="7" t="s">
        <v>95</v>
      </c>
      <c r="E80" s="22">
        <v>30</v>
      </c>
      <c r="F80" s="21"/>
      <c r="H80" s="7" t="s">
        <v>44</v>
      </c>
      <c r="L80" s="23">
        <f>'Stap 2 - AANPASSINGEN DATA'!L312</f>
        <v>0</v>
      </c>
      <c r="M80" s="23">
        <f>'Stap 2 - AANPASSINGEN DATA'!M312</f>
        <v>0</v>
      </c>
      <c r="N80" s="23">
        <f>'Stap 2 - AANPASSINGEN DATA'!N312</f>
        <v>3495.5226999999995</v>
      </c>
      <c r="O80" s="23">
        <f>'Stap 2 - AANPASSINGEN DATA'!O312</f>
        <v>0</v>
      </c>
      <c r="P80" s="23">
        <f>'Stap 2 - AANPASSINGEN DATA'!P312</f>
        <v>0</v>
      </c>
      <c r="Q80" s="23">
        <f>'Stap 2 - AANPASSINGEN DATA'!Q312</f>
        <v>23233.919160655729</v>
      </c>
      <c r="R80" s="23">
        <f>'Stap 2 - AANPASSINGEN DATA'!R312</f>
        <v>0</v>
      </c>
      <c r="S80" s="23">
        <f>'Stap 2 - AANPASSINGEN DATA'!T312</f>
        <v>0</v>
      </c>
      <c r="U80" s="23">
        <f>'Stap 2 - AANPASSINGEN DATA'!M325</f>
        <v>0</v>
      </c>
      <c r="V80" s="23">
        <f>'Stap 2 - AANPASSINGEN DATA'!N325</f>
        <v>0</v>
      </c>
      <c r="W80" s="23">
        <f>'Stap 2 - AANPASSINGEN DATA'!S325</f>
        <v>0</v>
      </c>
    </row>
    <row r="81" spans="2:23">
      <c r="B81" s="7" t="s">
        <v>128</v>
      </c>
      <c r="C81" s="7" t="s">
        <v>92</v>
      </c>
      <c r="D81" s="7" t="s">
        <v>20</v>
      </c>
      <c r="E81" s="22" t="s">
        <v>35</v>
      </c>
      <c r="F81" s="21"/>
      <c r="H81" s="7" t="s">
        <v>44</v>
      </c>
      <c r="L81" s="23">
        <f>'Stap 2 - AANPASSINGEN DATA'!L313</f>
        <v>0</v>
      </c>
      <c r="M81" s="23">
        <f>'Stap 2 - AANPASSINGEN DATA'!M313</f>
        <v>0</v>
      </c>
      <c r="N81" s="23">
        <f>'Stap 2 - AANPASSINGEN DATA'!N313</f>
        <v>47566.810550000002</v>
      </c>
      <c r="O81" s="23">
        <f>'Stap 2 - AANPASSINGEN DATA'!O313</f>
        <v>-246183.03000000003</v>
      </c>
      <c r="P81" s="23">
        <f>'Stap 2 - AANPASSINGEN DATA'!P313</f>
        <v>0</v>
      </c>
      <c r="Q81" s="23">
        <f>'Stap 2 - AANPASSINGEN DATA'!Q313</f>
        <v>0</v>
      </c>
      <c r="R81" s="23">
        <f>'Stap 2 - AANPASSINGEN DATA'!R313</f>
        <v>0</v>
      </c>
      <c r="S81" s="23">
        <f>'Stap 2 - AANPASSINGEN DATA'!T313</f>
        <v>0</v>
      </c>
      <c r="U81" s="23">
        <f>'Stap 2 - AANPASSINGEN DATA'!M326</f>
        <v>0</v>
      </c>
      <c r="V81" s="23">
        <f>'Stap 2 - AANPASSINGEN DATA'!N326</f>
        <v>0</v>
      </c>
      <c r="W81" s="23">
        <f>'Stap 2 - AANPASSINGEN DATA'!S326</f>
        <v>0</v>
      </c>
    </row>
    <row r="82" spans="2:23">
      <c r="B82" s="7" t="s">
        <v>129</v>
      </c>
      <c r="C82" s="7" t="s">
        <v>104</v>
      </c>
      <c r="D82" s="7" t="s">
        <v>105</v>
      </c>
      <c r="E82" s="22">
        <v>39</v>
      </c>
      <c r="F82" s="21"/>
      <c r="H82" s="7" t="s">
        <v>44</v>
      </c>
      <c r="L82" s="23">
        <f>'Stap 2 - AANPASSINGEN DATA'!L327</f>
        <v>491462.95999999973</v>
      </c>
      <c r="M82" s="23">
        <f>'Stap 2 - AANPASSINGEN DATA'!M327</f>
        <v>2279170.9417250748</v>
      </c>
      <c r="N82" s="23">
        <f>'Stap 2 - AANPASSINGEN DATA'!N327</f>
        <v>803799.59735000192</v>
      </c>
      <c r="O82" s="23">
        <f>'Stap 2 - AANPASSINGEN DATA'!O327</f>
        <v>3727974.3408292751</v>
      </c>
      <c r="P82" s="23">
        <f>'Stap 2 - AANPASSINGEN DATA'!P327</f>
        <v>-21753.06</v>
      </c>
      <c r="Q82" s="23">
        <f>'Stap 2 - AANPASSINGEN DATA'!Q327</f>
        <v>226505.81000000238</v>
      </c>
      <c r="R82" s="23">
        <f>'Stap 2 - AANPASSINGEN DATA'!R327</f>
        <v>-140134.05990451641</v>
      </c>
      <c r="S82" s="23">
        <f>'Stap 2 - AANPASSINGEN DATA'!T327</f>
        <v>-114620.82822122416</v>
      </c>
      <c r="U82" s="23">
        <f>'Stap 2 - AANPASSINGEN DATA'!M333</f>
        <v>0</v>
      </c>
      <c r="V82" s="23">
        <f>'Stap 2 - AANPASSINGEN DATA'!N333</f>
        <v>0</v>
      </c>
      <c r="W82" s="23">
        <f>'Stap 2 - AANPASSINGEN DATA'!S333</f>
        <v>0</v>
      </c>
    </row>
    <row r="83" spans="2:23">
      <c r="B83" s="7" t="s">
        <v>129</v>
      </c>
      <c r="C83" s="7" t="s">
        <v>104</v>
      </c>
      <c r="D83" s="7" t="s">
        <v>106</v>
      </c>
      <c r="E83" s="22">
        <v>39</v>
      </c>
      <c r="F83" s="21"/>
      <c r="H83" s="7" t="s">
        <v>44</v>
      </c>
      <c r="L83" s="23">
        <f>'Stap 2 - AANPASSINGEN DATA'!L328</f>
        <v>14577.430379896374</v>
      </c>
      <c r="M83" s="23">
        <f>'Stap 2 - AANPASSINGEN DATA'!M328</f>
        <v>13477.688254772329</v>
      </c>
      <c r="N83" s="23">
        <f>'Stap 2 - AANPASSINGEN DATA'!N328</f>
        <v>16904.306470160205</v>
      </c>
      <c r="O83" s="23">
        <f>'Stap 2 - AANPASSINGEN DATA'!O328</f>
        <v>97812.370924458388</v>
      </c>
      <c r="P83" s="23">
        <f>'Stap 2 - AANPASSINGEN DATA'!P328</f>
        <v>286.92</v>
      </c>
      <c r="Q83" s="23">
        <f>'Stap 2 - AANPASSINGEN DATA'!Q328</f>
        <v>363109.78</v>
      </c>
      <c r="R83" s="23">
        <f>'Stap 2 - AANPASSINGEN DATA'!R328</f>
        <v>-61443.547313665651</v>
      </c>
      <c r="S83" s="23">
        <f>'Stap 2 - AANPASSINGEN DATA'!T328</f>
        <v>-3461.070000000007</v>
      </c>
      <c r="U83" s="23">
        <f>'Stap 2 - AANPASSINGEN DATA'!M334</f>
        <v>0</v>
      </c>
      <c r="V83" s="23">
        <f>'Stap 2 - AANPASSINGEN DATA'!N334</f>
        <v>0</v>
      </c>
      <c r="W83" s="23">
        <f>'Stap 2 - AANPASSINGEN DATA'!S334</f>
        <v>0</v>
      </c>
    </row>
    <row r="84" spans="2:23">
      <c r="B84" s="7" t="s">
        <v>129</v>
      </c>
      <c r="C84" s="7" t="s">
        <v>104</v>
      </c>
      <c r="D84" s="7" t="s">
        <v>107</v>
      </c>
      <c r="E84" s="22">
        <v>39</v>
      </c>
      <c r="F84" s="21"/>
      <c r="H84" s="7" t="s">
        <v>44</v>
      </c>
      <c r="L84" s="23">
        <f>'Stap 2 - AANPASSINGEN DATA'!L329</f>
        <v>-706.07532260601874</v>
      </c>
      <c r="M84" s="23">
        <f>'Stap 2 - AANPASSINGEN DATA'!M329</f>
        <v>0</v>
      </c>
      <c r="N84" s="23">
        <f>'Stap 2 - AANPASSINGEN DATA'!N329</f>
        <v>116697.09617983788</v>
      </c>
      <c r="O84" s="23">
        <f>'Stap 2 - AANPASSINGEN DATA'!O329</f>
        <v>186667.44657629708</v>
      </c>
      <c r="P84" s="23">
        <f>'Stap 2 - AANPASSINGEN DATA'!P329</f>
        <v>-4628.0600000000004</v>
      </c>
      <c r="Q84" s="23">
        <f>'Stap 2 - AANPASSINGEN DATA'!Q329</f>
        <v>-476369.20999999985</v>
      </c>
      <c r="R84" s="23">
        <f>'Stap 2 - AANPASSINGEN DATA'!R329</f>
        <v>0</v>
      </c>
      <c r="S84" s="23">
        <f>'Stap 2 - AANPASSINGEN DATA'!T329</f>
        <v>25567.690990760624</v>
      </c>
      <c r="U84" s="23">
        <f>'Stap 2 - AANPASSINGEN DATA'!M335</f>
        <v>0</v>
      </c>
      <c r="V84" s="23">
        <f>'Stap 2 - AANPASSINGEN DATA'!N335</f>
        <v>0</v>
      </c>
      <c r="W84" s="23">
        <f>'Stap 2 - AANPASSINGEN DATA'!S335</f>
        <v>0</v>
      </c>
    </row>
    <row r="85" spans="2:23">
      <c r="B85" s="7" t="s">
        <v>129</v>
      </c>
      <c r="C85" s="7" t="s">
        <v>104</v>
      </c>
      <c r="D85" s="7" t="s">
        <v>108</v>
      </c>
      <c r="E85" s="22">
        <v>39</v>
      </c>
      <c r="F85" s="21"/>
      <c r="H85" s="7" t="s">
        <v>44</v>
      </c>
      <c r="L85" s="23">
        <f>'Stap 2 - AANPASSINGEN DATA'!L330</f>
        <v>2805068.19</v>
      </c>
      <c r="M85" s="23">
        <f>'Stap 2 - AANPASSINGEN DATA'!M330</f>
        <v>0</v>
      </c>
      <c r="N85" s="23">
        <f>'Stap 2 - AANPASSINGEN DATA'!N330</f>
        <v>28783731.616832681</v>
      </c>
      <c r="O85" s="23">
        <f>'Stap 2 - AANPASSINGEN DATA'!O330</f>
        <v>37945893.821659781</v>
      </c>
      <c r="P85" s="23">
        <f>'Stap 2 - AANPASSINGEN DATA'!P330</f>
        <v>401852.8</v>
      </c>
      <c r="Q85" s="23">
        <f>'Stap 2 - AANPASSINGEN DATA'!Q330</f>
        <v>45863816.846708611</v>
      </c>
      <c r="R85" s="23">
        <f>'Stap 2 - AANPASSINGEN DATA'!R330</f>
        <v>131855.75</v>
      </c>
      <c r="S85" s="23">
        <f>'Stap 2 - AANPASSINGEN DATA'!T330</f>
        <v>3256223.606396222</v>
      </c>
      <c r="U85" s="23">
        <f>'Stap 2 - AANPASSINGEN DATA'!M336</f>
        <v>0</v>
      </c>
      <c r="V85" s="23">
        <f>'Stap 2 - AANPASSINGEN DATA'!N336</f>
        <v>0</v>
      </c>
      <c r="W85" s="23">
        <f>'Stap 2 - AANPASSINGEN DATA'!S336</f>
        <v>0</v>
      </c>
    </row>
    <row r="86" spans="2:23">
      <c r="B86" s="7" t="s">
        <v>129</v>
      </c>
      <c r="C86" s="7" t="s">
        <v>104</v>
      </c>
      <c r="D86" s="7" t="s">
        <v>109</v>
      </c>
      <c r="E86" s="22">
        <v>39</v>
      </c>
      <c r="F86" s="21"/>
      <c r="H86" s="7" t="s">
        <v>44</v>
      </c>
      <c r="L86" s="23">
        <f>'Stap 2 - AANPASSINGEN DATA'!L331</f>
        <v>9470.6308135272357</v>
      </c>
      <c r="M86" s="23">
        <f>'Stap 2 - AANPASSINGEN DATA'!M331</f>
        <v>0</v>
      </c>
      <c r="N86" s="23">
        <f>'Stap 2 - AANPASSINGEN DATA'!N331</f>
        <v>226267.76556629493</v>
      </c>
      <c r="O86" s="23">
        <f>'Stap 2 - AANPASSINGEN DATA'!O331</f>
        <v>187310.06781313475</v>
      </c>
      <c r="P86" s="23">
        <f>'Stap 2 - AANPASSINGEN DATA'!P331</f>
        <v>7280.98</v>
      </c>
      <c r="Q86" s="23">
        <f>'Stap 2 - AANPASSINGEN DATA'!Q331</f>
        <v>174207.50789430388</v>
      </c>
      <c r="R86" s="23">
        <f>'Stap 2 - AANPASSINGEN DATA'!R331</f>
        <v>0</v>
      </c>
      <c r="S86" s="23">
        <f>'Stap 2 - AANPASSINGEN DATA'!T331</f>
        <v>0</v>
      </c>
      <c r="U86" s="23">
        <f>'Stap 2 - AANPASSINGEN DATA'!M337</f>
        <v>0</v>
      </c>
      <c r="V86" s="23">
        <f>'Stap 2 - AANPASSINGEN DATA'!N337</f>
        <v>0</v>
      </c>
      <c r="W86" s="23">
        <f>'Stap 2 - AANPASSINGEN DATA'!S337</f>
        <v>0</v>
      </c>
    </row>
    <row r="87" spans="2:23">
      <c r="B87" s="7" t="s">
        <v>129</v>
      </c>
      <c r="C87" s="7" t="s">
        <v>104</v>
      </c>
      <c r="D87" s="7" t="s">
        <v>110</v>
      </c>
      <c r="E87" s="22">
        <v>39</v>
      </c>
      <c r="F87" s="21"/>
      <c r="H87" s="7" t="s">
        <v>44</v>
      </c>
      <c r="L87" s="23">
        <f>'Stap 2 - AANPASSINGEN DATA'!L332</f>
        <v>19105.503299283097</v>
      </c>
      <c r="M87" s="23">
        <f>'Stap 2 - AANPASSINGEN DATA'!M332</f>
        <v>0</v>
      </c>
      <c r="N87" s="23">
        <f>'Stap 2 - AANPASSINGEN DATA'!N332</f>
        <v>4552890.0308760237</v>
      </c>
      <c r="O87" s="23">
        <f>'Stap 2 - AANPASSINGEN DATA'!O332</f>
        <v>357466.97218611074</v>
      </c>
      <c r="P87" s="23">
        <f>'Stap 2 - AANPASSINGEN DATA'!P332</f>
        <v>3476.03</v>
      </c>
      <c r="Q87" s="23">
        <f>'Stap 2 - AANPASSINGEN DATA'!Q332</f>
        <v>720522.57560716139</v>
      </c>
      <c r="R87" s="23">
        <f>'Stap 2 - AANPASSINGEN DATA'!R332</f>
        <v>0</v>
      </c>
      <c r="S87" s="23">
        <f>'Stap 2 - AANPASSINGEN DATA'!T332</f>
        <v>36873.708909239351</v>
      </c>
      <c r="U87" s="23">
        <f>'Stap 2 - AANPASSINGEN DATA'!M338</f>
        <v>0</v>
      </c>
      <c r="V87" s="23">
        <f>'Stap 2 - AANPASSINGEN DATA'!N338</f>
        <v>0</v>
      </c>
      <c r="W87" s="23">
        <f>'Stap 2 - AANPASSINGEN DATA'!S338</f>
        <v>0</v>
      </c>
    </row>
    <row r="88" spans="2:23">
      <c r="E88" s="22"/>
      <c r="F88" s="21"/>
    </row>
    <row r="90" spans="2:23">
      <c r="B90" s="8" t="s">
        <v>131</v>
      </c>
      <c r="C90" s="8"/>
      <c r="Q90" s="7" t="s">
        <v>192</v>
      </c>
    </row>
    <row r="92" spans="2:23">
      <c r="B92" s="7" t="s">
        <v>120</v>
      </c>
      <c r="E92" s="22">
        <v>55</v>
      </c>
      <c r="H92" s="7" t="s">
        <v>44</v>
      </c>
      <c r="L92" s="11">
        <f>SUMIF($E$69:$E$81,$E92,L$69:L$81)</f>
        <v>1192766.1100000001</v>
      </c>
      <c r="M92" s="11">
        <f t="shared" ref="M92:R92" si="10">SUMIF($E$69:$E$81,$E92,M$69:M$81)</f>
        <v>914286.7006013866</v>
      </c>
      <c r="N92" s="11">
        <f t="shared" ref="N92:N100" si="11">SUMIF($E$69:$E$81,$E92,N$69:N$81)</f>
        <v>26635141.232250001</v>
      </c>
      <c r="O92" s="11">
        <f t="shared" si="10"/>
        <v>8131867.7800000012</v>
      </c>
      <c r="P92" s="11">
        <f t="shared" si="10"/>
        <v>458270.23</v>
      </c>
      <c r="Q92" s="11">
        <f t="shared" si="10"/>
        <v>6872326.2180308746</v>
      </c>
      <c r="R92" s="11">
        <f t="shared" si="10"/>
        <v>1194665.3797772727</v>
      </c>
      <c r="S92" s="11">
        <f t="shared" ref="S92:S100" si="12">SUMIF($E$69:$E$81,$E92,S$69:S$81)</f>
        <v>1632387.0147250001</v>
      </c>
      <c r="U92" s="11">
        <f>SUMIF($E$69:$E$81,$E92,U$69:U$81)</f>
        <v>0</v>
      </c>
      <c r="V92" s="11">
        <f t="shared" ref="V92:W100" si="13">SUMIF($E$69:$E$81,$E92,V$69:V$81)</f>
        <v>0</v>
      </c>
      <c r="W92" s="11">
        <f t="shared" si="13"/>
        <v>0</v>
      </c>
    </row>
    <row r="93" spans="2:23">
      <c r="B93" s="7" t="s">
        <v>121</v>
      </c>
      <c r="E93" s="22">
        <v>45</v>
      </c>
      <c r="H93" s="7" t="s">
        <v>44</v>
      </c>
      <c r="L93" s="11">
        <f t="shared" ref="L93:R100" si="14">SUMIF($E$69:$E$81,$E93,L$69:L$81)</f>
        <v>1391345.8199999998</v>
      </c>
      <c r="M93" s="11">
        <f t="shared" si="14"/>
        <v>2741378.8955920595</v>
      </c>
      <c r="N93" s="11">
        <f t="shared" si="11"/>
        <v>66159459.819999993</v>
      </c>
      <c r="O93" s="11">
        <f t="shared" si="14"/>
        <v>48158941.640000001</v>
      </c>
      <c r="P93" s="11">
        <f t="shared" si="14"/>
        <v>878392.31</v>
      </c>
      <c r="Q93" s="11">
        <f t="shared" si="14"/>
        <v>62426494.988702588</v>
      </c>
      <c r="R93" s="11">
        <f t="shared" si="14"/>
        <v>2268653.7164409086</v>
      </c>
      <c r="S93" s="11">
        <f t="shared" si="12"/>
        <v>5701447.0511750001</v>
      </c>
      <c r="U93" s="11">
        <f t="shared" ref="U93:U100" si="15">SUMIF($E$69:$E$81,$E93,U$69:U$81)</f>
        <v>0</v>
      </c>
      <c r="V93" s="11">
        <f t="shared" si="13"/>
        <v>0</v>
      </c>
      <c r="W93" s="11">
        <f t="shared" si="13"/>
        <v>0</v>
      </c>
    </row>
    <row r="94" spans="2:23">
      <c r="B94" s="7" t="s">
        <v>73</v>
      </c>
      <c r="E94" s="22">
        <v>30</v>
      </c>
      <c r="H94" s="7" t="s">
        <v>44</v>
      </c>
      <c r="L94" s="11">
        <f t="shared" si="14"/>
        <v>287242.71999999997</v>
      </c>
      <c r="M94" s="11">
        <f t="shared" si="14"/>
        <v>668226.79378644004</v>
      </c>
      <c r="N94" s="11">
        <f t="shared" si="11"/>
        <v>5939677.7902134098</v>
      </c>
      <c r="O94" s="11">
        <f t="shared" si="14"/>
        <v>4243281.1975000007</v>
      </c>
      <c r="P94" s="11">
        <f t="shared" si="14"/>
        <v>367885.82</v>
      </c>
      <c r="Q94" s="11">
        <f t="shared" si="14"/>
        <v>1818457.3959104232</v>
      </c>
      <c r="R94" s="11">
        <f t="shared" si="14"/>
        <v>594468.74378636363</v>
      </c>
      <c r="S94" s="11">
        <f t="shared" si="12"/>
        <v>988955.9034999999</v>
      </c>
      <c r="U94" s="11">
        <f t="shared" si="15"/>
        <v>0</v>
      </c>
      <c r="V94" s="11">
        <f t="shared" si="13"/>
        <v>0</v>
      </c>
      <c r="W94" s="11">
        <f t="shared" si="13"/>
        <v>0</v>
      </c>
    </row>
    <row r="95" spans="2:23">
      <c r="B95" s="7" t="s">
        <v>74</v>
      </c>
      <c r="E95" s="22">
        <v>25</v>
      </c>
      <c r="H95" s="7" t="s">
        <v>44</v>
      </c>
      <c r="L95" s="11">
        <f t="shared" si="14"/>
        <v>0</v>
      </c>
      <c r="M95" s="11">
        <f t="shared" si="14"/>
        <v>0</v>
      </c>
      <c r="N95" s="11">
        <f t="shared" si="11"/>
        <v>0</v>
      </c>
      <c r="O95" s="11">
        <f t="shared" si="14"/>
        <v>0</v>
      </c>
      <c r="P95" s="11">
        <f t="shared" si="14"/>
        <v>23593.87</v>
      </c>
      <c r="Q95" s="11">
        <f t="shared" si="14"/>
        <v>197979.45034664177</v>
      </c>
      <c r="R95" s="11">
        <f t="shared" si="14"/>
        <v>0</v>
      </c>
      <c r="S95" s="11">
        <f t="shared" si="12"/>
        <v>0</v>
      </c>
      <c r="U95" s="11">
        <f t="shared" si="15"/>
        <v>0</v>
      </c>
      <c r="V95" s="11">
        <f t="shared" si="13"/>
        <v>0</v>
      </c>
      <c r="W95" s="11">
        <f t="shared" si="13"/>
        <v>5310</v>
      </c>
    </row>
    <row r="96" spans="2:23">
      <c r="B96" s="7" t="s">
        <v>75</v>
      </c>
      <c r="E96" s="22">
        <v>20</v>
      </c>
      <c r="H96" s="7" t="s">
        <v>44</v>
      </c>
      <c r="L96" s="11">
        <f t="shared" si="14"/>
        <v>0</v>
      </c>
      <c r="M96" s="11">
        <f t="shared" si="14"/>
        <v>0</v>
      </c>
      <c r="N96" s="11">
        <f t="shared" si="11"/>
        <v>0</v>
      </c>
      <c r="O96" s="11">
        <f t="shared" si="14"/>
        <v>0</v>
      </c>
      <c r="P96" s="11">
        <f t="shared" si="14"/>
        <v>0</v>
      </c>
      <c r="Q96" s="59">
        <f>SUMIF($E$69:$E$81,$E96,Q$69:Q$81)+'Stap 2 - AANPASSINGEN DATA'!Q346</f>
        <v>113064</v>
      </c>
      <c r="R96" s="11">
        <f t="shared" si="14"/>
        <v>0</v>
      </c>
      <c r="S96" s="11">
        <f t="shared" si="12"/>
        <v>0</v>
      </c>
      <c r="U96" s="11">
        <f t="shared" si="15"/>
        <v>0</v>
      </c>
      <c r="V96" s="11">
        <f t="shared" si="13"/>
        <v>0</v>
      </c>
      <c r="W96" s="11">
        <f t="shared" si="13"/>
        <v>0</v>
      </c>
    </row>
    <row r="97" spans="2:23">
      <c r="B97" s="7" t="s">
        <v>76</v>
      </c>
      <c r="E97" s="22">
        <v>10</v>
      </c>
      <c r="H97" s="7" t="s">
        <v>44</v>
      </c>
      <c r="L97" s="11">
        <f t="shared" si="14"/>
        <v>0</v>
      </c>
      <c r="M97" s="11">
        <f t="shared" si="14"/>
        <v>0</v>
      </c>
      <c r="N97" s="11">
        <f t="shared" si="11"/>
        <v>3278362.3090609121</v>
      </c>
      <c r="O97" s="11">
        <f t="shared" si="14"/>
        <v>0</v>
      </c>
      <c r="P97" s="11">
        <f t="shared" si="14"/>
        <v>206550.02</v>
      </c>
      <c r="Q97" s="11">
        <f t="shared" si="14"/>
        <v>3560230.3599615269</v>
      </c>
      <c r="R97" s="11">
        <f t="shared" si="14"/>
        <v>264641.93310000002</v>
      </c>
      <c r="S97" s="11">
        <f t="shared" si="12"/>
        <v>33008.729999999996</v>
      </c>
      <c r="U97" s="11">
        <f t="shared" si="15"/>
        <v>0</v>
      </c>
      <c r="V97" s="11">
        <f t="shared" si="13"/>
        <v>0</v>
      </c>
      <c r="W97" s="11">
        <f t="shared" si="13"/>
        <v>88500</v>
      </c>
    </row>
    <row r="98" spans="2:23">
      <c r="B98" s="7" t="s">
        <v>77</v>
      </c>
      <c r="E98" s="22">
        <v>5</v>
      </c>
      <c r="H98" s="7" t="s">
        <v>44</v>
      </c>
      <c r="L98" s="11">
        <f t="shared" si="14"/>
        <v>0</v>
      </c>
      <c r="M98" s="11">
        <f t="shared" si="14"/>
        <v>450758.27212249779</v>
      </c>
      <c r="N98" s="11">
        <f t="shared" si="11"/>
        <v>4097106.1374831162</v>
      </c>
      <c r="O98" s="11">
        <f t="shared" si="14"/>
        <v>0</v>
      </c>
      <c r="P98" s="11">
        <f t="shared" si="14"/>
        <v>213431.29</v>
      </c>
      <c r="Q98" s="11">
        <f t="shared" si="14"/>
        <v>249847.9425547017</v>
      </c>
      <c r="R98" s="11">
        <f t="shared" si="14"/>
        <v>648683.4880818181</v>
      </c>
      <c r="S98" s="11">
        <f t="shared" si="12"/>
        <v>653334.41949999996</v>
      </c>
      <c r="U98" s="11">
        <f t="shared" si="15"/>
        <v>0</v>
      </c>
      <c r="V98" s="11">
        <f t="shared" si="13"/>
        <v>0</v>
      </c>
      <c r="W98" s="11">
        <f t="shared" si="13"/>
        <v>37027</v>
      </c>
    </row>
    <row r="99" spans="2:23">
      <c r="B99" s="7" t="s">
        <v>78</v>
      </c>
      <c r="D99" s="2"/>
      <c r="E99" s="60">
        <v>3</v>
      </c>
      <c r="F99" s="4"/>
      <c r="H99" s="7" t="s">
        <v>44</v>
      </c>
      <c r="L99" s="11">
        <f t="shared" si="14"/>
        <v>0</v>
      </c>
      <c r="M99" s="11">
        <f t="shared" si="14"/>
        <v>0</v>
      </c>
      <c r="N99" s="11">
        <f t="shared" si="11"/>
        <v>0</v>
      </c>
      <c r="O99" s="11">
        <f t="shared" si="14"/>
        <v>0</v>
      </c>
      <c r="P99" s="11">
        <f t="shared" si="14"/>
        <v>0</v>
      </c>
      <c r="Q99" s="11">
        <f t="shared" si="14"/>
        <v>0</v>
      </c>
      <c r="R99" s="11">
        <f t="shared" si="14"/>
        <v>0</v>
      </c>
      <c r="S99" s="11">
        <f t="shared" si="12"/>
        <v>0</v>
      </c>
      <c r="U99" s="11">
        <f t="shared" si="15"/>
        <v>0</v>
      </c>
      <c r="V99" s="11">
        <f t="shared" si="13"/>
        <v>0</v>
      </c>
      <c r="W99" s="11">
        <f t="shared" si="13"/>
        <v>0</v>
      </c>
    </row>
    <row r="100" spans="2:23">
      <c r="B100" s="7" t="s">
        <v>79</v>
      </c>
      <c r="D100" s="2"/>
      <c r="E100" s="60" t="s">
        <v>35</v>
      </c>
      <c r="F100" s="4"/>
      <c r="H100" s="7" t="s">
        <v>44</v>
      </c>
      <c r="L100" s="11">
        <f t="shared" si="14"/>
        <v>0</v>
      </c>
      <c r="M100" s="11">
        <f t="shared" si="14"/>
        <v>57745.488235510536</v>
      </c>
      <c r="N100" s="11">
        <f t="shared" si="11"/>
        <v>47566.810550000002</v>
      </c>
      <c r="O100" s="11">
        <f t="shared" si="14"/>
        <v>-246183.03000000003</v>
      </c>
      <c r="P100" s="11">
        <f t="shared" si="14"/>
        <v>0</v>
      </c>
      <c r="Q100" s="11">
        <f t="shared" si="14"/>
        <v>455210.71155718586</v>
      </c>
      <c r="R100" s="11">
        <f t="shared" si="14"/>
        <v>16008.075399999998</v>
      </c>
      <c r="S100" s="11">
        <f t="shared" si="12"/>
        <v>0</v>
      </c>
      <c r="U100" s="11">
        <f t="shared" si="15"/>
        <v>0</v>
      </c>
      <c r="V100" s="11">
        <f t="shared" si="13"/>
        <v>0</v>
      </c>
      <c r="W100" s="11">
        <f t="shared" si="13"/>
        <v>0</v>
      </c>
    </row>
    <row r="101" spans="2:23">
      <c r="B101" s="1"/>
      <c r="C101" s="1"/>
      <c r="D101" s="2"/>
      <c r="E101" s="3"/>
      <c r="F101" s="4"/>
    </row>
    <row r="102" spans="2:23">
      <c r="B102" s="1"/>
      <c r="C102" s="1"/>
      <c r="D102" s="2"/>
      <c r="E102" s="3"/>
      <c r="F102" s="4"/>
    </row>
    <row r="103" spans="2:23">
      <c r="B103" s="8" t="s">
        <v>191</v>
      </c>
      <c r="C103" s="8"/>
    </row>
    <row r="105" spans="2:23">
      <c r="B105" s="7" t="s">
        <v>114</v>
      </c>
      <c r="E105" s="22">
        <v>39</v>
      </c>
      <c r="H105" s="7" t="s">
        <v>44</v>
      </c>
      <c r="L105" s="11">
        <f>L82+L85</f>
        <v>3296531.1499999994</v>
      </c>
      <c r="M105" s="11">
        <f t="shared" ref="M105:R105" si="16">M82+M85</f>
        <v>2279170.9417250748</v>
      </c>
      <c r="N105" s="11">
        <f>N82+N85</f>
        <v>29587531.214182682</v>
      </c>
      <c r="O105" s="11">
        <f t="shared" si="16"/>
        <v>41673868.162489057</v>
      </c>
      <c r="P105" s="11">
        <f t="shared" si="16"/>
        <v>380099.74</v>
      </c>
      <c r="Q105" s="11">
        <f t="shared" si="16"/>
        <v>46090322.656708613</v>
      </c>
      <c r="R105" s="11">
        <f t="shared" si="16"/>
        <v>-8278.3099045164126</v>
      </c>
      <c r="S105" s="11">
        <f>S82+S85</f>
        <v>3141602.7781749978</v>
      </c>
      <c r="U105" s="11">
        <f t="shared" ref="U105:W105" si="17">U82+U85</f>
        <v>0</v>
      </c>
      <c r="V105" s="11">
        <f t="shared" si="17"/>
        <v>0</v>
      </c>
      <c r="W105" s="11">
        <f t="shared" si="17"/>
        <v>0</v>
      </c>
    </row>
    <row r="106" spans="2:23">
      <c r="B106" s="7" t="s">
        <v>115</v>
      </c>
      <c r="E106" s="22">
        <v>39</v>
      </c>
      <c r="H106" s="7" t="s">
        <v>44</v>
      </c>
      <c r="L106" s="11">
        <f>L83+L86</f>
        <v>24048.061193423608</v>
      </c>
      <c r="M106" s="11">
        <f t="shared" ref="M106:R106" si="18">M83+M86</f>
        <v>13477.688254772329</v>
      </c>
      <c r="N106" s="11">
        <f>N83+N86</f>
        <v>243172.07203645512</v>
      </c>
      <c r="O106" s="11">
        <f t="shared" si="18"/>
        <v>285122.43873759313</v>
      </c>
      <c r="P106" s="11">
        <f t="shared" si="18"/>
        <v>7567.9</v>
      </c>
      <c r="Q106" s="11">
        <f t="shared" si="18"/>
        <v>537317.28789430391</v>
      </c>
      <c r="R106" s="11">
        <f t="shared" si="18"/>
        <v>-61443.547313665651</v>
      </c>
      <c r="S106" s="11">
        <f>S83+S86</f>
        <v>-3461.070000000007</v>
      </c>
      <c r="U106" s="11">
        <f t="shared" ref="U106:W106" si="19">U83+U86</f>
        <v>0</v>
      </c>
      <c r="V106" s="11">
        <f t="shared" si="19"/>
        <v>0</v>
      </c>
      <c r="W106" s="11">
        <f t="shared" si="19"/>
        <v>0</v>
      </c>
    </row>
    <row r="107" spans="2:23">
      <c r="E107" s="22"/>
    </row>
    <row r="109" spans="2:23">
      <c r="B109" s="8" t="s">
        <v>130</v>
      </c>
    </row>
    <row r="110" spans="2:23">
      <c r="B110" s="7" t="s">
        <v>136</v>
      </c>
      <c r="H110" s="7" t="s">
        <v>44</v>
      </c>
      <c r="L110" s="61">
        <f>L84+L87</f>
        <v>18399.427976677078</v>
      </c>
      <c r="M110" s="61">
        <f t="shared" ref="M110:R110" si="20">M84+M87</f>
        <v>0</v>
      </c>
      <c r="N110" s="61">
        <f>N84+N87</f>
        <v>4669587.127055862</v>
      </c>
      <c r="O110" s="61">
        <f t="shared" si="20"/>
        <v>544134.41876240785</v>
      </c>
      <c r="P110" s="61">
        <f t="shared" si="20"/>
        <v>-1152.0300000000002</v>
      </c>
      <c r="Q110" s="61">
        <f t="shared" si="20"/>
        <v>244153.36560716154</v>
      </c>
      <c r="R110" s="61">
        <f t="shared" si="20"/>
        <v>0</v>
      </c>
      <c r="S110" s="61">
        <f>S84+S87</f>
        <v>62441.399899999975</v>
      </c>
      <c r="U110" s="61">
        <f t="shared" ref="U110:W110" si="21">U84+U87</f>
        <v>0</v>
      </c>
      <c r="V110" s="61">
        <f t="shared" si="21"/>
        <v>0</v>
      </c>
      <c r="W110" s="61">
        <f t="shared" si="21"/>
        <v>0</v>
      </c>
    </row>
    <row r="112" spans="2:23">
      <c r="B112" s="5" t="s">
        <v>63</v>
      </c>
      <c r="C112" s="5"/>
      <c r="D112" s="2"/>
      <c r="E112" s="3"/>
      <c r="F112" s="4"/>
      <c r="L112" s="62" t="str">
        <f>IF(ABS(SUM('Stap 2 - AANPASSINGEN DATA'!L301:L313,'Stap 2 - AANPASSINGEN DATA'!L327:L332,'Stap 2 - AANPASSINGEN DATA'!L346)-SUM(L92:L100,L105:L106,L110))&gt;1,"fout", "")</f>
        <v/>
      </c>
      <c r="M112" s="62" t="str">
        <f>IF(ABS(SUM('Stap 2 - AANPASSINGEN DATA'!M301:M313,'Stap 2 - AANPASSINGEN DATA'!M327:M332,'Stap 2 - AANPASSINGEN DATA'!M346)-SUM(M92:M100,M105:M106,M110))&gt;1,"fout", "")</f>
        <v/>
      </c>
      <c r="N112" s="62" t="str">
        <f>IF(ABS(SUM('Stap 2 - AANPASSINGEN DATA'!N301:N313,'Stap 2 - AANPASSINGEN DATA'!N327:N332,'Stap 2 - AANPASSINGEN DATA'!N346)-SUM(N92:N100,N105:N106,N110))&gt;1,"fout", "")</f>
        <v/>
      </c>
      <c r="O112" s="62" t="str">
        <f>IF(ABS(SUM('Stap 2 - AANPASSINGEN DATA'!O301:O313,'Stap 2 - AANPASSINGEN DATA'!O327:O332,'Stap 2 - AANPASSINGEN DATA'!O346)-SUM(O92:O100,O105:O106,O110))&gt;1,"fout", "")</f>
        <v/>
      </c>
      <c r="P112" s="62" t="str">
        <f>IF(ABS(SUM('Stap 2 - AANPASSINGEN DATA'!P301:P313,'Stap 2 - AANPASSINGEN DATA'!P327:P332,'Stap 2 - AANPASSINGEN DATA'!P346)-SUM(P92:P100,P105:P106,P110))&gt;1,"fout", "")</f>
        <v/>
      </c>
      <c r="Q112" s="62" t="str">
        <f>IF(ABS(SUM('Stap 2 - AANPASSINGEN DATA'!Q301:Q313,'Stap 2 - AANPASSINGEN DATA'!Q327:Q332,'Stap 2 - AANPASSINGEN DATA'!Q346)-SUM(Q92:Q100,Q105:Q106,Q110))&gt;1,"fout", "")</f>
        <v/>
      </c>
      <c r="R112" s="62" t="str">
        <f>IF(ABS(SUM('Stap 2 - AANPASSINGEN DATA'!R301:R313,'Stap 2 - AANPASSINGEN DATA'!R327:R332,'Stap 2 - AANPASSINGEN DATA'!R346)-SUM(R92:R100,R105:R106,R110))&gt;1,"fout", "")</f>
        <v/>
      </c>
      <c r="S112" s="62" t="str">
        <f>IF(ABS(SUM('Stap 2 - AANPASSINGEN DATA'!T301:T313,'Stap 2 - AANPASSINGEN DATA'!T327:T332,'Stap 2 - AANPASSINGEN DATA'!T346)-SUM(S92:S100,S105:S106,S110))&gt;1,"fout", "")</f>
        <v/>
      </c>
      <c r="U112" s="62" t="str">
        <f>IF(ABS(SUM('Stap 2 - AANPASSINGEN DATA'!M314:M326,'Stap 2 - AANPASSINGEN DATA'!M333:M338,'Stap 2 - AANPASSINGEN DATA'!M348)-SUM(U92:U100,U105:U106,U110))&gt;1,"fout", "")</f>
        <v/>
      </c>
      <c r="V112" s="62" t="str">
        <f>IF(ABS(SUM('Stap 2 - AANPASSINGEN DATA'!N314:N326,'Stap 2 - AANPASSINGEN DATA'!N333:N338,'Stap 2 - AANPASSINGEN DATA'!N348)-SUM(V92:V100,V105:V106,V110))&gt;1,"fout", "")</f>
        <v/>
      </c>
      <c r="W112" s="62" t="str">
        <f>IF(ABS(SUM('Stap 2 - AANPASSINGEN DATA'!S314:S326,'Stap 2 - AANPASSINGEN DATA'!S333:S338,'Stap 2 - AANPASSINGEN DATA'!S348)-SUM(W92:W100,W105:W106,W110))&gt;1,"fout", "")</f>
        <v/>
      </c>
    </row>
    <row r="113" spans="2:23">
      <c r="B113" s="1"/>
      <c r="C113" s="1"/>
      <c r="D113" s="2"/>
      <c r="E113" s="3"/>
      <c r="F113" s="4"/>
    </row>
    <row r="115" spans="2:23">
      <c r="B115" s="8" t="s">
        <v>65</v>
      </c>
      <c r="C115" s="8"/>
    </row>
    <row r="117" spans="2:23">
      <c r="B117" s="8" t="s">
        <v>54</v>
      </c>
      <c r="C117" s="8"/>
    </row>
    <row r="119" spans="2:23">
      <c r="B119" s="8" t="s">
        <v>89</v>
      </c>
      <c r="C119" s="8" t="s">
        <v>24</v>
      </c>
      <c r="D119" s="8" t="s">
        <v>25</v>
      </c>
      <c r="E119" s="8" t="s">
        <v>15</v>
      </c>
      <c r="F119" s="8"/>
      <c r="G119" s="8"/>
      <c r="H119" s="8" t="s">
        <v>26</v>
      </c>
      <c r="I119" s="8"/>
      <c r="J119" s="8"/>
      <c r="L119" s="21"/>
      <c r="M119" s="21"/>
      <c r="N119" s="21"/>
      <c r="O119" s="21"/>
      <c r="P119" s="21"/>
      <c r="Q119" s="21"/>
      <c r="R119" s="21"/>
      <c r="S119" s="21"/>
    </row>
    <row r="121" spans="2:23">
      <c r="B121" s="7" t="s">
        <v>128</v>
      </c>
      <c r="C121" s="7" t="s">
        <v>99</v>
      </c>
      <c r="D121" s="7" t="s">
        <v>16</v>
      </c>
      <c r="E121" s="22">
        <v>5</v>
      </c>
      <c r="F121" s="21"/>
      <c r="H121" s="7" t="s">
        <v>45</v>
      </c>
      <c r="L121" s="23">
        <f>'Stap 2 - AANPASSINGEN DATA'!L471</f>
        <v>0</v>
      </c>
      <c r="M121" s="23">
        <f>'Stap 2 - AANPASSINGEN DATA'!M471</f>
        <v>1063556.6846020869</v>
      </c>
      <c r="N121" s="23">
        <f>'Stap 2 - AANPASSINGEN DATA'!N471</f>
        <v>8949059.2780180033</v>
      </c>
      <c r="O121" s="23">
        <f>'Stap 2 - AANPASSINGEN DATA'!O471</f>
        <v>0</v>
      </c>
      <c r="P121" s="23">
        <f>'Stap 2 - AANPASSINGEN DATA'!P471</f>
        <v>275617.86</v>
      </c>
      <c r="Q121" s="23">
        <f>'Stap 2 - AANPASSINGEN DATA'!Q471</f>
        <v>0</v>
      </c>
      <c r="R121" s="23">
        <f>'Stap 2 - AANPASSINGEN DATA'!R471</f>
        <v>0</v>
      </c>
      <c r="S121" s="23">
        <f>'Stap 2 - AANPASSINGEN DATA'!T471</f>
        <v>475</v>
      </c>
      <c r="U121" s="23">
        <f>'Stap 2 - AANPASSINGEN DATA'!M484</f>
        <v>0</v>
      </c>
      <c r="V121" s="23">
        <f>'Stap 2 - AANPASSINGEN DATA'!N484</f>
        <v>0</v>
      </c>
      <c r="W121" s="23">
        <f>'Stap 2 - AANPASSINGEN DATA'!S484</f>
        <v>33000</v>
      </c>
    </row>
    <row r="122" spans="2:23">
      <c r="B122" s="7" t="s">
        <v>128</v>
      </c>
      <c r="C122" s="7" t="s">
        <v>99</v>
      </c>
      <c r="D122" s="7" t="s">
        <v>19</v>
      </c>
      <c r="E122" s="22">
        <v>30</v>
      </c>
      <c r="F122" s="21"/>
      <c r="H122" s="7" t="s">
        <v>45</v>
      </c>
      <c r="L122" s="23">
        <f>'Stap 2 - AANPASSINGEN DATA'!L472</f>
        <v>0</v>
      </c>
      <c r="M122" s="23">
        <f>'Stap 2 - AANPASSINGEN DATA'!M472</f>
        <v>371397.63376895332</v>
      </c>
      <c r="N122" s="23">
        <f>'Stap 2 - AANPASSINGEN DATA'!N472</f>
        <v>805205.98333901085</v>
      </c>
      <c r="O122" s="23">
        <f>'Stap 2 - AANPASSINGEN DATA'!O472</f>
        <v>0</v>
      </c>
      <c r="P122" s="23">
        <f>'Stap 2 - AANPASSINGEN DATA'!P472</f>
        <v>0</v>
      </c>
      <c r="Q122" s="23">
        <f>'Stap 2 - AANPASSINGEN DATA'!Q472</f>
        <v>0</v>
      </c>
      <c r="R122" s="23">
        <f>'Stap 2 - AANPASSINGEN DATA'!R472</f>
        <v>0</v>
      </c>
      <c r="S122" s="23">
        <f>'Stap 2 - AANPASSINGEN DATA'!T472</f>
        <v>0</v>
      </c>
      <c r="U122" s="23">
        <f>'Stap 2 - AANPASSINGEN DATA'!M485</f>
        <v>0</v>
      </c>
      <c r="V122" s="23">
        <f>'Stap 2 - AANPASSINGEN DATA'!N485</f>
        <v>0</v>
      </c>
      <c r="W122" s="23">
        <f>'Stap 2 - AANPASSINGEN DATA'!S485</f>
        <v>0</v>
      </c>
    </row>
    <row r="123" spans="2:23">
      <c r="B123" s="7" t="s">
        <v>128</v>
      </c>
      <c r="C123" s="7" t="s">
        <v>99</v>
      </c>
      <c r="D123" s="7" t="s">
        <v>20</v>
      </c>
      <c r="E123" s="22" t="s">
        <v>35</v>
      </c>
      <c r="F123" s="21"/>
      <c r="H123" s="7" t="s">
        <v>45</v>
      </c>
      <c r="L123" s="23">
        <f>'Stap 2 - AANPASSINGEN DATA'!L473</f>
        <v>0</v>
      </c>
      <c r="M123" s="23">
        <f>'Stap 2 - AANPASSINGEN DATA'!M473</f>
        <v>57694.546156769728</v>
      </c>
      <c r="N123" s="23">
        <f>'Stap 2 - AANPASSINGEN DATA'!N473</f>
        <v>0</v>
      </c>
      <c r="O123" s="23">
        <f>'Stap 2 - AANPASSINGEN DATA'!O473</f>
        <v>0</v>
      </c>
      <c r="P123" s="23">
        <f>'Stap 2 - AANPASSINGEN DATA'!P473</f>
        <v>0</v>
      </c>
      <c r="Q123" s="23">
        <f>'Stap 2 - AANPASSINGEN DATA'!Q473</f>
        <v>62345.726849362902</v>
      </c>
      <c r="R123" s="23">
        <f>'Stap 2 - AANPASSINGEN DATA'!R473</f>
        <v>0</v>
      </c>
      <c r="S123" s="23">
        <f>'Stap 2 - AANPASSINGEN DATA'!T473</f>
        <v>0</v>
      </c>
      <c r="U123" s="23">
        <f>'Stap 2 - AANPASSINGEN DATA'!M486</f>
        <v>0</v>
      </c>
      <c r="V123" s="23">
        <f>'Stap 2 - AANPASSINGEN DATA'!N486</f>
        <v>0</v>
      </c>
      <c r="W123" s="23">
        <f>'Stap 2 - AANPASSINGEN DATA'!S486</f>
        <v>0</v>
      </c>
    </row>
    <row r="124" spans="2:23">
      <c r="B124" s="7" t="s">
        <v>128</v>
      </c>
      <c r="C124" s="7" t="s">
        <v>99</v>
      </c>
      <c r="D124" s="7" t="s">
        <v>91</v>
      </c>
      <c r="E124" s="22">
        <v>5</v>
      </c>
      <c r="F124" s="21"/>
      <c r="H124" s="7" t="s">
        <v>45</v>
      </c>
      <c r="L124" s="23">
        <f>'Stap 2 - AANPASSINGEN DATA'!L474</f>
        <v>0</v>
      </c>
      <c r="M124" s="23">
        <f>'Stap 2 - AANPASSINGEN DATA'!M474</f>
        <v>0</v>
      </c>
      <c r="N124" s="23">
        <f>'Stap 2 - AANPASSINGEN DATA'!N474</f>
        <v>0</v>
      </c>
      <c r="O124" s="23">
        <f>'Stap 2 - AANPASSINGEN DATA'!O474</f>
        <v>0</v>
      </c>
      <c r="P124" s="23">
        <f>'Stap 2 - AANPASSINGEN DATA'!P474</f>
        <v>4741.58</v>
      </c>
      <c r="Q124" s="23">
        <f>'Stap 2 - AANPASSINGEN DATA'!Q474</f>
        <v>0</v>
      </c>
      <c r="R124" s="23">
        <f>'Stap 2 - AANPASSINGEN DATA'!R474</f>
        <v>540222.6934363636</v>
      </c>
      <c r="S124" s="23">
        <f>'Stap 2 - AANPASSINGEN DATA'!T474</f>
        <v>367603.61180000001</v>
      </c>
      <c r="U124" s="23">
        <f>'Stap 2 - AANPASSINGEN DATA'!M487</f>
        <v>0</v>
      </c>
      <c r="V124" s="23">
        <f>'Stap 2 - AANPASSINGEN DATA'!N487</f>
        <v>0</v>
      </c>
      <c r="W124" s="23">
        <f>'Stap 2 - AANPASSINGEN DATA'!S487</f>
        <v>67623</v>
      </c>
    </row>
    <row r="125" spans="2:23">
      <c r="B125" s="7" t="s">
        <v>128</v>
      </c>
      <c r="C125" s="7" t="s">
        <v>99</v>
      </c>
      <c r="D125" s="7" t="s">
        <v>21</v>
      </c>
      <c r="E125" s="22">
        <v>10</v>
      </c>
      <c r="F125" s="21"/>
      <c r="H125" s="7" t="s">
        <v>45</v>
      </c>
      <c r="L125" s="23">
        <f>'Stap 2 - AANPASSINGEN DATA'!L475</f>
        <v>0</v>
      </c>
      <c r="M125" s="23">
        <f>'Stap 2 - AANPASSINGEN DATA'!M475</f>
        <v>0</v>
      </c>
      <c r="N125" s="23">
        <f>'Stap 2 - AANPASSINGEN DATA'!N475</f>
        <v>1863165.6270170922</v>
      </c>
      <c r="O125" s="23">
        <f>'Stap 2 - AANPASSINGEN DATA'!O475</f>
        <v>0</v>
      </c>
      <c r="P125" s="23">
        <f>'Stap 2 - AANPASSINGEN DATA'!P475</f>
        <v>130498.1</v>
      </c>
      <c r="Q125" s="23">
        <f>'Stap 2 - AANPASSINGEN DATA'!Q475</f>
        <v>199473.93885472583</v>
      </c>
      <c r="R125" s="23">
        <f>'Stap 2 - AANPASSINGEN DATA'!R475</f>
        <v>138416.10099999997</v>
      </c>
      <c r="S125" s="23">
        <f>'Stap 2 - AANPASSINGEN DATA'!T475</f>
        <v>58593.14</v>
      </c>
      <c r="U125" s="23">
        <f>'Stap 2 - AANPASSINGEN DATA'!M488</f>
        <v>0</v>
      </c>
      <c r="V125" s="23">
        <f>'Stap 2 - AANPASSINGEN DATA'!N488</f>
        <v>0</v>
      </c>
      <c r="W125" s="23">
        <f>'Stap 2 - AANPASSINGEN DATA'!S488</f>
        <v>0</v>
      </c>
    </row>
    <row r="126" spans="2:23">
      <c r="B126" s="7" t="s">
        <v>128</v>
      </c>
      <c r="C126" s="7" t="s">
        <v>92</v>
      </c>
      <c r="D126" s="7" t="s">
        <v>93</v>
      </c>
      <c r="E126" s="22">
        <v>30</v>
      </c>
      <c r="F126" s="21"/>
      <c r="H126" s="7" t="s">
        <v>45</v>
      </c>
      <c r="L126" s="23">
        <f>'Stap 2 - AANPASSINGEN DATA'!L476</f>
        <v>0</v>
      </c>
      <c r="M126" s="23">
        <f>'Stap 2 - AANPASSINGEN DATA'!M476</f>
        <v>658887.63903409394</v>
      </c>
      <c r="N126" s="23">
        <f>'Stap 2 - AANPASSINGEN DATA'!N476</f>
        <v>4690930.0556200007</v>
      </c>
      <c r="O126" s="23">
        <f>'Stap 2 - AANPASSINGEN DATA'!O476</f>
        <v>7999082.0700000003</v>
      </c>
      <c r="P126" s="23">
        <f>'Stap 2 - AANPASSINGEN DATA'!P476</f>
        <v>230149.74</v>
      </c>
      <c r="Q126" s="23">
        <f>'Stap 2 - AANPASSINGEN DATA'!Q476</f>
        <v>2079934.7477107234</v>
      </c>
      <c r="R126" s="23">
        <f>'Stap 2 - AANPASSINGEN DATA'!R476</f>
        <v>163002.79533272726</v>
      </c>
      <c r="S126" s="23">
        <f>'Stap 2 - AANPASSINGEN DATA'!T476</f>
        <v>345.62</v>
      </c>
      <c r="U126" s="23">
        <f>'Stap 2 - AANPASSINGEN DATA'!M489</f>
        <v>0</v>
      </c>
      <c r="V126" s="23">
        <f>'Stap 2 - AANPASSINGEN DATA'!N489</f>
        <v>0</v>
      </c>
      <c r="W126" s="23">
        <f>'Stap 2 - AANPASSINGEN DATA'!S489</f>
        <v>0</v>
      </c>
    </row>
    <row r="127" spans="2:23">
      <c r="B127" s="7" t="s">
        <v>128</v>
      </c>
      <c r="C127" s="7" t="s">
        <v>92</v>
      </c>
      <c r="D127" s="7" t="s">
        <v>96</v>
      </c>
      <c r="E127" s="22">
        <v>55</v>
      </c>
      <c r="F127" s="21"/>
      <c r="H127" s="7" t="s">
        <v>45</v>
      </c>
      <c r="L127" s="23">
        <f>'Stap 2 - AANPASSINGEN DATA'!L477</f>
        <v>1040322.1958904852</v>
      </c>
      <c r="M127" s="23">
        <f>'Stap 2 - AANPASSINGEN DATA'!M477</f>
        <v>1085520.530327105</v>
      </c>
      <c r="N127" s="23">
        <f>'Stap 2 - AANPASSINGEN DATA'!N477</f>
        <v>27164600.248059999</v>
      </c>
      <c r="O127" s="23">
        <f>'Stap 2 - AANPASSINGEN DATA'!O477</f>
        <v>9232372.6985624954</v>
      </c>
      <c r="P127" s="23">
        <f>'Stap 2 - AANPASSINGEN DATA'!P477</f>
        <v>364803.48</v>
      </c>
      <c r="Q127" s="23">
        <f>'Stap 2 - AANPASSINGEN DATA'!Q477</f>
        <v>7402984.5821998632</v>
      </c>
      <c r="R127" s="23">
        <f>'Stap 2 - AANPASSINGEN DATA'!R477</f>
        <v>1732671.1058690909</v>
      </c>
      <c r="S127" s="23">
        <f>'Stap 2 - AANPASSINGEN DATA'!T477</f>
        <v>1411509.5945900001</v>
      </c>
      <c r="U127" s="23">
        <f>'Stap 2 - AANPASSINGEN DATA'!M490</f>
        <v>0</v>
      </c>
      <c r="V127" s="23">
        <f>'Stap 2 - AANPASSINGEN DATA'!N490</f>
        <v>0</v>
      </c>
      <c r="W127" s="23">
        <f>'Stap 2 - AANPASSINGEN DATA'!S490</f>
        <v>0</v>
      </c>
    </row>
    <row r="128" spans="2:23">
      <c r="B128" s="7" t="s">
        <v>128</v>
      </c>
      <c r="C128" s="7" t="s">
        <v>92</v>
      </c>
      <c r="D128" s="7" t="s">
        <v>97</v>
      </c>
      <c r="E128" s="22">
        <v>30</v>
      </c>
      <c r="F128" s="21"/>
      <c r="H128" s="7" t="s">
        <v>45</v>
      </c>
      <c r="L128" s="23">
        <f>'Stap 2 - AANPASSINGEN DATA'!L478</f>
        <v>199699.12795785151</v>
      </c>
      <c r="M128" s="23">
        <f>'Stap 2 - AANPASSINGEN DATA'!M478</f>
        <v>73050.841564724964</v>
      </c>
      <c r="N128" s="23">
        <f>'Stap 2 - AANPASSINGEN DATA'!N478</f>
        <v>343898.48403000005</v>
      </c>
      <c r="O128" s="23">
        <f>'Stap 2 - AANPASSINGEN DATA'!O478</f>
        <v>462444.08826932276</v>
      </c>
      <c r="P128" s="23">
        <f>'Stap 2 - AANPASSINGEN DATA'!P478</f>
        <v>0</v>
      </c>
      <c r="Q128" s="23">
        <f>'Stap 2 - AANPASSINGEN DATA'!Q478</f>
        <v>0</v>
      </c>
      <c r="R128" s="23">
        <f>'Stap 2 - AANPASSINGEN DATA'!R478</f>
        <v>0</v>
      </c>
      <c r="S128" s="23">
        <f>'Stap 2 - AANPASSINGEN DATA'!T478</f>
        <v>1300840.01217</v>
      </c>
      <c r="U128" s="23">
        <f>'Stap 2 - AANPASSINGEN DATA'!M491</f>
        <v>0</v>
      </c>
      <c r="V128" s="23">
        <f>'Stap 2 - AANPASSINGEN DATA'!N491</f>
        <v>0</v>
      </c>
      <c r="W128" s="23">
        <f>'Stap 2 - AANPASSINGEN DATA'!S491</f>
        <v>0</v>
      </c>
    </row>
    <row r="129" spans="2:23">
      <c r="B129" s="7" t="s">
        <v>128</v>
      </c>
      <c r="C129" s="7" t="s">
        <v>92</v>
      </c>
      <c r="D129" s="7" t="s">
        <v>98</v>
      </c>
      <c r="E129" s="22">
        <v>45</v>
      </c>
      <c r="F129" s="21"/>
      <c r="H129" s="7" t="s">
        <v>45</v>
      </c>
      <c r="L129" s="23">
        <f>'Stap 2 - AANPASSINGEN DATA'!L479</f>
        <v>1231379.5760487644</v>
      </c>
      <c r="M129" s="23">
        <f>'Stap 2 - AANPASSINGEN DATA'!M479</f>
        <v>3157164.3956136969</v>
      </c>
      <c r="N129" s="23">
        <f>'Stap 2 - AANPASSINGEN DATA'!N479</f>
        <v>79263862.344980001</v>
      </c>
      <c r="O129" s="23">
        <f>'Stap 2 - AANPASSINGEN DATA'!O479</f>
        <v>52180544.395106949</v>
      </c>
      <c r="P129" s="23">
        <f>'Stap 2 - AANPASSINGEN DATA'!P479</f>
        <v>872801.91</v>
      </c>
      <c r="Q129" s="23">
        <f>'Stap 2 - AANPASSINGEN DATA'!Q479</f>
        <v>43528619.135362111</v>
      </c>
      <c r="R129" s="23">
        <f>'Stap 2 - AANPASSINGEN DATA'!R479</f>
        <v>2043469.2423054546</v>
      </c>
      <c r="S129" s="23">
        <f>'Stap 2 - AANPASSINGEN DATA'!T479</f>
        <v>6021929.7166600004</v>
      </c>
      <c r="U129" s="23">
        <f>'Stap 2 - AANPASSINGEN DATA'!M492</f>
        <v>0</v>
      </c>
      <c r="V129" s="23">
        <f>'Stap 2 - AANPASSINGEN DATA'!N492</f>
        <v>0</v>
      </c>
      <c r="W129" s="23">
        <f>'Stap 2 - AANPASSINGEN DATA'!S492</f>
        <v>0</v>
      </c>
    </row>
    <row r="130" spans="2:23">
      <c r="B130" s="7" t="s">
        <v>128</v>
      </c>
      <c r="C130" s="7" t="s">
        <v>92</v>
      </c>
      <c r="D130" s="7" t="s">
        <v>94</v>
      </c>
      <c r="E130" s="22">
        <v>5</v>
      </c>
      <c r="F130" s="21"/>
      <c r="H130" s="7" t="s">
        <v>45</v>
      </c>
      <c r="L130" s="23">
        <f>'Stap 2 - AANPASSINGEN DATA'!L480</f>
        <v>0</v>
      </c>
      <c r="M130" s="23">
        <f>'Stap 2 - AANPASSINGEN DATA'!M480</f>
        <v>0</v>
      </c>
      <c r="N130" s="23">
        <f>'Stap 2 - AANPASSINGEN DATA'!N480</f>
        <v>209702.94680234583</v>
      </c>
      <c r="O130" s="23">
        <f>'Stap 2 - AANPASSINGEN DATA'!O480</f>
        <v>0</v>
      </c>
      <c r="P130" s="23">
        <f>'Stap 2 - AANPASSINGEN DATA'!P480</f>
        <v>0</v>
      </c>
      <c r="Q130" s="23">
        <f>'Stap 2 - AANPASSINGEN DATA'!Q480</f>
        <v>0</v>
      </c>
      <c r="R130" s="23">
        <f>'Stap 2 - AANPASSINGEN DATA'!R480</f>
        <v>0</v>
      </c>
      <c r="S130" s="23">
        <f>'Stap 2 - AANPASSINGEN DATA'!T480</f>
        <v>0</v>
      </c>
      <c r="U130" s="23">
        <f>'Stap 2 - AANPASSINGEN DATA'!M493</f>
        <v>0</v>
      </c>
      <c r="V130" s="23">
        <f>'Stap 2 - AANPASSINGEN DATA'!N493</f>
        <v>0</v>
      </c>
      <c r="W130" s="23">
        <f>'Stap 2 - AANPASSINGEN DATA'!S493</f>
        <v>0</v>
      </c>
    </row>
    <row r="131" spans="2:23">
      <c r="B131" s="7" t="s">
        <v>128</v>
      </c>
      <c r="C131" s="7" t="s">
        <v>92</v>
      </c>
      <c r="D131" s="7" t="s">
        <v>18</v>
      </c>
      <c r="E131" s="22">
        <v>25</v>
      </c>
      <c r="F131" s="21"/>
      <c r="H131" s="7" t="s">
        <v>45</v>
      </c>
      <c r="L131" s="23">
        <f>'Stap 2 - AANPASSINGEN DATA'!L481</f>
        <v>0</v>
      </c>
      <c r="M131" s="23">
        <f>'Stap 2 - AANPASSINGEN DATA'!M481</f>
        <v>0</v>
      </c>
      <c r="N131" s="23">
        <f>'Stap 2 - AANPASSINGEN DATA'!N481</f>
        <v>0</v>
      </c>
      <c r="O131" s="23">
        <f>'Stap 2 - AANPASSINGEN DATA'!O481</f>
        <v>0</v>
      </c>
      <c r="P131" s="23">
        <f>'Stap 2 - AANPASSINGEN DATA'!P481</f>
        <v>34245.83</v>
      </c>
      <c r="Q131" s="23">
        <f>'Stap 2 - AANPASSINGEN DATA'!Q481</f>
        <v>114046.93854056562</v>
      </c>
      <c r="R131" s="23">
        <f>'Stap 2 - AANPASSINGEN DATA'!R481</f>
        <v>0</v>
      </c>
      <c r="S131" s="23">
        <f>'Stap 2 - AANPASSINGEN DATA'!T481</f>
        <v>0</v>
      </c>
      <c r="U131" s="23">
        <f>'Stap 2 - AANPASSINGEN DATA'!M494</f>
        <v>0</v>
      </c>
      <c r="V131" s="23">
        <f>'Stap 2 - AANPASSINGEN DATA'!N494</f>
        <v>0</v>
      </c>
      <c r="W131" s="23">
        <f>'Stap 2 - AANPASSINGEN DATA'!S494</f>
        <v>0</v>
      </c>
    </row>
    <row r="132" spans="2:23">
      <c r="B132" s="7" t="s">
        <v>128</v>
      </c>
      <c r="C132" s="7" t="s">
        <v>92</v>
      </c>
      <c r="D132" s="7" t="s">
        <v>95</v>
      </c>
      <c r="E132" s="22">
        <v>30</v>
      </c>
      <c r="F132" s="21"/>
      <c r="H132" s="7" t="s">
        <v>45</v>
      </c>
      <c r="L132" s="23">
        <f>'Stap 2 - AANPASSINGEN DATA'!L482</f>
        <v>0</v>
      </c>
      <c r="M132" s="23">
        <f>'Stap 2 - AANPASSINGEN DATA'!M482</f>
        <v>0</v>
      </c>
      <c r="N132" s="23">
        <f>'Stap 2 - AANPASSINGEN DATA'!N482</f>
        <v>-2223.31747</v>
      </c>
      <c r="O132" s="23">
        <f>'Stap 2 - AANPASSINGEN DATA'!O482</f>
        <v>0</v>
      </c>
      <c r="P132" s="23">
        <f>'Stap 2 - AANPASSINGEN DATA'!P482</f>
        <v>0</v>
      </c>
      <c r="Q132" s="23">
        <f>'Stap 2 - AANPASSINGEN DATA'!Q482</f>
        <v>502.37928592586468</v>
      </c>
      <c r="R132" s="23">
        <f>'Stap 2 - AANPASSINGEN DATA'!R482</f>
        <v>0</v>
      </c>
      <c r="S132" s="23">
        <f>'Stap 2 - AANPASSINGEN DATA'!T482</f>
        <v>0</v>
      </c>
      <c r="U132" s="23">
        <f>'Stap 2 - AANPASSINGEN DATA'!M495</f>
        <v>0</v>
      </c>
      <c r="V132" s="23">
        <f>'Stap 2 - AANPASSINGEN DATA'!N495</f>
        <v>0</v>
      </c>
      <c r="W132" s="23">
        <f>'Stap 2 - AANPASSINGEN DATA'!S495</f>
        <v>0</v>
      </c>
    </row>
    <row r="133" spans="2:23">
      <c r="B133" s="7" t="s">
        <v>128</v>
      </c>
      <c r="C133" s="7" t="s">
        <v>92</v>
      </c>
      <c r="D133" s="7" t="s">
        <v>20</v>
      </c>
      <c r="E133" s="22" t="s">
        <v>35</v>
      </c>
      <c r="F133" s="21"/>
      <c r="H133" s="7" t="s">
        <v>45</v>
      </c>
      <c r="L133" s="23">
        <f>'Stap 2 - AANPASSINGEN DATA'!L483</f>
        <v>0</v>
      </c>
      <c r="M133" s="23">
        <f>'Stap 2 - AANPASSINGEN DATA'!M483</f>
        <v>0</v>
      </c>
      <c r="N133" s="23">
        <f>'Stap 2 - AANPASSINGEN DATA'!N483</f>
        <v>52326.262419999999</v>
      </c>
      <c r="O133" s="23">
        <f>'Stap 2 - AANPASSINGEN DATA'!O483</f>
        <v>285983.98</v>
      </c>
      <c r="P133" s="23">
        <f>'Stap 2 - AANPASSINGEN DATA'!P483</f>
        <v>0</v>
      </c>
      <c r="Q133" s="23">
        <f>'Stap 2 - AANPASSINGEN DATA'!Q483</f>
        <v>0</v>
      </c>
      <c r="R133" s="23">
        <f>'Stap 2 - AANPASSINGEN DATA'!R483</f>
        <v>0</v>
      </c>
      <c r="S133" s="23">
        <f>'Stap 2 - AANPASSINGEN DATA'!T483</f>
        <v>0</v>
      </c>
      <c r="U133" s="23">
        <f>'Stap 2 - AANPASSINGEN DATA'!M496</f>
        <v>0</v>
      </c>
      <c r="V133" s="23">
        <f>'Stap 2 - AANPASSINGEN DATA'!N496</f>
        <v>0</v>
      </c>
      <c r="W133" s="23">
        <f>'Stap 2 - AANPASSINGEN DATA'!S496</f>
        <v>0</v>
      </c>
    </row>
    <row r="134" spans="2:23">
      <c r="B134" s="7" t="s">
        <v>129</v>
      </c>
      <c r="C134" s="7" t="s">
        <v>104</v>
      </c>
      <c r="D134" s="7" t="s">
        <v>105</v>
      </c>
      <c r="E134" s="22">
        <v>39</v>
      </c>
      <c r="F134" s="21"/>
      <c r="H134" s="7" t="s">
        <v>45</v>
      </c>
      <c r="L134" s="23">
        <f>'Stap 2 - AANPASSINGEN DATA'!L497</f>
        <v>111697.20787763067</v>
      </c>
      <c r="M134" s="23">
        <f>'Stap 2 - AANPASSINGEN DATA'!M497</f>
        <v>104808.622347767</v>
      </c>
      <c r="N134" s="23">
        <f>'Stap 2 - AANPASSINGEN DATA'!N497</f>
        <v>-304578.98906419129</v>
      </c>
      <c r="O134" s="23">
        <f>'Stap 2 - AANPASSINGEN DATA'!O497</f>
        <v>3354857.5646843468</v>
      </c>
      <c r="P134" s="23">
        <f>'Stap 2 - AANPASSINGEN DATA'!P497</f>
        <v>-12693.09</v>
      </c>
      <c r="Q134" s="23">
        <f>'Stap 2 - AANPASSINGEN DATA'!Q497</f>
        <v>-1624631.799999997</v>
      </c>
      <c r="R134" s="23">
        <f>'Stap 2 - AANPASSINGEN DATA'!R497</f>
        <v>-44933.751842054677</v>
      </c>
      <c r="S134" s="23">
        <f>'Stap 2 - AANPASSINGEN DATA'!T497</f>
        <v>-329929.17551432212</v>
      </c>
      <c r="U134" s="23">
        <f>'Stap 2 - AANPASSINGEN DATA'!M503</f>
        <v>0</v>
      </c>
      <c r="V134" s="23">
        <f>'Stap 2 - AANPASSINGEN DATA'!N503</f>
        <v>0</v>
      </c>
      <c r="W134" s="23">
        <f>'Stap 2 - AANPASSINGEN DATA'!S503</f>
        <v>0</v>
      </c>
    </row>
    <row r="135" spans="2:23">
      <c r="B135" s="7" t="s">
        <v>129</v>
      </c>
      <c r="C135" s="7" t="s">
        <v>104</v>
      </c>
      <c r="D135" s="7" t="s">
        <v>106</v>
      </c>
      <c r="E135" s="22">
        <v>39</v>
      </c>
      <c r="F135" s="21"/>
      <c r="H135" s="7" t="s">
        <v>45</v>
      </c>
      <c r="L135" s="23">
        <f>'Stap 2 - AANPASSINGEN DATA'!L498</f>
        <v>9339.6163826266456</v>
      </c>
      <c r="M135" s="23">
        <f>'Stap 2 - AANPASSINGEN DATA'!M498</f>
        <v>7243.0746260254864</v>
      </c>
      <c r="N135" s="23">
        <f>'Stap 2 - AANPASSINGEN DATA'!N498</f>
        <v>-9995.1366265786928</v>
      </c>
      <c r="O135" s="23">
        <f>'Stap 2 - AANPASSINGEN DATA'!O498</f>
        <v>426165.76549576363</v>
      </c>
      <c r="P135" s="23">
        <f>'Stap 2 - AANPASSINGEN DATA'!P498</f>
        <v>2308.27</v>
      </c>
      <c r="Q135" s="23">
        <f>'Stap 2 - AANPASSINGEN DATA'!Q498</f>
        <v>229319.09000000003</v>
      </c>
      <c r="R135" s="23">
        <f>'Stap 2 - AANPASSINGEN DATA'!R498</f>
        <v>-9222.4055203300741</v>
      </c>
      <c r="S135" s="23">
        <f>'Stap 2 - AANPASSINGEN DATA'!T498</f>
        <v>15290</v>
      </c>
      <c r="U135" s="23">
        <f>'Stap 2 - AANPASSINGEN DATA'!M504</f>
        <v>0</v>
      </c>
      <c r="V135" s="23">
        <f>'Stap 2 - AANPASSINGEN DATA'!N504</f>
        <v>0</v>
      </c>
      <c r="W135" s="23">
        <f>'Stap 2 - AANPASSINGEN DATA'!S504</f>
        <v>0</v>
      </c>
    </row>
    <row r="136" spans="2:23">
      <c r="B136" s="7" t="s">
        <v>129</v>
      </c>
      <c r="C136" s="7" t="s">
        <v>104</v>
      </c>
      <c r="D136" s="7" t="s">
        <v>107</v>
      </c>
      <c r="E136" s="22">
        <v>39</v>
      </c>
      <c r="F136" s="21"/>
      <c r="H136" s="7" t="s">
        <v>45</v>
      </c>
      <c r="L136" s="23">
        <f>'Stap 2 - AANPASSINGEN DATA'!L499</f>
        <v>-26282.615511487922</v>
      </c>
      <c r="M136" s="23">
        <f>'Stap 2 - AANPASSINGEN DATA'!M499</f>
        <v>0</v>
      </c>
      <c r="N136" s="23">
        <f>'Stap 2 - AANPASSINGEN DATA'!N499</f>
        <v>-49404.134309230496</v>
      </c>
      <c r="O136" s="23">
        <f>'Stap 2 - AANPASSINGEN DATA'!O499</f>
        <v>873821.64219217759</v>
      </c>
      <c r="P136" s="23">
        <f>'Stap 2 - AANPASSINGEN DATA'!P499</f>
        <v>-5317.82</v>
      </c>
      <c r="Q136" s="23">
        <f>'Stap 2 - AANPASSINGEN DATA'!Q499</f>
        <v>-46237.869999999763</v>
      </c>
      <c r="R136" s="23">
        <f>'Stap 2 - AANPASSINGEN DATA'!R499</f>
        <v>0</v>
      </c>
      <c r="S136" s="23">
        <f>'Stap 2 - AANPASSINGEN DATA'!T499</f>
        <v>-20336.44649606539</v>
      </c>
      <c r="U136" s="23">
        <f>'Stap 2 - AANPASSINGEN DATA'!M505</f>
        <v>0</v>
      </c>
      <c r="V136" s="23">
        <f>'Stap 2 - AANPASSINGEN DATA'!N505</f>
        <v>0</v>
      </c>
      <c r="W136" s="23">
        <f>'Stap 2 - AANPASSINGEN DATA'!S505</f>
        <v>0</v>
      </c>
    </row>
    <row r="137" spans="2:23">
      <c r="B137" s="7" t="s">
        <v>129</v>
      </c>
      <c r="C137" s="7" t="s">
        <v>104</v>
      </c>
      <c r="D137" s="7" t="s">
        <v>108</v>
      </c>
      <c r="E137" s="22">
        <v>39</v>
      </c>
      <c r="F137" s="21"/>
      <c r="H137" s="7" t="s">
        <v>45</v>
      </c>
      <c r="L137" s="23">
        <f>'Stap 2 - AANPASSINGEN DATA'!L500</f>
        <v>1808924.107705012</v>
      </c>
      <c r="M137" s="23">
        <f>'Stap 2 - AANPASSINGEN DATA'!M500</f>
        <v>943277.60112990299</v>
      </c>
      <c r="N137" s="23">
        <f>'Stap 2 - AANPASSINGEN DATA'!N500</f>
        <v>26074476.248196401</v>
      </c>
      <c r="O137" s="23">
        <f>'Stap 2 - AANPASSINGEN DATA'!O500</f>
        <v>33066755.008240007</v>
      </c>
      <c r="P137" s="23">
        <f>'Stap 2 - AANPASSINGEN DATA'!P500</f>
        <v>637533.56999999995</v>
      </c>
      <c r="Q137" s="23">
        <f>'Stap 2 - AANPASSINGEN DATA'!Q500</f>
        <v>24986283.492104609</v>
      </c>
      <c r="R137" s="23">
        <f>'Stap 2 - AANPASSINGEN DATA'!R500</f>
        <v>757722.22</v>
      </c>
      <c r="S137" s="23">
        <f>'Stap 2 - AANPASSINGEN DATA'!T500</f>
        <v>4221227.8451343235</v>
      </c>
      <c r="U137" s="23">
        <f>'Stap 2 - AANPASSINGEN DATA'!M506</f>
        <v>0</v>
      </c>
      <c r="V137" s="23">
        <f>'Stap 2 - AANPASSINGEN DATA'!N506</f>
        <v>0</v>
      </c>
      <c r="W137" s="23">
        <f>'Stap 2 - AANPASSINGEN DATA'!S506</f>
        <v>0</v>
      </c>
    </row>
    <row r="138" spans="2:23">
      <c r="B138" s="7" t="s">
        <v>129</v>
      </c>
      <c r="C138" s="7" t="s">
        <v>104</v>
      </c>
      <c r="D138" s="7" t="s">
        <v>109</v>
      </c>
      <c r="E138" s="22">
        <v>39</v>
      </c>
      <c r="F138" s="21"/>
      <c r="H138" s="7" t="s">
        <v>45</v>
      </c>
      <c r="L138" s="23">
        <f>'Stap 2 - AANPASSINGEN DATA'!L501</f>
        <v>1009.2270721778168</v>
      </c>
      <c r="M138" s="23">
        <f>'Stap 2 - AANPASSINGEN DATA'!M501</f>
        <v>0</v>
      </c>
      <c r="N138" s="23">
        <f>'Stap 2 - AANPASSINGEN DATA'!N501</f>
        <v>509144.47414468735</v>
      </c>
      <c r="O138" s="23">
        <f>'Stap 2 - AANPASSINGEN DATA'!O501</f>
        <v>120543.74828517027</v>
      </c>
      <c r="P138" s="23">
        <f>'Stap 2 - AANPASSINGEN DATA'!P501</f>
        <v>372.84</v>
      </c>
      <c r="Q138" s="23">
        <f>'Stap 2 - AANPASSINGEN DATA'!Q501</f>
        <v>-440177.18076700927</v>
      </c>
      <c r="R138" s="23">
        <f>'Stap 2 - AANPASSINGEN DATA'!R501</f>
        <v>552.14199999999994</v>
      </c>
      <c r="S138" s="23">
        <f>'Stap 2 - AANPASSINGEN DATA'!T501</f>
        <v>0</v>
      </c>
      <c r="U138" s="23">
        <f>'Stap 2 - AANPASSINGEN DATA'!M507</f>
        <v>0</v>
      </c>
      <c r="V138" s="23">
        <f>'Stap 2 - AANPASSINGEN DATA'!N507</f>
        <v>0</v>
      </c>
      <c r="W138" s="23">
        <f>'Stap 2 - AANPASSINGEN DATA'!S507</f>
        <v>0</v>
      </c>
    </row>
    <row r="139" spans="2:23">
      <c r="B139" s="7" t="s">
        <v>129</v>
      </c>
      <c r="C139" s="7" t="s">
        <v>104</v>
      </c>
      <c r="D139" s="7" t="s">
        <v>110</v>
      </c>
      <c r="E139" s="22">
        <v>39</v>
      </c>
      <c r="F139" s="21"/>
      <c r="H139" s="7" t="s">
        <v>45</v>
      </c>
      <c r="L139" s="23">
        <f>'Stap 2 - AANPASSINGEN DATA'!L502</f>
        <v>19759.578428256722</v>
      </c>
      <c r="M139" s="23">
        <f>'Stap 2 - AANPASSINGEN DATA'!M502</f>
        <v>0</v>
      </c>
      <c r="N139" s="23">
        <f>'Stap 2 - AANPASSINGEN DATA'!N502</f>
        <v>4573190.6409889068</v>
      </c>
      <c r="O139" s="23">
        <f>'Stap 2 - AANPASSINGEN DATA'!O502</f>
        <v>247166.11377737485</v>
      </c>
      <c r="P139" s="23">
        <f>'Stap 2 - AANPASSINGEN DATA'!P502</f>
        <v>695.1</v>
      </c>
      <c r="Q139" s="23">
        <f>'Stap 2 - AANPASSINGEN DATA'!Q502</f>
        <v>1284095.5986525645</v>
      </c>
      <c r="R139" s="23">
        <f>'Stap 2 - AANPASSINGEN DATA'!R502</f>
        <v>13251.407999999999</v>
      </c>
      <c r="S139" s="23">
        <f>'Stap 2 - AANPASSINGEN DATA'!T502</f>
        <v>6008.4236060654111</v>
      </c>
      <c r="U139" s="23">
        <f>'Stap 2 - AANPASSINGEN DATA'!M508</f>
        <v>0</v>
      </c>
      <c r="V139" s="23">
        <f>'Stap 2 - AANPASSINGEN DATA'!N508</f>
        <v>0</v>
      </c>
      <c r="W139" s="23">
        <f>'Stap 2 - AANPASSINGEN DATA'!S508</f>
        <v>0</v>
      </c>
    </row>
    <row r="140" spans="2:23">
      <c r="E140" s="22"/>
      <c r="F140" s="21"/>
    </row>
    <row r="142" spans="2:23">
      <c r="B142" s="8" t="s">
        <v>131</v>
      </c>
      <c r="C142" s="8"/>
    </row>
    <row r="144" spans="2:23">
      <c r="B144" s="7" t="s">
        <v>122</v>
      </c>
      <c r="E144" s="22">
        <v>55</v>
      </c>
      <c r="H144" s="7" t="s">
        <v>45</v>
      </c>
      <c r="L144" s="11">
        <f>SUMIF($E$121:$E$133,$E144,L$121:L$133)</f>
        <v>1040322.1958904852</v>
      </c>
      <c r="M144" s="11">
        <f t="shared" ref="M144:W152" si="22">SUMIF($E$121:$E$133,$E144,M$121:M$133)</f>
        <v>1085520.530327105</v>
      </c>
      <c r="N144" s="11">
        <f t="shared" ref="N144:N152" si="23">SUMIF($E$121:$E$133,$E144,N$121:N$133)</f>
        <v>27164600.248059999</v>
      </c>
      <c r="O144" s="11">
        <f t="shared" si="22"/>
        <v>9232372.6985624954</v>
      </c>
      <c r="P144" s="11">
        <f t="shared" si="22"/>
        <v>364803.48</v>
      </c>
      <c r="Q144" s="11">
        <f t="shared" si="22"/>
        <v>7402984.5821998632</v>
      </c>
      <c r="R144" s="11">
        <f t="shared" si="22"/>
        <v>1732671.1058690909</v>
      </c>
      <c r="S144" s="11">
        <f t="shared" ref="S144:S152" si="24">SUMIF($E$121:$E$133,$E144,S$121:S$133)</f>
        <v>1411509.5945900001</v>
      </c>
      <c r="U144" s="11">
        <f t="shared" si="22"/>
        <v>0</v>
      </c>
      <c r="V144" s="11">
        <f t="shared" si="22"/>
        <v>0</v>
      </c>
      <c r="W144" s="11">
        <f t="shared" si="22"/>
        <v>0</v>
      </c>
    </row>
    <row r="145" spans="2:23">
      <c r="B145" s="7" t="s">
        <v>123</v>
      </c>
      <c r="E145" s="22">
        <v>45</v>
      </c>
      <c r="H145" s="7" t="s">
        <v>45</v>
      </c>
      <c r="L145" s="11">
        <f t="shared" ref="L145:R152" si="25">SUMIF($E$121:$E$133,$E145,L$121:L$133)</f>
        <v>1231379.5760487644</v>
      </c>
      <c r="M145" s="11">
        <f t="shared" si="25"/>
        <v>3157164.3956136969</v>
      </c>
      <c r="N145" s="11">
        <f t="shared" si="23"/>
        <v>79263862.344980001</v>
      </c>
      <c r="O145" s="11">
        <f t="shared" si="25"/>
        <v>52180544.395106949</v>
      </c>
      <c r="P145" s="11">
        <f t="shared" si="25"/>
        <v>872801.91</v>
      </c>
      <c r="Q145" s="11">
        <f t="shared" si="25"/>
        <v>43528619.135362111</v>
      </c>
      <c r="R145" s="11">
        <f t="shared" si="25"/>
        <v>2043469.2423054546</v>
      </c>
      <c r="S145" s="11">
        <f t="shared" si="24"/>
        <v>6021929.7166600004</v>
      </c>
      <c r="U145" s="11">
        <f t="shared" si="22"/>
        <v>0</v>
      </c>
      <c r="V145" s="11">
        <f t="shared" si="22"/>
        <v>0</v>
      </c>
      <c r="W145" s="11">
        <f t="shared" si="22"/>
        <v>0</v>
      </c>
    </row>
    <row r="146" spans="2:23">
      <c r="B146" s="7" t="s">
        <v>82</v>
      </c>
      <c r="E146" s="22">
        <v>30</v>
      </c>
      <c r="H146" s="7" t="s">
        <v>45</v>
      </c>
      <c r="L146" s="11">
        <f t="shared" si="25"/>
        <v>199699.12795785151</v>
      </c>
      <c r="M146" s="11">
        <f t="shared" si="25"/>
        <v>1103336.1143677721</v>
      </c>
      <c r="N146" s="11">
        <f t="shared" si="23"/>
        <v>5837811.2055190112</v>
      </c>
      <c r="O146" s="11">
        <f t="shared" si="25"/>
        <v>8461526.1582693234</v>
      </c>
      <c r="P146" s="11">
        <f t="shared" si="25"/>
        <v>230149.74</v>
      </c>
      <c r="Q146" s="11">
        <f t="shared" si="25"/>
        <v>2080437.1269966492</v>
      </c>
      <c r="R146" s="11">
        <f t="shared" si="25"/>
        <v>163002.79533272726</v>
      </c>
      <c r="S146" s="11">
        <f t="shared" si="24"/>
        <v>1301185.6321700001</v>
      </c>
      <c r="U146" s="11">
        <f t="shared" si="22"/>
        <v>0</v>
      </c>
      <c r="V146" s="11">
        <f t="shared" si="22"/>
        <v>0</v>
      </c>
      <c r="W146" s="11">
        <f t="shared" si="22"/>
        <v>0</v>
      </c>
    </row>
    <row r="147" spans="2:23">
      <c r="B147" s="7" t="s">
        <v>83</v>
      </c>
      <c r="E147" s="22">
        <v>25</v>
      </c>
      <c r="H147" s="7" t="s">
        <v>45</v>
      </c>
      <c r="L147" s="11">
        <f t="shared" si="25"/>
        <v>0</v>
      </c>
      <c r="M147" s="11">
        <f t="shared" si="25"/>
        <v>0</v>
      </c>
      <c r="N147" s="11">
        <f t="shared" si="23"/>
        <v>0</v>
      </c>
      <c r="O147" s="11">
        <f t="shared" si="25"/>
        <v>0</v>
      </c>
      <c r="P147" s="11">
        <f t="shared" si="25"/>
        <v>34245.83</v>
      </c>
      <c r="Q147" s="11">
        <f t="shared" si="25"/>
        <v>114046.93854056562</v>
      </c>
      <c r="R147" s="11">
        <f t="shared" si="25"/>
        <v>0</v>
      </c>
      <c r="S147" s="11">
        <f t="shared" si="24"/>
        <v>0</v>
      </c>
      <c r="U147" s="11">
        <f t="shared" si="22"/>
        <v>0</v>
      </c>
      <c r="V147" s="11">
        <f t="shared" si="22"/>
        <v>0</v>
      </c>
      <c r="W147" s="11">
        <f t="shared" si="22"/>
        <v>0</v>
      </c>
    </row>
    <row r="148" spans="2:23">
      <c r="B148" s="7" t="s">
        <v>84</v>
      </c>
      <c r="E148" s="22">
        <v>20</v>
      </c>
      <c r="H148" s="7" t="s">
        <v>45</v>
      </c>
      <c r="L148" s="11">
        <f t="shared" si="25"/>
        <v>0</v>
      </c>
      <c r="M148" s="11">
        <f t="shared" si="25"/>
        <v>0</v>
      </c>
      <c r="N148" s="11">
        <f t="shared" si="23"/>
        <v>0</v>
      </c>
      <c r="O148" s="11">
        <f t="shared" si="25"/>
        <v>0</v>
      </c>
      <c r="P148" s="11">
        <f t="shared" si="25"/>
        <v>0</v>
      </c>
      <c r="Q148" s="59">
        <f>SUMIF($E$121:$E$133,$E148,Q$121:Q$133)+'Stap 2 - AANPASSINGEN DATA'!Q516</f>
        <v>103221.87812943118</v>
      </c>
      <c r="R148" s="11">
        <f t="shared" si="25"/>
        <v>0</v>
      </c>
      <c r="S148" s="11">
        <f t="shared" si="24"/>
        <v>0</v>
      </c>
      <c r="U148" s="11">
        <f t="shared" si="22"/>
        <v>0</v>
      </c>
      <c r="V148" s="11">
        <f t="shared" si="22"/>
        <v>0</v>
      </c>
      <c r="W148" s="11">
        <f t="shared" si="22"/>
        <v>0</v>
      </c>
    </row>
    <row r="149" spans="2:23">
      <c r="B149" s="7" t="s">
        <v>85</v>
      </c>
      <c r="E149" s="22">
        <v>10</v>
      </c>
      <c r="H149" s="7" t="s">
        <v>45</v>
      </c>
      <c r="L149" s="11">
        <f t="shared" si="25"/>
        <v>0</v>
      </c>
      <c r="M149" s="11">
        <f t="shared" si="25"/>
        <v>0</v>
      </c>
      <c r="N149" s="11">
        <f t="shared" si="23"/>
        <v>1863165.6270170922</v>
      </c>
      <c r="O149" s="11">
        <f t="shared" si="25"/>
        <v>0</v>
      </c>
      <c r="P149" s="11">
        <f t="shared" si="25"/>
        <v>130498.1</v>
      </c>
      <c r="Q149" s="11">
        <f t="shared" si="25"/>
        <v>199473.93885472583</v>
      </c>
      <c r="R149" s="11">
        <f t="shared" si="25"/>
        <v>138416.10099999997</v>
      </c>
      <c r="S149" s="11">
        <f t="shared" si="24"/>
        <v>58593.14</v>
      </c>
      <c r="U149" s="11">
        <f t="shared" si="22"/>
        <v>0</v>
      </c>
      <c r="V149" s="11">
        <f t="shared" si="22"/>
        <v>0</v>
      </c>
      <c r="W149" s="11">
        <f t="shared" si="22"/>
        <v>0</v>
      </c>
    </row>
    <row r="150" spans="2:23">
      <c r="B150" s="7" t="s">
        <v>86</v>
      </c>
      <c r="E150" s="22">
        <v>5</v>
      </c>
      <c r="H150" s="7" t="s">
        <v>45</v>
      </c>
      <c r="L150" s="11">
        <f t="shared" si="25"/>
        <v>0</v>
      </c>
      <c r="M150" s="11">
        <f t="shared" si="25"/>
        <v>1063556.6846020869</v>
      </c>
      <c r="N150" s="11">
        <f t="shared" si="23"/>
        <v>9158762.2248203494</v>
      </c>
      <c r="O150" s="11">
        <f t="shared" si="25"/>
        <v>0</v>
      </c>
      <c r="P150" s="11">
        <f t="shared" si="25"/>
        <v>280359.44</v>
      </c>
      <c r="Q150" s="11">
        <f t="shared" si="25"/>
        <v>0</v>
      </c>
      <c r="R150" s="11">
        <f t="shared" si="25"/>
        <v>540222.6934363636</v>
      </c>
      <c r="S150" s="11">
        <f t="shared" si="24"/>
        <v>368078.61180000001</v>
      </c>
      <c r="U150" s="11">
        <f t="shared" si="22"/>
        <v>0</v>
      </c>
      <c r="V150" s="11">
        <f t="shared" si="22"/>
        <v>0</v>
      </c>
      <c r="W150" s="11">
        <f t="shared" si="22"/>
        <v>100623</v>
      </c>
    </row>
    <row r="151" spans="2:23">
      <c r="B151" s="7" t="s">
        <v>87</v>
      </c>
      <c r="D151" s="2"/>
      <c r="E151" s="60">
        <v>3</v>
      </c>
      <c r="F151" s="4"/>
      <c r="H151" s="7" t="s">
        <v>45</v>
      </c>
      <c r="L151" s="11">
        <f t="shared" si="25"/>
        <v>0</v>
      </c>
      <c r="M151" s="11">
        <f t="shared" si="25"/>
        <v>0</v>
      </c>
      <c r="N151" s="11">
        <f t="shared" si="23"/>
        <v>0</v>
      </c>
      <c r="O151" s="11">
        <f t="shared" si="25"/>
        <v>0</v>
      </c>
      <c r="P151" s="11">
        <f t="shared" si="25"/>
        <v>0</v>
      </c>
      <c r="Q151" s="11">
        <f t="shared" si="25"/>
        <v>0</v>
      </c>
      <c r="R151" s="11">
        <f t="shared" si="25"/>
        <v>0</v>
      </c>
      <c r="S151" s="11">
        <f t="shared" si="24"/>
        <v>0</v>
      </c>
      <c r="U151" s="11">
        <f t="shared" si="22"/>
        <v>0</v>
      </c>
      <c r="V151" s="11">
        <f t="shared" si="22"/>
        <v>0</v>
      </c>
      <c r="W151" s="11">
        <f t="shared" si="22"/>
        <v>0</v>
      </c>
    </row>
    <row r="152" spans="2:23">
      <c r="B152" s="7" t="s">
        <v>88</v>
      </c>
      <c r="D152" s="2"/>
      <c r="E152" s="60" t="s">
        <v>35</v>
      </c>
      <c r="F152" s="4"/>
      <c r="H152" s="7" t="s">
        <v>45</v>
      </c>
      <c r="L152" s="11">
        <f t="shared" si="25"/>
        <v>0</v>
      </c>
      <c r="M152" s="11">
        <f t="shared" si="25"/>
        <v>57694.546156769728</v>
      </c>
      <c r="N152" s="11">
        <f t="shared" si="23"/>
        <v>52326.262419999999</v>
      </c>
      <c r="O152" s="11">
        <f t="shared" si="25"/>
        <v>285983.98</v>
      </c>
      <c r="P152" s="11">
        <f t="shared" si="25"/>
        <v>0</v>
      </c>
      <c r="Q152" s="11">
        <f t="shared" si="25"/>
        <v>62345.726849362902</v>
      </c>
      <c r="R152" s="11">
        <f t="shared" si="25"/>
        <v>0</v>
      </c>
      <c r="S152" s="11">
        <f t="shared" si="24"/>
        <v>0</v>
      </c>
      <c r="U152" s="11">
        <f t="shared" si="22"/>
        <v>0</v>
      </c>
      <c r="V152" s="11">
        <f t="shared" si="22"/>
        <v>0</v>
      </c>
      <c r="W152" s="11">
        <f t="shared" si="22"/>
        <v>0</v>
      </c>
    </row>
    <row r="153" spans="2:23">
      <c r="B153" s="1"/>
      <c r="C153" s="1"/>
      <c r="D153" s="2"/>
      <c r="E153" s="3"/>
      <c r="F153" s="4"/>
    </row>
    <row r="154" spans="2:23">
      <c r="B154" s="1"/>
      <c r="C154" s="1"/>
      <c r="D154" s="2"/>
      <c r="E154" s="3"/>
      <c r="F154" s="4"/>
    </row>
    <row r="155" spans="2:23">
      <c r="B155" s="8" t="s">
        <v>191</v>
      </c>
      <c r="C155" s="8"/>
    </row>
    <row r="157" spans="2:23">
      <c r="B157" s="7" t="s">
        <v>124</v>
      </c>
      <c r="E157" s="22">
        <v>39</v>
      </c>
      <c r="H157" s="7" t="s">
        <v>45</v>
      </c>
      <c r="L157" s="11">
        <f>L134+L137</f>
        <v>1920621.3155826426</v>
      </c>
      <c r="M157" s="11">
        <f t="shared" ref="M157:R157" si="26">M134+M137</f>
        <v>1048086.22347767</v>
      </c>
      <c r="N157" s="11">
        <f>N134+N137</f>
        <v>25769897.25913221</v>
      </c>
      <c r="O157" s="11">
        <f t="shared" si="26"/>
        <v>36421612.572924353</v>
      </c>
      <c r="P157" s="11">
        <f t="shared" si="26"/>
        <v>624840.48</v>
      </c>
      <c r="Q157" s="11">
        <f t="shared" si="26"/>
        <v>23361651.692104612</v>
      </c>
      <c r="R157" s="11">
        <f t="shared" si="26"/>
        <v>712788.46815794532</v>
      </c>
      <c r="S157" s="11">
        <f>S134+S137</f>
        <v>3891298.6696200012</v>
      </c>
      <c r="U157" s="11">
        <f t="shared" ref="U157:W157" si="27">U134+U137</f>
        <v>0</v>
      </c>
      <c r="V157" s="11">
        <f t="shared" si="27"/>
        <v>0</v>
      </c>
      <c r="W157" s="11">
        <f t="shared" si="27"/>
        <v>0</v>
      </c>
    </row>
    <row r="158" spans="2:23">
      <c r="B158" s="7" t="s">
        <v>125</v>
      </c>
      <c r="E158" s="22">
        <v>39</v>
      </c>
      <c r="H158" s="7" t="s">
        <v>45</v>
      </c>
      <c r="L158" s="11">
        <f>L135+L138</f>
        <v>10348.843454804462</v>
      </c>
      <c r="M158" s="11">
        <f t="shared" ref="M158:R158" si="28">M135+M138</f>
        <v>7243.0746260254864</v>
      </c>
      <c r="N158" s="11">
        <f>N135+N138</f>
        <v>499149.33751810866</v>
      </c>
      <c r="O158" s="11">
        <f t="shared" si="28"/>
        <v>546709.51378093392</v>
      </c>
      <c r="P158" s="11">
        <f t="shared" si="28"/>
        <v>2681.11</v>
      </c>
      <c r="Q158" s="11">
        <f t="shared" si="28"/>
        <v>-210858.09076700924</v>
      </c>
      <c r="R158" s="11">
        <f t="shared" si="28"/>
        <v>-8670.2635203300742</v>
      </c>
      <c r="S158" s="11">
        <f>S135+S138</f>
        <v>15290</v>
      </c>
      <c r="U158" s="11">
        <f t="shared" ref="U158:W158" si="29">U135+U138</f>
        <v>0</v>
      </c>
      <c r="V158" s="11">
        <f t="shared" si="29"/>
        <v>0</v>
      </c>
      <c r="W158" s="11">
        <f t="shared" si="29"/>
        <v>0</v>
      </c>
    </row>
    <row r="159" spans="2:23">
      <c r="E159" s="22"/>
    </row>
    <row r="161" spans="2:23">
      <c r="B161" s="8" t="s">
        <v>130</v>
      </c>
    </row>
    <row r="162" spans="2:23">
      <c r="B162" s="7" t="s">
        <v>137</v>
      </c>
      <c r="H162" s="7" t="s">
        <v>45</v>
      </c>
      <c r="L162" s="61">
        <f>L136+L139</f>
        <v>-6523.0370832312001</v>
      </c>
      <c r="M162" s="61">
        <f t="shared" ref="M162:R162" si="30">M136+M139</f>
        <v>0</v>
      </c>
      <c r="N162" s="61">
        <f>N136+N139</f>
        <v>4523786.5066796765</v>
      </c>
      <c r="O162" s="61">
        <f t="shared" si="30"/>
        <v>1120987.7559695523</v>
      </c>
      <c r="P162" s="61">
        <f t="shared" si="30"/>
        <v>-4622.7199999999993</v>
      </c>
      <c r="Q162" s="61">
        <f t="shared" si="30"/>
        <v>1237857.7286525648</v>
      </c>
      <c r="R162" s="61">
        <f t="shared" si="30"/>
        <v>13251.407999999999</v>
      </c>
      <c r="S162" s="61">
        <f>S136+S139</f>
        <v>-14328.022889999978</v>
      </c>
      <c r="U162" s="61">
        <f t="shared" ref="U162:W162" si="31">U136+U139</f>
        <v>0</v>
      </c>
      <c r="V162" s="61">
        <f t="shared" si="31"/>
        <v>0</v>
      </c>
      <c r="W162" s="61">
        <f t="shared" si="31"/>
        <v>0</v>
      </c>
    </row>
    <row r="164" spans="2:23">
      <c r="B164" s="5" t="s">
        <v>63</v>
      </c>
      <c r="C164" s="5"/>
      <c r="D164" s="2"/>
      <c r="E164" s="3"/>
      <c r="F164" s="4"/>
      <c r="L164" s="62" t="str">
        <f>IF(ABS(SUM('Stap 2 - AANPASSINGEN DATA'!L471:L483,'Stap 2 - AANPASSINGEN DATA'!L497:L502,'Stap 2 - AANPASSINGEN DATA'!L516)-SUM(L144:L152,L157:L158,L162))&gt;1,"fout", "")</f>
        <v/>
      </c>
      <c r="M164" s="62" t="str">
        <f>IF(ABS(SUM('Stap 2 - AANPASSINGEN DATA'!M471:M483,'Stap 2 - AANPASSINGEN DATA'!M497:M502,'Stap 2 - AANPASSINGEN DATA'!M516)-SUM(M144:M152,M157:M158,M162))&gt;1,"fout", "")</f>
        <v/>
      </c>
      <c r="N164" s="62" t="str">
        <f>IF(ABS(SUM('Stap 2 - AANPASSINGEN DATA'!N471:N483,'Stap 2 - AANPASSINGEN DATA'!N497:N502,'Stap 2 - AANPASSINGEN DATA'!N516)-SUM(N144:N152,N157:N158,N162))&gt;1,"fout", "")</f>
        <v/>
      </c>
      <c r="O164" s="62" t="str">
        <f>IF(ABS(SUM('Stap 2 - AANPASSINGEN DATA'!O471:O483,'Stap 2 - AANPASSINGEN DATA'!O497:O502,'Stap 2 - AANPASSINGEN DATA'!O516)-SUM(O144:O152,O157:O158,O162))&gt;1,"fout", "")</f>
        <v/>
      </c>
      <c r="P164" s="62" t="str">
        <f>IF(ABS(SUM('Stap 2 - AANPASSINGEN DATA'!P471:P483,'Stap 2 - AANPASSINGEN DATA'!P497:P502,'Stap 2 - AANPASSINGEN DATA'!P516)-SUM(P144:P152,P157:P158,P162))&gt;1,"fout", "")</f>
        <v/>
      </c>
      <c r="Q164" s="62" t="str">
        <f>IF(ABS(SUM('Stap 2 - AANPASSINGEN DATA'!Q471:Q483,'Stap 2 - AANPASSINGEN DATA'!Q497:Q502,'Stap 2 - AANPASSINGEN DATA'!Q516)-SUM(Q144:Q152,Q157:Q158,Q162))&gt;1,"fout", "")</f>
        <v/>
      </c>
      <c r="R164" s="62" t="str">
        <f>IF(ABS(SUM('Stap 2 - AANPASSINGEN DATA'!R471:R483,'Stap 2 - AANPASSINGEN DATA'!R497:R502,'Stap 2 - AANPASSINGEN DATA'!R516)-SUM(R144:R152,R157:R158,R162))&gt;1,"fout", "")</f>
        <v/>
      </c>
      <c r="S164" s="62" t="str">
        <f>IF(ABS(SUM('Stap 2 - AANPASSINGEN DATA'!T471:T483,'Stap 2 - AANPASSINGEN DATA'!T497:T502,'Stap 2 - AANPASSINGEN DATA'!T516)-SUM(S144:S152,S157:S158,S162))&gt;1,"fout", "")</f>
        <v/>
      </c>
      <c r="U164" s="62" t="str">
        <f>IF(ABS(SUM('Stap 2 - AANPASSINGEN DATA'!M484:M496,'Stap 2 - AANPASSINGEN DATA'!M503:M508,'Stap 2 - AANPASSINGEN DATA'!M518)-SUM(U144:U152,U157:U158,U162))&gt;1,"fout", "")</f>
        <v/>
      </c>
      <c r="V164" s="62" t="str">
        <f>IF(ABS(SUM('Stap 2 - AANPASSINGEN DATA'!N484:N496,'Stap 2 - AANPASSINGEN DATA'!N503:N508,'Stap 2 - AANPASSINGEN DATA'!N518)-SUM(V144:V152,V157:V158,V162))&gt;1,"fout", "")</f>
        <v/>
      </c>
      <c r="W164" s="62" t="str">
        <f>IF(ABS(SUM('Stap 2 - AANPASSINGEN DATA'!S484:S496,'Stap 2 - AANPASSINGEN DATA'!S503:S508,'Stap 2 - AANPASSINGEN DATA'!S518)-SUM(W144:W152,W157:W158,W162))&gt;1,"fout", "")</f>
        <v/>
      </c>
    </row>
    <row r="165" spans="2:23">
      <c r="B165" s="1"/>
      <c r="C165" s="1"/>
      <c r="D165" s="2"/>
      <c r="E165" s="3"/>
      <c r="F165" s="4"/>
    </row>
    <row r="168" spans="2:23">
      <c r="B168" s="17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>
    <tabColor rgb="FFCCFFFF"/>
  </sheetPr>
  <dimension ref="B1:W60"/>
  <sheetViews>
    <sheetView showGridLines="0" zoomScale="85" zoomScaleNormal="85" workbookViewId="0">
      <pane xSplit="6" ySplit="10" topLeftCell="G11" activePane="bottomRight" state="frozen"/>
      <selection pane="topRight" activeCell="G1" sqref="G1"/>
      <selection pane="bottomLeft" activeCell="A11" sqref="A11"/>
      <selection pane="bottomRight"/>
    </sheetView>
  </sheetViews>
  <sheetFormatPr defaultRowHeight="12.75"/>
  <cols>
    <col min="1" max="1" width="3.42578125" style="7" customWidth="1"/>
    <col min="2" max="2" width="27.85546875" style="7" customWidth="1"/>
    <col min="3" max="3" width="33.5703125" style="7" customWidth="1"/>
    <col min="4" max="4" width="19.85546875" style="7" customWidth="1"/>
    <col min="5" max="5" width="11.140625" style="7" customWidth="1"/>
    <col min="6" max="6" width="3" style="7" customWidth="1"/>
    <col min="7" max="7" width="13" style="7" customWidth="1"/>
    <col min="8" max="11" width="3" style="7" customWidth="1"/>
    <col min="12" max="19" width="12.85546875" style="7" customWidth="1"/>
    <col min="20" max="20" width="6.28515625" style="7" customWidth="1"/>
    <col min="21" max="23" width="15" style="7" customWidth="1"/>
    <col min="24" max="16384" width="9.140625" style="7"/>
  </cols>
  <sheetData>
    <row r="1" spans="2:23">
      <c r="B1" s="7" t="s">
        <v>198</v>
      </c>
    </row>
    <row r="3" spans="2:23" s="63" customFormat="1" ht="18">
      <c r="B3" s="63" t="s">
        <v>69</v>
      </c>
    </row>
    <row r="5" spans="2:23">
      <c r="B5" s="64"/>
    </row>
    <row r="7" spans="2:23" s="10" customFormat="1">
      <c r="B7" s="10" t="s">
        <v>70</v>
      </c>
      <c r="L7" s="66" t="s">
        <v>27</v>
      </c>
      <c r="M7" s="66" t="s">
        <v>183</v>
      </c>
      <c r="N7" s="66" t="s">
        <v>30</v>
      </c>
      <c r="O7" s="66" t="s">
        <v>29</v>
      </c>
      <c r="P7" s="66" t="s">
        <v>185</v>
      </c>
      <c r="Q7" s="66" t="s">
        <v>31</v>
      </c>
      <c r="R7" s="66" t="s">
        <v>32</v>
      </c>
      <c r="S7" s="66" t="s">
        <v>28</v>
      </c>
      <c r="U7" s="66" t="s">
        <v>186</v>
      </c>
      <c r="V7" s="66" t="s">
        <v>187</v>
      </c>
      <c r="W7" s="66" t="s">
        <v>184</v>
      </c>
    </row>
    <row r="9" spans="2:23">
      <c r="L9" s="56" t="s">
        <v>126</v>
      </c>
      <c r="M9" s="57"/>
      <c r="N9" s="57"/>
      <c r="O9" s="57"/>
      <c r="P9" s="57"/>
      <c r="Q9" s="57"/>
      <c r="R9" s="58"/>
      <c r="S9" s="58"/>
      <c r="U9" s="56" t="s">
        <v>127</v>
      </c>
      <c r="V9" s="57"/>
      <c r="W9" s="58"/>
    </row>
    <row r="12" spans="2:23">
      <c r="B12" s="8" t="s">
        <v>138</v>
      </c>
    </row>
    <row r="14" spans="2:23">
      <c r="B14" s="8" t="s">
        <v>139</v>
      </c>
    </row>
    <row r="15" spans="2:23">
      <c r="B15" s="4" t="s">
        <v>55</v>
      </c>
      <c r="D15" s="22">
        <v>55</v>
      </c>
      <c r="E15" s="22"/>
      <c r="G15" s="7" t="s">
        <v>34</v>
      </c>
      <c r="L15" s="65">
        <f>'Stap 3 en 4 - AGGREGEREN DATA'!L40</f>
        <v>2180458.8409251934</v>
      </c>
      <c r="M15" s="65">
        <f>'Stap 3 en 4 - AGGREGEREN DATA'!M40</f>
        <v>1761455.9967746581</v>
      </c>
      <c r="N15" s="65">
        <f>'Stap 3 en 4 - AGGREGEREN DATA'!N40</f>
        <v>24020112.757660002</v>
      </c>
      <c r="O15" s="65">
        <f>'Stap 3 en 4 - AGGREGEREN DATA'!O40</f>
        <v>7868158.3185068462</v>
      </c>
      <c r="P15" s="65">
        <f>'Stap 3 en 4 - AGGREGEREN DATA'!P40</f>
        <v>606458.80000000005</v>
      </c>
      <c r="Q15" s="65">
        <f>'Stap 3 en 4 - AGGREGEREN DATA'!Q40</f>
        <v>5996583.8099999996</v>
      </c>
      <c r="R15" s="65">
        <f>'Stap 3 en 4 - AGGREGEREN DATA'!R40</f>
        <v>586500.5826263635</v>
      </c>
      <c r="S15" s="65">
        <f>'Stap 3 en 4 - AGGREGEREN DATA'!S40</f>
        <v>1526806.3827750001</v>
      </c>
      <c r="U15" s="65">
        <f>'Stap 3 en 4 - AGGREGEREN DATA'!U40</f>
        <v>0</v>
      </c>
      <c r="V15" s="65">
        <f>'Stap 3 en 4 - AGGREGEREN DATA'!V40</f>
        <v>0</v>
      </c>
      <c r="W15" s="65">
        <f>'Stap 3 en 4 - AGGREGEREN DATA'!W40</f>
        <v>0</v>
      </c>
    </row>
    <row r="16" spans="2:23">
      <c r="B16" s="4" t="s">
        <v>56</v>
      </c>
      <c r="D16" s="22">
        <v>45</v>
      </c>
      <c r="E16" s="22"/>
      <c r="G16" s="7" t="s">
        <v>34</v>
      </c>
      <c r="L16" s="65">
        <f>'Stap 3 en 4 - AGGREGEREN DATA'!L41</f>
        <v>2521531.4652964245</v>
      </c>
      <c r="M16" s="65">
        <f>'Stap 3 en 4 - AGGREGEREN DATA'!M41</f>
        <v>2756433.7627904238</v>
      </c>
      <c r="N16" s="65">
        <f>'Stap 3 en 4 - AGGREGEREN DATA'!N41</f>
        <v>52922105.850000009</v>
      </c>
      <c r="O16" s="65">
        <f>'Stap 3 en 4 - AGGREGEREN DATA'!O41</f>
        <v>61937596.895396404</v>
      </c>
      <c r="P16" s="65">
        <f>'Stap 3 en 4 - AGGREGEREN DATA'!P41</f>
        <v>641634.57999999996</v>
      </c>
      <c r="Q16" s="65">
        <f>'Stap 3 en 4 - AGGREGEREN DATA'!Q41</f>
        <v>61333720.670000002</v>
      </c>
      <c r="R16" s="65">
        <f>'Stap 3 en 4 - AGGREGEREN DATA'!R41</f>
        <v>1173437.4712972727</v>
      </c>
      <c r="S16" s="65">
        <f>'Stap 3 en 4 - AGGREGEREN DATA'!S41</f>
        <v>5697623.0936124995</v>
      </c>
      <c r="U16" s="65">
        <f>'Stap 3 en 4 - AGGREGEREN DATA'!U41</f>
        <v>0</v>
      </c>
      <c r="V16" s="65">
        <f>'Stap 3 en 4 - AGGREGEREN DATA'!V41</f>
        <v>0</v>
      </c>
      <c r="W16" s="65">
        <f>'Stap 3 en 4 - AGGREGEREN DATA'!W41</f>
        <v>0</v>
      </c>
    </row>
    <row r="17" spans="2:23">
      <c r="B17" s="4" t="s">
        <v>57</v>
      </c>
      <c r="D17" s="22">
        <v>30</v>
      </c>
      <c r="E17" s="22"/>
      <c r="G17" s="7" t="s">
        <v>34</v>
      </c>
      <c r="L17" s="65">
        <f>'Stap 3 en 4 - AGGREGEREN DATA'!L42</f>
        <v>445666.29537721572</v>
      </c>
      <c r="M17" s="65">
        <f>'Stap 3 en 4 - AGGREGEREN DATA'!M42</f>
        <v>698406.34170547291</v>
      </c>
      <c r="N17" s="65">
        <f>'Stap 3 en 4 - AGGREGEREN DATA'!N42</f>
        <v>8467306.1628048532</v>
      </c>
      <c r="O17" s="65">
        <f>'Stap 3 en 4 - AGGREGEREN DATA'!O42</f>
        <v>4935722.2157229753</v>
      </c>
      <c r="P17" s="65">
        <f>'Stap 3 en 4 - AGGREGEREN DATA'!P42</f>
        <v>181037.32</v>
      </c>
      <c r="Q17" s="65">
        <f>'Stap 3 en 4 - AGGREGEREN DATA'!Q42</f>
        <v>3333550.3899999997</v>
      </c>
      <c r="R17" s="65">
        <f>'Stap 3 en 4 - AGGREGEREN DATA'!R42</f>
        <v>27027.934545454547</v>
      </c>
      <c r="S17" s="65">
        <f>'Stap 3 en 4 - AGGREGEREN DATA'!S42</f>
        <v>201696.63045250002</v>
      </c>
      <c r="U17" s="65">
        <f>'Stap 3 en 4 - AGGREGEREN DATA'!U42</f>
        <v>0</v>
      </c>
      <c r="V17" s="65">
        <f>'Stap 3 en 4 - AGGREGEREN DATA'!V42</f>
        <v>0</v>
      </c>
      <c r="W17" s="65">
        <f>'Stap 3 en 4 - AGGREGEREN DATA'!W42</f>
        <v>0</v>
      </c>
    </row>
    <row r="18" spans="2:23">
      <c r="B18" s="4" t="s">
        <v>58</v>
      </c>
      <c r="D18" s="22">
        <v>25</v>
      </c>
      <c r="E18" s="22"/>
      <c r="G18" s="7" t="s">
        <v>34</v>
      </c>
      <c r="L18" s="65">
        <f>'Stap 3 en 4 - AGGREGEREN DATA'!L43</f>
        <v>0</v>
      </c>
      <c r="M18" s="65">
        <f>'Stap 3 en 4 - AGGREGEREN DATA'!M43</f>
        <v>0</v>
      </c>
      <c r="N18" s="65">
        <f>'Stap 3 en 4 - AGGREGEREN DATA'!N43</f>
        <v>0</v>
      </c>
      <c r="O18" s="65">
        <f>'Stap 3 en 4 - AGGREGEREN DATA'!O43</f>
        <v>0</v>
      </c>
      <c r="P18" s="65">
        <f>'Stap 3 en 4 - AGGREGEREN DATA'!P43</f>
        <v>46680.43</v>
      </c>
      <c r="Q18" s="65">
        <f>'Stap 3 en 4 - AGGREGEREN DATA'!Q43</f>
        <v>970719.37</v>
      </c>
      <c r="R18" s="65">
        <f>'Stap 3 en 4 - AGGREGEREN DATA'!R43</f>
        <v>0</v>
      </c>
      <c r="S18" s="65">
        <f>'Stap 3 en 4 - AGGREGEREN DATA'!S43</f>
        <v>1311.24425</v>
      </c>
      <c r="U18" s="65">
        <f>'Stap 3 en 4 - AGGREGEREN DATA'!U43</f>
        <v>0</v>
      </c>
      <c r="V18" s="65">
        <f>'Stap 3 en 4 - AGGREGEREN DATA'!V43</f>
        <v>0</v>
      </c>
      <c r="W18" s="65">
        <f>'Stap 3 en 4 - AGGREGEREN DATA'!W43</f>
        <v>25000</v>
      </c>
    </row>
    <row r="19" spans="2:23">
      <c r="B19" s="4" t="s">
        <v>59</v>
      </c>
      <c r="D19" s="22">
        <v>20</v>
      </c>
      <c r="E19" s="22"/>
      <c r="G19" s="7" t="s">
        <v>34</v>
      </c>
      <c r="L19" s="65">
        <f>'Stap 3 en 4 - AGGREGEREN DATA'!L44</f>
        <v>0</v>
      </c>
      <c r="M19" s="65">
        <f>'Stap 3 en 4 - AGGREGEREN DATA'!M44</f>
        <v>0</v>
      </c>
      <c r="N19" s="65">
        <f>'Stap 3 en 4 - AGGREGEREN DATA'!N44</f>
        <v>0</v>
      </c>
      <c r="O19" s="65">
        <f>'Stap 3 en 4 - AGGREGEREN DATA'!O44</f>
        <v>0</v>
      </c>
      <c r="P19" s="65">
        <f>'Stap 3 en 4 - AGGREGEREN DATA'!P44</f>
        <v>0</v>
      </c>
      <c r="Q19" s="65">
        <f>'Stap 3 en 4 - AGGREGEREN DATA'!Q44</f>
        <v>137350.14000000001</v>
      </c>
      <c r="R19" s="65">
        <f>'Stap 3 en 4 - AGGREGEREN DATA'!R44</f>
        <v>0</v>
      </c>
      <c r="S19" s="65">
        <f>'Stap 3 en 4 - AGGREGEREN DATA'!S44</f>
        <v>0</v>
      </c>
      <c r="U19" s="65">
        <f>'Stap 3 en 4 - AGGREGEREN DATA'!U44</f>
        <v>0</v>
      </c>
      <c r="V19" s="65">
        <f>'Stap 3 en 4 - AGGREGEREN DATA'!V44</f>
        <v>0</v>
      </c>
      <c r="W19" s="65">
        <f>'Stap 3 en 4 - AGGREGEREN DATA'!W44</f>
        <v>0</v>
      </c>
    </row>
    <row r="20" spans="2:23">
      <c r="B20" s="4" t="s">
        <v>60</v>
      </c>
      <c r="D20" s="22">
        <v>10</v>
      </c>
      <c r="E20" s="22"/>
      <c r="G20" s="7" t="s">
        <v>34</v>
      </c>
      <c r="L20" s="65">
        <f>'Stap 3 en 4 - AGGREGEREN DATA'!L45</f>
        <v>0</v>
      </c>
      <c r="M20" s="65">
        <f>'Stap 3 en 4 - AGGREGEREN DATA'!M45</f>
        <v>0</v>
      </c>
      <c r="N20" s="65">
        <f>'Stap 3 en 4 - AGGREGEREN DATA'!N45</f>
        <v>3235284.4154483937</v>
      </c>
      <c r="O20" s="65">
        <f>'Stap 3 en 4 - AGGREGEREN DATA'!O45</f>
        <v>0</v>
      </c>
      <c r="P20" s="65">
        <f>'Stap 3 en 4 - AGGREGEREN DATA'!P45</f>
        <v>159830.01999999999</v>
      </c>
      <c r="Q20" s="65">
        <f>'Stap 3 en 4 - AGGREGEREN DATA'!Q45</f>
        <v>92972.91</v>
      </c>
      <c r="R20" s="65">
        <f>'Stap 3 en 4 - AGGREGEREN DATA'!R45</f>
        <v>0</v>
      </c>
      <c r="S20" s="65">
        <f>'Stap 3 en 4 - AGGREGEREN DATA'!S45</f>
        <v>42332.14</v>
      </c>
      <c r="U20" s="65">
        <f>'Stap 3 en 4 - AGGREGEREN DATA'!U45</f>
        <v>0</v>
      </c>
      <c r="V20" s="65">
        <f>'Stap 3 en 4 - AGGREGEREN DATA'!V45</f>
        <v>0</v>
      </c>
      <c r="W20" s="65">
        <f>'Stap 3 en 4 - AGGREGEREN DATA'!W45</f>
        <v>115214</v>
      </c>
    </row>
    <row r="21" spans="2:23">
      <c r="B21" s="4" t="s">
        <v>61</v>
      </c>
      <c r="D21" s="22">
        <v>5</v>
      </c>
      <c r="E21" s="22"/>
      <c r="G21" s="7" t="s">
        <v>34</v>
      </c>
      <c r="L21" s="65">
        <f>'Stap 3 en 4 - AGGREGEREN DATA'!L46</f>
        <v>0</v>
      </c>
      <c r="M21" s="65">
        <f>'Stap 3 en 4 - AGGREGEREN DATA'!M46</f>
        <v>173614.86146689649</v>
      </c>
      <c r="N21" s="65">
        <f>'Stap 3 en 4 - AGGREGEREN DATA'!N46</f>
        <v>9177873.1720751766</v>
      </c>
      <c r="O21" s="65">
        <f>'Stap 3 en 4 - AGGREGEREN DATA'!O46</f>
        <v>0</v>
      </c>
      <c r="P21" s="65">
        <f>'Stap 3 en 4 - AGGREGEREN DATA'!P46</f>
        <v>280263.13</v>
      </c>
      <c r="Q21" s="65">
        <f>'Stap 3 en 4 - AGGREGEREN DATA'!Q46</f>
        <v>2010583.5</v>
      </c>
      <c r="R21" s="65">
        <f>'Stap 3 en 4 - AGGREGEREN DATA'!R46</f>
        <v>198506.1</v>
      </c>
      <c r="S21" s="65">
        <f>'Stap 3 en 4 - AGGREGEREN DATA'!S46</f>
        <v>3864933.0164979734</v>
      </c>
      <c r="U21" s="65">
        <f>'Stap 3 en 4 - AGGREGEREN DATA'!U46</f>
        <v>0</v>
      </c>
      <c r="V21" s="65">
        <f>'Stap 3 en 4 - AGGREGEREN DATA'!V46</f>
        <v>0</v>
      </c>
      <c r="W21" s="65">
        <f>'Stap 3 en 4 - AGGREGEREN DATA'!W46</f>
        <v>20257</v>
      </c>
    </row>
    <row r="22" spans="2:23">
      <c r="B22" s="4" t="s">
        <v>67</v>
      </c>
      <c r="C22" s="2"/>
      <c r="D22" s="60">
        <v>3</v>
      </c>
      <c r="E22" s="6"/>
      <c r="G22" s="7" t="s">
        <v>34</v>
      </c>
      <c r="L22" s="65">
        <f>'Stap 3 en 4 - AGGREGEREN DATA'!L47</f>
        <v>0</v>
      </c>
      <c r="M22" s="65">
        <f>'Stap 3 en 4 - AGGREGEREN DATA'!M47</f>
        <v>0</v>
      </c>
      <c r="N22" s="65">
        <f>'Stap 3 en 4 - AGGREGEREN DATA'!N47</f>
        <v>0</v>
      </c>
      <c r="O22" s="65">
        <f>'Stap 3 en 4 - AGGREGEREN DATA'!O47</f>
        <v>0</v>
      </c>
      <c r="P22" s="65">
        <f>'Stap 3 en 4 - AGGREGEREN DATA'!P47</f>
        <v>0</v>
      </c>
      <c r="Q22" s="65">
        <f>'Stap 3 en 4 - AGGREGEREN DATA'!Q47</f>
        <v>0</v>
      </c>
      <c r="R22" s="65">
        <f>'Stap 3 en 4 - AGGREGEREN DATA'!R47</f>
        <v>0</v>
      </c>
      <c r="S22" s="65">
        <f>'Stap 3 en 4 - AGGREGEREN DATA'!S47</f>
        <v>0</v>
      </c>
      <c r="U22" s="65">
        <f>'Stap 3 en 4 - AGGREGEREN DATA'!U47</f>
        <v>0</v>
      </c>
      <c r="V22" s="65">
        <f>'Stap 3 en 4 - AGGREGEREN DATA'!V47</f>
        <v>0</v>
      </c>
      <c r="W22" s="65">
        <f>'Stap 3 en 4 - AGGREGEREN DATA'!W47</f>
        <v>0</v>
      </c>
    </row>
    <row r="23" spans="2:23">
      <c r="B23" s="4" t="s">
        <v>62</v>
      </c>
      <c r="C23" s="2"/>
      <c r="D23" s="60" t="s">
        <v>35</v>
      </c>
      <c r="E23" s="6"/>
      <c r="G23" s="7" t="s">
        <v>34</v>
      </c>
      <c r="L23" s="65">
        <f>'Stap 3 en 4 - AGGREGEREN DATA'!L48</f>
        <v>1540.64</v>
      </c>
      <c r="M23" s="65">
        <f>'Stap 3 en 4 - AGGREGEREN DATA'!M48</f>
        <v>9284.3080300000001</v>
      </c>
      <c r="N23" s="65">
        <f>'Stap 3 en 4 - AGGREGEREN DATA'!N48</f>
        <v>38768.565739999998</v>
      </c>
      <c r="O23" s="65">
        <f>'Stap 3 en 4 - AGGREGEREN DATA'!O48</f>
        <v>2243</v>
      </c>
      <c r="P23" s="65">
        <f>'Stap 3 en 4 - AGGREGEREN DATA'!P48</f>
        <v>1409.27</v>
      </c>
      <c r="Q23" s="65">
        <f>'Stap 3 en 4 - AGGREGEREN DATA'!Q48</f>
        <v>21475.01</v>
      </c>
      <c r="R23" s="65">
        <f>'Stap 3 en 4 - AGGREGEREN DATA'!R48</f>
        <v>0</v>
      </c>
      <c r="S23" s="65">
        <f>'Stap 3 en 4 - AGGREGEREN DATA'!S48</f>
        <v>0</v>
      </c>
      <c r="U23" s="65">
        <f>'Stap 3 en 4 - AGGREGEREN DATA'!U48</f>
        <v>0</v>
      </c>
      <c r="V23" s="65">
        <f>'Stap 3 en 4 - AGGREGEREN DATA'!V48</f>
        <v>0</v>
      </c>
      <c r="W23" s="65">
        <f>'Stap 3 en 4 - AGGREGEREN DATA'!W48</f>
        <v>0</v>
      </c>
    </row>
    <row r="25" spans="2:23">
      <c r="B25" s="8" t="s">
        <v>141</v>
      </c>
    </row>
    <row r="26" spans="2:23">
      <c r="B26" s="4" t="s">
        <v>71</v>
      </c>
      <c r="D26" s="22">
        <v>55</v>
      </c>
      <c r="E26" s="22"/>
      <c r="G26" s="7" t="s">
        <v>44</v>
      </c>
      <c r="L26" s="65">
        <f>'Stap 3 en 4 - AGGREGEREN DATA'!L92</f>
        <v>1192766.1100000001</v>
      </c>
      <c r="M26" s="65">
        <f>'Stap 3 en 4 - AGGREGEREN DATA'!M92</f>
        <v>914286.7006013866</v>
      </c>
      <c r="N26" s="65">
        <f>'Stap 3 en 4 - AGGREGEREN DATA'!N92</f>
        <v>26635141.232250001</v>
      </c>
      <c r="O26" s="65">
        <f>'Stap 3 en 4 - AGGREGEREN DATA'!O92</f>
        <v>8131867.7800000012</v>
      </c>
      <c r="P26" s="65">
        <f>'Stap 3 en 4 - AGGREGEREN DATA'!P92</f>
        <v>458270.23</v>
      </c>
      <c r="Q26" s="65">
        <f>'Stap 3 en 4 - AGGREGEREN DATA'!Q92</f>
        <v>6872326.2180308746</v>
      </c>
      <c r="R26" s="65">
        <f>'Stap 3 en 4 - AGGREGEREN DATA'!R92</f>
        <v>1194665.3797772727</v>
      </c>
      <c r="S26" s="65">
        <f>'Stap 3 en 4 - AGGREGEREN DATA'!S92</f>
        <v>1632387.0147250001</v>
      </c>
      <c r="U26" s="65">
        <f>'Stap 3 en 4 - AGGREGEREN DATA'!U92</f>
        <v>0</v>
      </c>
      <c r="V26" s="65">
        <f>'Stap 3 en 4 - AGGREGEREN DATA'!V92</f>
        <v>0</v>
      </c>
      <c r="W26" s="65">
        <f>'Stap 3 en 4 - AGGREGEREN DATA'!W92</f>
        <v>0</v>
      </c>
    </row>
    <row r="27" spans="2:23">
      <c r="B27" s="4" t="s">
        <v>72</v>
      </c>
      <c r="D27" s="22">
        <v>45</v>
      </c>
      <c r="E27" s="22"/>
      <c r="G27" s="7" t="s">
        <v>44</v>
      </c>
      <c r="L27" s="65">
        <f>'Stap 3 en 4 - AGGREGEREN DATA'!L93</f>
        <v>1391345.8199999998</v>
      </c>
      <c r="M27" s="65">
        <f>'Stap 3 en 4 - AGGREGEREN DATA'!M93</f>
        <v>2741378.8955920595</v>
      </c>
      <c r="N27" s="65">
        <f>'Stap 3 en 4 - AGGREGEREN DATA'!N93</f>
        <v>66159459.819999993</v>
      </c>
      <c r="O27" s="65">
        <f>'Stap 3 en 4 - AGGREGEREN DATA'!O93</f>
        <v>48158941.640000001</v>
      </c>
      <c r="P27" s="65">
        <f>'Stap 3 en 4 - AGGREGEREN DATA'!P93</f>
        <v>878392.31</v>
      </c>
      <c r="Q27" s="65">
        <f>'Stap 3 en 4 - AGGREGEREN DATA'!Q93</f>
        <v>62426494.988702588</v>
      </c>
      <c r="R27" s="65">
        <f>'Stap 3 en 4 - AGGREGEREN DATA'!R93</f>
        <v>2268653.7164409086</v>
      </c>
      <c r="S27" s="65">
        <f>'Stap 3 en 4 - AGGREGEREN DATA'!S93</f>
        <v>5701447.0511750001</v>
      </c>
      <c r="U27" s="65">
        <f>'Stap 3 en 4 - AGGREGEREN DATA'!U93</f>
        <v>0</v>
      </c>
      <c r="V27" s="65">
        <f>'Stap 3 en 4 - AGGREGEREN DATA'!V93</f>
        <v>0</v>
      </c>
      <c r="W27" s="65">
        <f>'Stap 3 en 4 - AGGREGEREN DATA'!W93</f>
        <v>0</v>
      </c>
    </row>
    <row r="28" spans="2:23">
      <c r="B28" s="4" t="s">
        <v>73</v>
      </c>
      <c r="D28" s="22">
        <v>30</v>
      </c>
      <c r="E28" s="22"/>
      <c r="G28" s="7" t="s">
        <v>44</v>
      </c>
      <c r="L28" s="65">
        <f>'Stap 3 en 4 - AGGREGEREN DATA'!L94</f>
        <v>287242.71999999997</v>
      </c>
      <c r="M28" s="65">
        <f>'Stap 3 en 4 - AGGREGEREN DATA'!M94</f>
        <v>668226.79378644004</v>
      </c>
      <c r="N28" s="65">
        <f>'Stap 3 en 4 - AGGREGEREN DATA'!N94</f>
        <v>5939677.7902134098</v>
      </c>
      <c r="O28" s="65">
        <f>'Stap 3 en 4 - AGGREGEREN DATA'!O94</f>
        <v>4243281.1975000007</v>
      </c>
      <c r="P28" s="65">
        <f>'Stap 3 en 4 - AGGREGEREN DATA'!P94</f>
        <v>367885.82</v>
      </c>
      <c r="Q28" s="65">
        <f>'Stap 3 en 4 - AGGREGEREN DATA'!Q94</f>
        <v>1818457.3959104232</v>
      </c>
      <c r="R28" s="65">
        <f>'Stap 3 en 4 - AGGREGEREN DATA'!R94</f>
        <v>594468.74378636363</v>
      </c>
      <c r="S28" s="65">
        <f>'Stap 3 en 4 - AGGREGEREN DATA'!S94</f>
        <v>988955.9034999999</v>
      </c>
      <c r="U28" s="65">
        <f>'Stap 3 en 4 - AGGREGEREN DATA'!U94</f>
        <v>0</v>
      </c>
      <c r="V28" s="65">
        <f>'Stap 3 en 4 - AGGREGEREN DATA'!V94</f>
        <v>0</v>
      </c>
      <c r="W28" s="65">
        <f>'Stap 3 en 4 - AGGREGEREN DATA'!W94</f>
        <v>0</v>
      </c>
    </row>
    <row r="29" spans="2:23">
      <c r="B29" s="4" t="s">
        <v>74</v>
      </c>
      <c r="D29" s="22">
        <v>25</v>
      </c>
      <c r="E29" s="22"/>
      <c r="G29" s="7" t="s">
        <v>44</v>
      </c>
      <c r="L29" s="65">
        <f>'Stap 3 en 4 - AGGREGEREN DATA'!L95</f>
        <v>0</v>
      </c>
      <c r="M29" s="65">
        <f>'Stap 3 en 4 - AGGREGEREN DATA'!M95</f>
        <v>0</v>
      </c>
      <c r="N29" s="65">
        <f>'Stap 3 en 4 - AGGREGEREN DATA'!N95</f>
        <v>0</v>
      </c>
      <c r="O29" s="65">
        <f>'Stap 3 en 4 - AGGREGEREN DATA'!O95</f>
        <v>0</v>
      </c>
      <c r="P29" s="65">
        <f>'Stap 3 en 4 - AGGREGEREN DATA'!P95</f>
        <v>23593.87</v>
      </c>
      <c r="Q29" s="65">
        <f>'Stap 3 en 4 - AGGREGEREN DATA'!Q95</f>
        <v>197979.45034664177</v>
      </c>
      <c r="R29" s="65">
        <f>'Stap 3 en 4 - AGGREGEREN DATA'!R95</f>
        <v>0</v>
      </c>
      <c r="S29" s="65">
        <f>'Stap 3 en 4 - AGGREGEREN DATA'!S95</f>
        <v>0</v>
      </c>
      <c r="U29" s="65">
        <f>'Stap 3 en 4 - AGGREGEREN DATA'!U95</f>
        <v>0</v>
      </c>
      <c r="V29" s="65">
        <f>'Stap 3 en 4 - AGGREGEREN DATA'!V95</f>
        <v>0</v>
      </c>
      <c r="W29" s="65">
        <f>'Stap 3 en 4 - AGGREGEREN DATA'!W95</f>
        <v>5310</v>
      </c>
    </row>
    <row r="30" spans="2:23">
      <c r="B30" s="4" t="s">
        <v>75</v>
      </c>
      <c r="D30" s="22">
        <v>20</v>
      </c>
      <c r="E30" s="22"/>
      <c r="G30" s="7" t="s">
        <v>44</v>
      </c>
      <c r="L30" s="65">
        <f>'Stap 3 en 4 - AGGREGEREN DATA'!L96</f>
        <v>0</v>
      </c>
      <c r="M30" s="65">
        <f>'Stap 3 en 4 - AGGREGEREN DATA'!M96</f>
        <v>0</v>
      </c>
      <c r="N30" s="65">
        <f>'Stap 3 en 4 - AGGREGEREN DATA'!N96</f>
        <v>0</v>
      </c>
      <c r="O30" s="65">
        <f>'Stap 3 en 4 - AGGREGEREN DATA'!O96</f>
        <v>0</v>
      </c>
      <c r="P30" s="65">
        <f>'Stap 3 en 4 - AGGREGEREN DATA'!P96</f>
        <v>0</v>
      </c>
      <c r="Q30" s="65">
        <f>'Stap 3 en 4 - AGGREGEREN DATA'!Q96</f>
        <v>113064</v>
      </c>
      <c r="R30" s="65">
        <f>'Stap 3 en 4 - AGGREGEREN DATA'!R96</f>
        <v>0</v>
      </c>
      <c r="S30" s="65">
        <f>'Stap 3 en 4 - AGGREGEREN DATA'!S96</f>
        <v>0</v>
      </c>
      <c r="U30" s="65">
        <f>'Stap 3 en 4 - AGGREGEREN DATA'!U96</f>
        <v>0</v>
      </c>
      <c r="V30" s="65">
        <f>'Stap 3 en 4 - AGGREGEREN DATA'!V96</f>
        <v>0</v>
      </c>
      <c r="W30" s="65">
        <f>'Stap 3 en 4 - AGGREGEREN DATA'!W96</f>
        <v>0</v>
      </c>
    </row>
    <row r="31" spans="2:23">
      <c r="B31" s="4" t="s">
        <v>76</v>
      </c>
      <c r="D31" s="22">
        <v>10</v>
      </c>
      <c r="E31" s="22"/>
      <c r="G31" s="7" t="s">
        <v>44</v>
      </c>
      <c r="L31" s="65">
        <f>'Stap 3 en 4 - AGGREGEREN DATA'!L97</f>
        <v>0</v>
      </c>
      <c r="M31" s="65">
        <f>'Stap 3 en 4 - AGGREGEREN DATA'!M97</f>
        <v>0</v>
      </c>
      <c r="N31" s="65">
        <f>'Stap 3 en 4 - AGGREGEREN DATA'!N97</f>
        <v>3278362.3090609121</v>
      </c>
      <c r="O31" s="65">
        <f>'Stap 3 en 4 - AGGREGEREN DATA'!O97</f>
        <v>0</v>
      </c>
      <c r="P31" s="65">
        <f>'Stap 3 en 4 - AGGREGEREN DATA'!P97</f>
        <v>206550.02</v>
      </c>
      <c r="Q31" s="65">
        <f>'Stap 3 en 4 - AGGREGEREN DATA'!Q97</f>
        <v>3560230.3599615269</v>
      </c>
      <c r="R31" s="65">
        <f>'Stap 3 en 4 - AGGREGEREN DATA'!R97</f>
        <v>264641.93310000002</v>
      </c>
      <c r="S31" s="65">
        <f>'Stap 3 en 4 - AGGREGEREN DATA'!S97</f>
        <v>33008.729999999996</v>
      </c>
      <c r="U31" s="65">
        <f>'Stap 3 en 4 - AGGREGEREN DATA'!U97</f>
        <v>0</v>
      </c>
      <c r="V31" s="65">
        <f>'Stap 3 en 4 - AGGREGEREN DATA'!V97</f>
        <v>0</v>
      </c>
      <c r="W31" s="65">
        <f>'Stap 3 en 4 - AGGREGEREN DATA'!W97</f>
        <v>88500</v>
      </c>
    </row>
    <row r="32" spans="2:23">
      <c r="B32" s="4" t="s">
        <v>77</v>
      </c>
      <c r="D32" s="22">
        <v>5</v>
      </c>
      <c r="E32" s="22"/>
      <c r="G32" s="7" t="s">
        <v>44</v>
      </c>
      <c r="L32" s="65">
        <f>'Stap 3 en 4 - AGGREGEREN DATA'!L98</f>
        <v>0</v>
      </c>
      <c r="M32" s="65">
        <f>'Stap 3 en 4 - AGGREGEREN DATA'!M98</f>
        <v>450758.27212249779</v>
      </c>
      <c r="N32" s="65">
        <f>'Stap 3 en 4 - AGGREGEREN DATA'!N98</f>
        <v>4097106.1374831162</v>
      </c>
      <c r="O32" s="65">
        <f>'Stap 3 en 4 - AGGREGEREN DATA'!O98</f>
        <v>0</v>
      </c>
      <c r="P32" s="65">
        <f>'Stap 3 en 4 - AGGREGEREN DATA'!P98</f>
        <v>213431.29</v>
      </c>
      <c r="Q32" s="65">
        <f>'Stap 3 en 4 - AGGREGEREN DATA'!Q98</f>
        <v>249847.9425547017</v>
      </c>
      <c r="R32" s="65">
        <f>'Stap 3 en 4 - AGGREGEREN DATA'!R98</f>
        <v>648683.4880818181</v>
      </c>
      <c r="S32" s="65">
        <f>'Stap 3 en 4 - AGGREGEREN DATA'!S98</f>
        <v>653334.41949999996</v>
      </c>
      <c r="U32" s="65">
        <f>'Stap 3 en 4 - AGGREGEREN DATA'!U98</f>
        <v>0</v>
      </c>
      <c r="V32" s="65">
        <f>'Stap 3 en 4 - AGGREGEREN DATA'!V98</f>
        <v>0</v>
      </c>
      <c r="W32" s="65">
        <f>'Stap 3 en 4 - AGGREGEREN DATA'!W98</f>
        <v>37027</v>
      </c>
    </row>
    <row r="33" spans="2:23">
      <c r="B33" s="4" t="s">
        <v>78</v>
      </c>
      <c r="C33" s="2"/>
      <c r="D33" s="60">
        <v>3</v>
      </c>
      <c r="E33" s="6"/>
      <c r="G33" s="7" t="s">
        <v>44</v>
      </c>
      <c r="L33" s="65">
        <f>'Stap 3 en 4 - AGGREGEREN DATA'!L99</f>
        <v>0</v>
      </c>
      <c r="M33" s="65">
        <f>'Stap 3 en 4 - AGGREGEREN DATA'!M99</f>
        <v>0</v>
      </c>
      <c r="N33" s="65">
        <f>'Stap 3 en 4 - AGGREGEREN DATA'!N99</f>
        <v>0</v>
      </c>
      <c r="O33" s="65">
        <f>'Stap 3 en 4 - AGGREGEREN DATA'!O99</f>
        <v>0</v>
      </c>
      <c r="P33" s="65">
        <f>'Stap 3 en 4 - AGGREGEREN DATA'!P99</f>
        <v>0</v>
      </c>
      <c r="Q33" s="65">
        <f>'Stap 3 en 4 - AGGREGEREN DATA'!Q99</f>
        <v>0</v>
      </c>
      <c r="R33" s="65">
        <f>'Stap 3 en 4 - AGGREGEREN DATA'!R99</f>
        <v>0</v>
      </c>
      <c r="S33" s="65">
        <f>'Stap 3 en 4 - AGGREGEREN DATA'!S99</f>
        <v>0</v>
      </c>
      <c r="U33" s="65">
        <f>'Stap 3 en 4 - AGGREGEREN DATA'!U99</f>
        <v>0</v>
      </c>
      <c r="V33" s="65">
        <f>'Stap 3 en 4 - AGGREGEREN DATA'!V99</f>
        <v>0</v>
      </c>
      <c r="W33" s="65">
        <f>'Stap 3 en 4 - AGGREGEREN DATA'!W99</f>
        <v>0</v>
      </c>
    </row>
    <row r="34" spans="2:23">
      <c r="B34" s="4" t="s">
        <v>79</v>
      </c>
      <c r="C34" s="2"/>
      <c r="D34" s="60" t="s">
        <v>35</v>
      </c>
      <c r="E34" s="6"/>
      <c r="G34" s="7" t="s">
        <v>44</v>
      </c>
      <c r="L34" s="65">
        <f>'Stap 3 en 4 - AGGREGEREN DATA'!L100</f>
        <v>0</v>
      </c>
      <c r="M34" s="65">
        <f>'Stap 3 en 4 - AGGREGEREN DATA'!M100</f>
        <v>57745.488235510536</v>
      </c>
      <c r="N34" s="65">
        <f>'Stap 3 en 4 - AGGREGEREN DATA'!N100</f>
        <v>47566.810550000002</v>
      </c>
      <c r="O34" s="65">
        <f>'Stap 3 en 4 - AGGREGEREN DATA'!O100</f>
        <v>-246183.03000000003</v>
      </c>
      <c r="P34" s="65">
        <f>'Stap 3 en 4 - AGGREGEREN DATA'!P100</f>
        <v>0</v>
      </c>
      <c r="Q34" s="65">
        <f>'Stap 3 en 4 - AGGREGEREN DATA'!Q100</f>
        <v>455210.71155718586</v>
      </c>
      <c r="R34" s="65">
        <f>'Stap 3 en 4 - AGGREGEREN DATA'!R100</f>
        <v>16008.075399999998</v>
      </c>
      <c r="S34" s="65">
        <f>'Stap 3 en 4 - AGGREGEREN DATA'!S100</f>
        <v>0</v>
      </c>
      <c r="U34" s="65">
        <f>'Stap 3 en 4 - AGGREGEREN DATA'!U100</f>
        <v>0</v>
      </c>
      <c r="V34" s="65">
        <f>'Stap 3 en 4 - AGGREGEREN DATA'!V100</f>
        <v>0</v>
      </c>
      <c r="W34" s="65">
        <f>'Stap 3 en 4 - AGGREGEREN DATA'!W100</f>
        <v>0</v>
      </c>
    </row>
    <row r="36" spans="2:23">
      <c r="B36" s="8" t="s">
        <v>140</v>
      </c>
    </row>
    <row r="37" spans="2:23">
      <c r="B37" s="4" t="s">
        <v>80</v>
      </c>
      <c r="D37" s="22">
        <v>55</v>
      </c>
      <c r="E37" s="22"/>
      <c r="G37" s="7" t="s">
        <v>45</v>
      </c>
      <c r="L37" s="65">
        <f>'Stap 3 en 4 - AGGREGEREN DATA'!L144</f>
        <v>1040322.1958904852</v>
      </c>
      <c r="M37" s="65">
        <f>'Stap 3 en 4 - AGGREGEREN DATA'!M144</f>
        <v>1085520.530327105</v>
      </c>
      <c r="N37" s="65">
        <f>'Stap 3 en 4 - AGGREGEREN DATA'!N144</f>
        <v>27164600.248059999</v>
      </c>
      <c r="O37" s="65">
        <f>'Stap 3 en 4 - AGGREGEREN DATA'!O144</f>
        <v>9232372.6985624954</v>
      </c>
      <c r="P37" s="65">
        <f>'Stap 3 en 4 - AGGREGEREN DATA'!P144</f>
        <v>364803.48</v>
      </c>
      <c r="Q37" s="65">
        <f>'Stap 3 en 4 - AGGREGEREN DATA'!Q144</f>
        <v>7402984.5821998632</v>
      </c>
      <c r="R37" s="65">
        <f>'Stap 3 en 4 - AGGREGEREN DATA'!R144</f>
        <v>1732671.1058690909</v>
      </c>
      <c r="S37" s="65">
        <f>'Stap 3 en 4 - AGGREGEREN DATA'!S144</f>
        <v>1411509.5945900001</v>
      </c>
      <c r="U37" s="65">
        <f>'Stap 3 en 4 - AGGREGEREN DATA'!U144</f>
        <v>0</v>
      </c>
      <c r="V37" s="65">
        <f>'Stap 3 en 4 - AGGREGEREN DATA'!V144</f>
        <v>0</v>
      </c>
      <c r="W37" s="65">
        <f>'Stap 3 en 4 - AGGREGEREN DATA'!W144</f>
        <v>0</v>
      </c>
    </row>
    <row r="38" spans="2:23">
      <c r="B38" s="4" t="s">
        <v>81</v>
      </c>
      <c r="D38" s="22">
        <v>45</v>
      </c>
      <c r="E38" s="22"/>
      <c r="G38" s="7" t="s">
        <v>45</v>
      </c>
      <c r="L38" s="65">
        <f>'Stap 3 en 4 - AGGREGEREN DATA'!L145</f>
        <v>1231379.5760487644</v>
      </c>
      <c r="M38" s="65">
        <f>'Stap 3 en 4 - AGGREGEREN DATA'!M145</f>
        <v>3157164.3956136969</v>
      </c>
      <c r="N38" s="65">
        <f>'Stap 3 en 4 - AGGREGEREN DATA'!N145</f>
        <v>79263862.344980001</v>
      </c>
      <c r="O38" s="65">
        <f>'Stap 3 en 4 - AGGREGEREN DATA'!O145</f>
        <v>52180544.395106949</v>
      </c>
      <c r="P38" s="65">
        <f>'Stap 3 en 4 - AGGREGEREN DATA'!P145</f>
        <v>872801.91</v>
      </c>
      <c r="Q38" s="65">
        <f>'Stap 3 en 4 - AGGREGEREN DATA'!Q145</f>
        <v>43528619.135362111</v>
      </c>
      <c r="R38" s="65">
        <f>'Stap 3 en 4 - AGGREGEREN DATA'!R145</f>
        <v>2043469.2423054546</v>
      </c>
      <c r="S38" s="65">
        <f>'Stap 3 en 4 - AGGREGEREN DATA'!S145</f>
        <v>6021929.7166600004</v>
      </c>
      <c r="U38" s="65">
        <f>'Stap 3 en 4 - AGGREGEREN DATA'!U145</f>
        <v>0</v>
      </c>
      <c r="V38" s="65">
        <f>'Stap 3 en 4 - AGGREGEREN DATA'!V145</f>
        <v>0</v>
      </c>
      <c r="W38" s="65">
        <f>'Stap 3 en 4 - AGGREGEREN DATA'!W145</f>
        <v>0</v>
      </c>
    </row>
    <row r="39" spans="2:23">
      <c r="B39" s="4" t="s">
        <v>82</v>
      </c>
      <c r="D39" s="22">
        <v>30</v>
      </c>
      <c r="E39" s="22"/>
      <c r="G39" s="7" t="s">
        <v>45</v>
      </c>
      <c r="L39" s="65">
        <f>'Stap 3 en 4 - AGGREGEREN DATA'!L146</f>
        <v>199699.12795785151</v>
      </c>
      <c r="M39" s="65">
        <f>'Stap 3 en 4 - AGGREGEREN DATA'!M146</f>
        <v>1103336.1143677721</v>
      </c>
      <c r="N39" s="65">
        <f>'Stap 3 en 4 - AGGREGEREN DATA'!N146</f>
        <v>5837811.2055190112</v>
      </c>
      <c r="O39" s="65">
        <f>'Stap 3 en 4 - AGGREGEREN DATA'!O146</f>
        <v>8461526.1582693234</v>
      </c>
      <c r="P39" s="65">
        <f>'Stap 3 en 4 - AGGREGEREN DATA'!P146</f>
        <v>230149.74</v>
      </c>
      <c r="Q39" s="65">
        <f>'Stap 3 en 4 - AGGREGEREN DATA'!Q146</f>
        <v>2080437.1269966492</v>
      </c>
      <c r="R39" s="65">
        <f>'Stap 3 en 4 - AGGREGEREN DATA'!R146</f>
        <v>163002.79533272726</v>
      </c>
      <c r="S39" s="65">
        <f>'Stap 3 en 4 - AGGREGEREN DATA'!S146</f>
        <v>1301185.6321700001</v>
      </c>
      <c r="U39" s="65">
        <f>'Stap 3 en 4 - AGGREGEREN DATA'!U146</f>
        <v>0</v>
      </c>
      <c r="V39" s="65">
        <f>'Stap 3 en 4 - AGGREGEREN DATA'!V146</f>
        <v>0</v>
      </c>
      <c r="W39" s="65">
        <f>'Stap 3 en 4 - AGGREGEREN DATA'!W146</f>
        <v>0</v>
      </c>
    </row>
    <row r="40" spans="2:23">
      <c r="B40" s="4" t="s">
        <v>83</v>
      </c>
      <c r="D40" s="22">
        <v>25</v>
      </c>
      <c r="E40" s="22"/>
      <c r="G40" s="7" t="s">
        <v>45</v>
      </c>
      <c r="L40" s="65">
        <f>'Stap 3 en 4 - AGGREGEREN DATA'!L147</f>
        <v>0</v>
      </c>
      <c r="M40" s="65">
        <f>'Stap 3 en 4 - AGGREGEREN DATA'!M147</f>
        <v>0</v>
      </c>
      <c r="N40" s="65">
        <f>'Stap 3 en 4 - AGGREGEREN DATA'!N147</f>
        <v>0</v>
      </c>
      <c r="O40" s="65">
        <f>'Stap 3 en 4 - AGGREGEREN DATA'!O147</f>
        <v>0</v>
      </c>
      <c r="P40" s="65">
        <f>'Stap 3 en 4 - AGGREGEREN DATA'!P147</f>
        <v>34245.83</v>
      </c>
      <c r="Q40" s="65">
        <f>'Stap 3 en 4 - AGGREGEREN DATA'!Q147</f>
        <v>114046.93854056562</v>
      </c>
      <c r="R40" s="65">
        <f>'Stap 3 en 4 - AGGREGEREN DATA'!R147</f>
        <v>0</v>
      </c>
      <c r="S40" s="65">
        <f>'Stap 3 en 4 - AGGREGEREN DATA'!S147</f>
        <v>0</v>
      </c>
      <c r="U40" s="65">
        <f>'Stap 3 en 4 - AGGREGEREN DATA'!U147</f>
        <v>0</v>
      </c>
      <c r="V40" s="65">
        <f>'Stap 3 en 4 - AGGREGEREN DATA'!V147</f>
        <v>0</v>
      </c>
      <c r="W40" s="65">
        <f>'Stap 3 en 4 - AGGREGEREN DATA'!W147</f>
        <v>0</v>
      </c>
    </row>
    <row r="41" spans="2:23">
      <c r="B41" s="4" t="s">
        <v>84</v>
      </c>
      <c r="D41" s="22">
        <v>20</v>
      </c>
      <c r="E41" s="22"/>
      <c r="G41" s="7" t="s">
        <v>45</v>
      </c>
      <c r="L41" s="65">
        <f>'Stap 3 en 4 - AGGREGEREN DATA'!L148</f>
        <v>0</v>
      </c>
      <c r="M41" s="65">
        <f>'Stap 3 en 4 - AGGREGEREN DATA'!M148</f>
        <v>0</v>
      </c>
      <c r="N41" s="65">
        <f>'Stap 3 en 4 - AGGREGEREN DATA'!N148</f>
        <v>0</v>
      </c>
      <c r="O41" s="65">
        <f>'Stap 3 en 4 - AGGREGEREN DATA'!O148</f>
        <v>0</v>
      </c>
      <c r="P41" s="65">
        <f>'Stap 3 en 4 - AGGREGEREN DATA'!P148</f>
        <v>0</v>
      </c>
      <c r="Q41" s="65">
        <f>'Stap 3 en 4 - AGGREGEREN DATA'!Q148</f>
        <v>103221.87812943118</v>
      </c>
      <c r="R41" s="65">
        <f>'Stap 3 en 4 - AGGREGEREN DATA'!R148</f>
        <v>0</v>
      </c>
      <c r="S41" s="65">
        <f>'Stap 3 en 4 - AGGREGEREN DATA'!S148</f>
        <v>0</v>
      </c>
      <c r="U41" s="65">
        <f>'Stap 3 en 4 - AGGREGEREN DATA'!U148</f>
        <v>0</v>
      </c>
      <c r="V41" s="65">
        <f>'Stap 3 en 4 - AGGREGEREN DATA'!V148</f>
        <v>0</v>
      </c>
      <c r="W41" s="65">
        <f>'Stap 3 en 4 - AGGREGEREN DATA'!W148</f>
        <v>0</v>
      </c>
    </row>
    <row r="42" spans="2:23">
      <c r="B42" s="4" t="s">
        <v>85</v>
      </c>
      <c r="D42" s="22">
        <v>10</v>
      </c>
      <c r="E42" s="22"/>
      <c r="G42" s="7" t="s">
        <v>45</v>
      </c>
      <c r="L42" s="65">
        <f>'Stap 3 en 4 - AGGREGEREN DATA'!L149</f>
        <v>0</v>
      </c>
      <c r="M42" s="65">
        <f>'Stap 3 en 4 - AGGREGEREN DATA'!M149</f>
        <v>0</v>
      </c>
      <c r="N42" s="65">
        <f>'Stap 3 en 4 - AGGREGEREN DATA'!N149</f>
        <v>1863165.6270170922</v>
      </c>
      <c r="O42" s="65">
        <f>'Stap 3 en 4 - AGGREGEREN DATA'!O149</f>
        <v>0</v>
      </c>
      <c r="P42" s="65">
        <f>'Stap 3 en 4 - AGGREGEREN DATA'!P149</f>
        <v>130498.1</v>
      </c>
      <c r="Q42" s="65">
        <f>'Stap 3 en 4 - AGGREGEREN DATA'!Q149</f>
        <v>199473.93885472583</v>
      </c>
      <c r="R42" s="65">
        <f>'Stap 3 en 4 - AGGREGEREN DATA'!R149</f>
        <v>138416.10099999997</v>
      </c>
      <c r="S42" s="65">
        <f>'Stap 3 en 4 - AGGREGEREN DATA'!S149</f>
        <v>58593.14</v>
      </c>
      <c r="U42" s="65">
        <f>'Stap 3 en 4 - AGGREGEREN DATA'!U149</f>
        <v>0</v>
      </c>
      <c r="V42" s="65">
        <f>'Stap 3 en 4 - AGGREGEREN DATA'!V149</f>
        <v>0</v>
      </c>
      <c r="W42" s="65">
        <f>'Stap 3 en 4 - AGGREGEREN DATA'!W149</f>
        <v>0</v>
      </c>
    </row>
    <row r="43" spans="2:23">
      <c r="B43" s="4" t="s">
        <v>86</v>
      </c>
      <c r="D43" s="22">
        <v>5</v>
      </c>
      <c r="E43" s="22"/>
      <c r="G43" s="7" t="s">
        <v>45</v>
      </c>
      <c r="L43" s="65">
        <f>'Stap 3 en 4 - AGGREGEREN DATA'!L150</f>
        <v>0</v>
      </c>
      <c r="M43" s="65">
        <f>'Stap 3 en 4 - AGGREGEREN DATA'!M150</f>
        <v>1063556.6846020869</v>
      </c>
      <c r="N43" s="65">
        <f>'Stap 3 en 4 - AGGREGEREN DATA'!N150</f>
        <v>9158762.2248203494</v>
      </c>
      <c r="O43" s="65">
        <f>'Stap 3 en 4 - AGGREGEREN DATA'!O150</f>
        <v>0</v>
      </c>
      <c r="P43" s="65">
        <f>'Stap 3 en 4 - AGGREGEREN DATA'!P150</f>
        <v>280359.44</v>
      </c>
      <c r="Q43" s="65">
        <f>'Stap 3 en 4 - AGGREGEREN DATA'!Q150</f>
        <v>0</v>
      </c>
      <c r="R43" s="65">
        <f>'Stap 3 en 4 - AGGREGEREN DATA'!R150</f>
        <v>540222.6934363636</v>
      </c>
      <c r="S43" s="65">
        <f>'Stap 3 en 4 - AGGREGEREN DATA'!S150</f>
        <v>368078.61180000001</v>
      </c>
      <c r="U43" s="65">
        <f>'Stap 3 en 4 - AGGREGEREN DATA'!U150</f>
        <v>0</v>
      </c>
      <c r="V43" s="65">
        <f>'Stap 3 en 4 - AGGREGEREN DATA'!V150</f>
        <v>0</v>
      </c>
      <c r="W43" s="65">
        <f>'Stap 3 en 4 - AGGREGEREN DATA'!W150</f>
        <v>100623</v>
      </c>
    </row>
    <row r="44" spans="2:23">
      <c r="B44" s="4" t="s">
        <v>87</v>
      </c>
      <c r="C44" s="2"/>
      <c r="D44" s="60">
        <v>3</v>
      </c>
      <c r="E44" s="6"/>
      <c r="G44" s="7" t="s">
        <v>45</v>
      </c>
      <c r="L44" s="65">
        <f>'Stap 3 en 4 - AGGREGEREN DATA'!L151</f>
        <v>0</v>
      </c>
      <c r="M44" s="65">
        <f>'Stap 3 en 4 - AGGREGEREN DATA'!M151</f>
        <v>0</v>
      </c>
      <c r="N44" s="65">
        <f>'Stap 3 en 4 - AGGREGEREN DATA'!N151</f>
        <v>0</v>
      </c>
      <c r="O44" s="65">
        <f>'Stap 3 en 4 - AGGREGEREN DATA'!O151</f>
        <v>0</v>
      </c>
      <c r="P44" s="65">
        <f>'Stap 3 en 4 - AGGREGEREN DATA'!P151</f>
        <v>0</v>
      </c>
      <c r="Q44" s="65">
        <f>'Stap 3 en 4 - AGGREGEREN DATA'!Q151</f>
        <v>0</v>
      </c>
      <c r="R44" s="65">
        <f>'Stap 3 en 4 - AGGREGEREN DATA'!R151</f>
        <v>0</v>
      </c>
      <c r="S44" s="65">
        <f>'Stap 3 en 4 - AGGREGEREN DATA'!S151</f>
        <v>0</v>
      </c>
      <c r="U44" s="65">
        <f>'Stap 3 en 4 - AGGREGEREN DATA'!U151</f>
        <v>0</v>
      </c>
      <c r="V44" s="65">
        <f>'Stap 3 en 4 - AGGREGEREN DATA'!V151</f>
        <v>0</v>
      </c>
      <c r="W44" s="65">
        <f>'Stap 3 en 4 - AGGREGEREN DATA'!W151</f>
        <v>0</v>
      </c>
    </row>
    <row r="45" spans="2:23">
      <c r="B45" s="4" t="s">
        <v>88</v>
      </c>
      <c r="C45" s="2"/>
      <c r="D45" s="60" t="s">
        <v>35</v>
      </c>
      <c r="E45" s="6"/>
      <c r="G45" s="7" t="s">
        <v>45</v>
      </c>
      <c r="L45" s="65">
        <f>'Stap 3 en 4 - AGGREGEREN DATA'!L152</f>
        <v>0</v>
      </c>
      <c r="M45" s="65">
        <f>'Stap 3 en 4 - AGGREGEREN DATA'!M152</f>
        <v>57694.546156769728</v>
      </c>
      <c r="N45" s="65">
        <f>'Stap 3 en 4 - AGGREGEREN DATA'!N152</f>
        <v>52326.262419999999</v>
      </c>
      <c r="O45" s="65">
        <f>'Stap 3 en 4 - AGGREGEREN DATA'!O152</f>
        <v>285983.98</v>
      </c>
      <c r="P45" s="65">
        <f>'Stap 3 en 4 - AGGREGEREN DATA'!P152</f>
        <v>0</v>
      </c>
      <c r="Q45" s="65">
        <f>'Stap 3 en 4 - AGGREGEREN DATA'!Q152</f>
        <v>62345.726849362902</v>
      </c>
      <c r="R45" s="65">
        <f>'Stap 3 en 4 - AGGREGEREN DATA'!R152</f>
        <v>0</v>
      </c>
      <c r="S45" s="65">
        <f>'Stap 3 en 4 - AGGREGEREN DATA'!S152</f>
        <v>0</v>
      </c>
      <c r="U45" s="65">
        <f>'Stap 3 en 4 - AGGREGEREN DATA'!U152</f>
        <v>0</v>
      </c>
      <c r="V45" s="65">
        <f>'Stap 3 en 4 - AGGREGEREN DATA'!V152</f>
        <v>0</v>
      </c>
      <c r="W45" s="65">
        <f>'Stap 3 en 4 - AGGREGEREN DATA'!W152</f>
        <v>0</v>
      </c>
    </row>
    <row r="48" spans="2:23">
      <c r="B48" s="8" t="s">
        <v>142</v>
      </c>
    </row>
    <row r="50" spans="2:23">
      <c r="B50" s="8" t="s">
        <v>143</v>
      </c>
    </row>
    <row r="51" spans="2:23">
      <c r="B51" s="7" t="s">
        <v>134</v>
      </c>
      <c r="D51" s="22">
        <v>39</v>
      </c>
      <c r="E51" s="22"/>
      <c r="G51" s="7" t="s">
        <v>34</v>
      </c>
      <c r="L51" s="65">
        <f>'Stap 3 en 4 - AGGREGEREN DATA'!L53</f>
        <v>4283301.1557914019</v>
      </c>
      <c r="M51" s="65">
        <f>'Stap 3 en 4 - AGGREGEREN DATA'!M53</f>
        <v>1005654.5037108475</v>
      </c>
      <c r="N51" s="65">
        <f>'Stap 3 en 4 - AGGREGEREN DATA'!N53</f>
        <v>29594946.282314241</v>
      </c>
      <c r="O51" s="65">
        <f>'Stap 3 en 4 - AGGREGEREN DATA'!O53</f>
        <v>65219492.561430879</v>
      </c>
      <c r="P51" s="65">
        <f>'Stap 3 en 4 - AGGREGEREN DATA'!P53</f>
        <v>443651.20999999996</v>
      </c>
      <c r="Q51" s="65">
        <f>'Stap 3 en 4 - AGGREGEREN DATA'!Q53</f>
        <v>52168121.543887384</v>
      </c>
      <c r="R51" s="65">
        <f>'Stap 3 en 4 - AGGREGEREN DATA'!R53</f>
        <v>524284.394374597</v>
      </c>
      <c r="S51" s="65">
        <f>'Stap 3 en 4 - AGGREGEREN DATA'!S53</f>
        <v>3444817.8257149998</v>
      </c>
      <c r="U51" s="65">
        <f>'Stap 3 en 4 - AGGREGEREN DATA'!U53</f>
        <v>0</v>
      </c>
      <c r="V51" s="65">
        <f>'Stap 3 en 4 - AGGREGEREN DATA'!V53</f>
        <v>0</v>
      </c>
      <c r="W51" s="65">
        <f>'Stap 3 en 4 - AGGREGEREN DATA'!W53</f>
        <v>0</v>
      </c>
    </row>
    <row r="52" spans="2:23">
      <c r="B52" s="7" t="s">
        <v>135</v>
      </c>
      <c r="D52" s="22">
        <v>39</v>
      </c>
      <c r="E52" s="22"/>
      <c r="G52" s="7" t="s">
        <v>34</v>
      </c>
      <c r="L52" s="65">
        <f>'Stap 3 en 4 - AGGREGEREN DATA'!L54</f>
        <v>2043.1135328253376</v>
      </c>
      <c r="M52" s="65">
        <f>'Stap 3 en 4 - AGGREGEREN DATA'!M54</f>
        <v>63862.253858596319</v>
      </c>
      <c r="N52" s="65">
        <f>'Stap 3 en 4 - AGGREGEREN DATA'!N54</f>
        <v>681274.55996894778</v>
      </c>
      <c r="O52" s="65">
        <f>'Stap 3 en 4 - AGGREGEREN DATA'!O54</f>
        <v>417629.54005148495</v>
      </c>
      <c r="P52" s="65">
        <f>'Stap 3 en 4 - AGGREGEREN DATA'!P54</f>
        <v>23177.78</v>
      </c>
      <c r="Q52" s="65">
        <f>'Stap 3 en 4 - AGGREGEREN DATA'!Q54</f>
        <v>1286414.8258980347</v>
      </c>
      <c r="R52" s="65">
        <f>'Stap 3 en 4 - AGGREGEREN DATA'!R54</f>
        <v>-21077.034677409378</v>
      </c>
      <c r="S52" s="65">
        <f>'Stap 3 en 4 - AGGREGEREN DATA'!S54</f>
        <v>-69512.465677335596</v>
      </c>
      <c r="U52" s="65">
        <f>'Stap 3 en 4 - AGGREGEREN DATA'!U54</f>
        <v>0</v>
      </c>
      <c r="V52" s="65">
        <f>'Stap 3 en 4 - AGGREGEREN DATA'!V54</f>
        <v>0</v>
      </c>
      <c r="W52" s="65">
        <f>'Stap 3 en 4 - AGGREGEREN DATA'!W54</f>
        <v>0</v>
      </c>
    </row>
    <row r="54" spans="2:23">
      <c r="B54" s="8" t="s">
        <v>144</v>
      </c>
    </row>
    <row r="55" spans="2:23">
      <c r="B55" s="7" t="s">
        <v>114</v>
      </c>
      <c r="D55" s="22">
        <v>39</v>
      </c>
      <c r="E55" s="22"/>
      <c r="G55" s="7" t="s">
        <v>44</v>
      </c>
      <c r="L55" s="65">
        <f>'Stap 3 en 4 - AGGREGEREN DATA'!L105</f>
        <v>3296531.1499999994</v>
      </c>
      <c r="M55" s="65">
        <f>'Stap 3 en 4 - AGGREGEREN DATA'!M105</f>
        <v>2279170.9417250748</v>
      </c>
      <c r="N55" s="65">
        <f>'Stap 3 en 4 - AGGREGEREN DATA'!N105</f>
        <v>29587531.214182682</v>
      </c>
      <c r="O55" s="65">
        <f>'Stap 3 en 4 - AGGREGEREN DATA'!O105</f>
        <v>41673868.162489057</v>
      </c>
      <c r="P55" s="65">
        <f>'Stap 3 en 4 - AGGREGEREN DATA'!P105</f>
        <v>380099.74</v>
      </c>
      <c r="Q55" s="65">
        <f>'Stap 3 en 4 - AGGREGEREN DATA'!Q105</f>
        <v>46090322.656708613</v>
      </c>
      <c r="R55" s="65">
        <f>'Stap 3 en 4 - AGGREGEREN DATA'!R105</f>
        <v>-8278.3099045164126</v>
      </c>
      <c r="S55" s="65">
        <f>'Stap 3 en 4 - AGGREGEREN DATA'!S105</f>
        <v>3141602.7781749978</v>
      </c>
      <c r="U55" s="65">
        <f>'Stap 3 en 4 - AGGREGEREN DATA'!U105</f>
        <v>0</v>
      </c>
      <c r="V55" s="65">
        <f>'Stap 3 en 4 - AGGREGEREN DATA'!V105</f>
        <v>0</v>
      </c>
      <c r="W55" s="65">
        <f>'Stap 3 en 4 - AGGREGEREN DATA'!W105</f>
        <v>0</v>
      </c>
    </row>
    <row r="56" spans="2:23">
      <c r="B56" s="7" t="s">
        <v>115</v>
      </c>
      <c r="D56" s="22">
        <v>39</v>
      </c>
      <c r="E56" s="22"/>
      <c r="G56" s="7" t="s">
        <v>44</v>
      </c>
      <c r="L56" s="65">
        <f>'Stap 3 en 4 - AGGREGEREN DATA'!L106</f>
        <v>24048.061193423608</v>
      </c>
      <c r="M56" s="65">
        <f>'Stap 3 en 4 - AGGREGEREN DATA'!M106</f>
        <v>13477.688254772329</v>
      </c>
      <c r="N56" s="65">
        <f>'Stap 3 en 4 - AGGREGEREN DATA'!N106</f>
        <v>243172.07203645512</v>
      </c>
      <c r="O56" s="65">
        <f>'Stap 3 en 4 - AGGREGEREN DATA'!O106</f>
        <v>285122.43873759313</v>
      </c>
      <c r="P56" s="65">
        <f>'Stap 3 en 4 - AGGREGEREN DATA'!P106</f>
        <v>7567.9</v>
      </c>
      <c r="Q56" s="65">
        <f>'Stap 3 en 4 - AGGREGEREN DATA'!Q106</f>
        <v>537317.28789430391</v>
      </c>
      <c r="R56" s="65">
        <f>'Stap 3 en 4 - AGGREGEREN DATA'!R106</f>
        <v>-61443.547313665651</v>
      </c>
      <c r="S56" s="65">
        <f>'Stap 3 en 4 - AGGREGEREN DATA'!S106</f>
        <v>-3461.070000000007</v>
      </c>
      <c r="U56" s="65">
        <f>'Stap 3 en 4 - AGGREGEREN DATA'!U106</f>
        <v>0</v>
      </c>
      <c r="V56" s="65">
        <f>'Stap 3 en 4 - AGGREGEREN DATA'!V106</f>
        <v>0</v>
      </c>
      <c r="W56" s="65">
        <f>'Stap 3 en 4 - AGGREGEREN DATA'!W106</f>
        <v>0</v>
      </c>
    </row>
    <row r="58" spans="2:23">
      <c r="B58" s="8" t="s">
        <v>145</v>
      </c>
    </row>
    <row r="59" spans="2:23">
      <c r="B59" s="7" t="s">
        <v>124</v>
      </c>
      <c r="D59" s="22">
        <v>39</v>
      </c>
      <c r="E59" s="22"/>
      <c r="G59" s="7" t="s">
        <v>45</v>
      </c>
      <c r="L59" s="65">
        <f>'Stap 3 en 4 - AGGREGEREN DATA'!L157</f>
        <v>1920621.3155826426</v>
      </c>
      <c r="M59" s="65">
        <f>'Stap 3 en 4 - AGGREGEREN DATA'!M157</f>
        <v>1048086.22347767</v>
      </c>
      <c r="N59" s="65">
        <f>'Stap 3 en 4 - AGGREGEREN DATA'!N157</f>
        <v>25769897.25913221</v>
      </c>
      <c r="O59" s="65">
        <f>'Stap 3 en 4 - AGGREGEREN DATA'!O157</f>
        <v>36421612.572924353</v>
      </c>
      <c r="P59" s="65">
        <f>'Stap 3 en 4 - AGGREGEREN DATA'!P157</f>
        <v>624840.48</v>
      </c>
      <c r="Q59" s="65">
        <f>'Stap 3 en 4 - AGGREGEREN DATA'!Q157</f>
        <v>23361651.692104612</v>
      </c>
      <c r="R59" s="65">
        <f>'Stap 3 en 4 - AGGREGEREN DATA'!R157</f>
        <v>712788.46815794532</v>
      </c>
      <c r="S59" s="65">
        <f>'Stap 3 en 4 - AGGREGEREN DATA'!S157</f>
        <v>3891298.6696200012</v>
      </c>
      <c r="U59" s="65">
        <f>'Stap 3 en 4 - AGGREGEREN DATA'!U157</f>
        <v>0</v>
      </c>
      <c r="V59" s="65">
        <f>'Stap 3 en 4 - AGGREGEREN DATA'!V157</f>
        <v>0</v>
      </c>
      <c r="W59" s="65">
        <f>'Stap 3 en 4 - AGGREGEREN DATA'!W157</f>
        <v>0</v>
      </c>
    </row>
    <row r="60" spans="2:23">
      <c r="B60" s="7" t="s">
        <v>125</v>
      </c>
      <c r="D60" s="22">
        <v>39</v>
      </c>
      <c r="E60" s="22"/>
      <c r="G60" s="7" t="s">
        <v>45</v>
      </c>
      <c r="L60" s="65">
        <f>'Stap 3 en 4 - AGGREGEREN DATA'!L158</f>
        <v>10348.843454804462</v>
      </c>
      <c r="M60" s="65">
        <f>'Stap 3 en 4 - AGGREGEREN DATA'!M158</f>
        <v>7243.0746260254864</v>
      </c>
      <c r="N60" s="65">
        <f>'Stap 3 en 4 - AGGREGEREN DATA'!N158</f>
        <v>499149.33751810866</v>
      </c>
      <c r="O60" s="65">
        <f>'Stap 3 en 4 - AGGREGEREN DATA'!O158</f>
        <v>546709.51378093392</v>
      </c>
      <c r="P60" s="65">
        <f>'Stap 3 en 4 - AGGREGEREN DATA'!P158</f>
        <v>2681.11</v>
      </c>
      <c r="Q60" s="65">
        <f>'Stap 3 en 4 - AGGREGEREN DATA'!Q158</f>
        <v>-210858.09076700924</v>
      </c>
      <c r="R60" s="65">
        <f>'Stap 3 en 4 - AGGREGEREN DATA'!R158</f>
        <v>-8670.2635203300742</v>
      </c>
      <c r="S60" s="65">
        <f>'Stap 3 en 4 - AGGREGEREN DATA'!S158</f>
        <v>15290</v>
      </c>
      <c r="U60" s="65">
        <f>'Stap 3 en 4 - AGGREGEREN DATA'!U158</f>
        <v>0</v>
      </c>
      <c r="V60" s="65">
        <f>'Stap 3 en 4 - AGGREGEREN DATA'!V158</f>
        <v>0</v>
      </c>
      <c r="W60" s="65">
        <f>'Stap 3 en 4 - AGGREGEREN DATA'!W158</f>
        <v>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>
    <tabColor rgb="FFCCFFFF"/>
  </sheetPr>
  <dimension ref="B1:S29"/>
  <sheetViews>
    <sheetView showGridLines="0" zoomScale="85" zoomScaleNormal="85" workbookViewId="0">
      <pane xSplit="5" ySplit="3" topLeftCell="F4" activePane="bottomRight" state="frozen"/>
      <selection pane="topRight" activeCell="F1" sqref="F1"/>
      <selection pane="bottomLeft" activeCell="A4" sqref="A4"/>
      <selection pane="bottomRight"/>
    </sheetView>
  </sheetViews>
  <sheetFormatPr defaultRowHeight="12.75"/>
  <cols>
    <col min="1" max="1" width="3.42578125" style="7" customWidth="1"/>
    <col min="2" max="2" width="46.140625" style="7" customWidth="1"/>
    <col min="3" max="3" width="10.5703125" style="7" customWidth="1"/>
    <col min="4" max="4" width="21" style="7" customWidth="1"/>
    <col min="5" max="7" width="3" style="7" customWidth="1"/>
    <col min="8" max="8" width="16.28515625" style="7" customWidth="1"/>
    <col min="9" max="9" width="3" style="7" customWidth="1"/>
    <col min="10" max="10" width="19.42578125" style="7" customWidth="1"/>
    <col min="11" max="11" width="3" style="7" customWidth="1"/>
    <col min="12" max="19" width="16.140625" style="7" customWidth="1"/>
    <col min="20" max="20" width="18.42578125" style="7" customWidth="1"/>
    <col min="21" max="16384" width="9.140625" style="7"/>
  </cols>
  <sheetData>
    <row r="1" spans="2:19">
      <c r="B1" s="7" t="s">
        <v>198</v>
      </c>
    </row>
    <row r="3" spans="2:19" s="63" customFormat="1" ht="18">
      <c r="B3" s="63" t="s">
        <v>176</v>
      </c>
    </row>
    <row r="5" spans="2:19">
      <c r="B5" s="64"/>
    </row>
    <row r="6" spans="2:19" s="10" customFormat="1">
      <c r="B6" s="10" t="s">
        <v>178</v>
      </c>
      <c r="L6" s="66" t="s">
        <v>27</v>
      </c>
      <c r="M6" s="66" t="s">
        <v>183</v>
      </c>
      <c r="N6" s="66" t="s">
        <v>30</v>
      </c>
      <c r="O6" s="66" t="s">
        <v>29</v>
      </c>
      <c r="P6" s="66" t="s">
        <v>185</v>
      </c>
      <c r="Q6" s="66" t="s">
        <v>31</v>
      </c>
      <c r="R6" s="66" t="s">
        <v>32</v>
      </c>
      <c r="S6" s="66" t="s">
        <v>28</v>
      </c>
    </row>
    <row r="8" spans="2:19">
      <c r="B8" s="8" t="s">
        <v>179</v>
      </c>
    </row>
    <row r="9" spans="2:19">
      <c r="B9" s="7" t="s">
        <v>108</v>
      </c>
      <c r="E9" s="22"/>
      <c r="F9" s="21"/>
      <c r="H9" s="7" t="s">
        <v>34</v>
      </c>
      <c r="J9" s="61">
        <f>SUM(L9:S9)</f>
        <v>150708256.94599259</v>
      </c>
      <c r="L9" s="23">
        <f>'Stap 3 en 4 - AGGREGEREN DATA'!L33</f>
        <v>4135888.0017363047</v>
      </c>
      <c r="M9" s="23">
        <f>'Stap 3 en 4 - AGGREGEREN DATA'!M33</f>
        <v>0</v>
      </c>
      <c r="N9" s="23">
        <f>'Stap 3 en 4 - AGGREGEREN DATA'!N33</f>
        <v>28785443.619240656</v>
      </c>
      <c r="O9" s="23">
        <f>'Stap 3 en 4 - AGGREGEREN DATA'!O33</f>
        <v>61658392.689694725</v>
      </c>
      <c r="P9" s="23">
        <f>'Stap 3 en 4 - AGGREGEREN DATA'!P33</f>
        <v>407562.1</v>
      </c>
      <c r="Q9" s="23">
        <f>'Stap 3 en 4 - AGGREGEREN DATA'!Q33</f>
        <v>51628546.403887384</v>
      </c>
      <c r="R9" s="23">
        <f>'Stap 3 en 4 - AGGREGEREN DATA'!R33</f>
        <v>625857.55000000005</v>
      </c>
      <c r="S9" s="23">
        <f>'Stap 3 en 4 - AGGREGEREN DATA'!S33</f>
        <v>3466566.5814334927</v>
      </c>
    </row>
    <row r="10" spans="2:19">
      <c r="B10" s="7" t="s">
        <v>109</v>
      </c>
      <c r="E10" s="22"/>
      <c r="F10" s="21"/>
      <c r="H10" s="7" t="s">
        <v>34</v>
      </c>
      <c r="J10" s="61">
        <f>SUM(L10:S10)</f>
        <v>2179344.892826078</v>
      </c>
      <c r="L10" s="23">
        <f>'Stap 3 en 4 - AGGREGEREN DATA'!L34</f>
        <v>-672.19999999999982</v>
      </c>
      <c r="M10" s="23">
        <f>'Stap 3 en 4 - AGGREGEREN DATA'!M34</f>
        <v>0</v>
      </c>
      <c r="N10" s="23">
        <f>'Stap 3 en 4 - AGGREGEREN DATA'!N34</f>
        <v>659026.07635404204</v>
      </c>
      <c r="O10" s="23">
        <f>'Stap 3 en 4 - AGGREGEREN DATA'!O34</f>
        <v>359170.37263799063</v>
      </c>
      <c r="P10" s="23">
        <f>'Stap 3 en 4 - AGGREGEREN DATA'!P34</f>
        <v>21271.439999999999</v>
      </c>
      <c r="Q10" s="23">
        <f>'Stap 3 en 4 - AGGREGEREN DATA'!Q34</f>
        <v>1145369.4958980347</v>
      </c>
      <c r="R10" s="23">
        <f>'Stap 3 en 4 - AGGREGEREN DATA'!R34</f>
        <v>0</v>
      </c>
      <c r="S10" s="23">
        <f>'Stap 3 en 4 - AGGREGEREN DATA'!S34</f>
        <v>-4820.2920639891518</v>
      </c>
    </row>
    <row r="12" spans="2:19">
      <c r="B12" s="8" t="s">
        <v>180</v>
      </c>
    </row>
    <row r="13" spans="2:19">
      <c r="B13" s="7" t="s">
        <v>108</v>
      </c>
      <c r="E13" s="22"/>
      <c r="F13" s="21"/>
      <c r="H13" s="7" t="s">
        <v>34</v>
      </c>
      <c r="J13" s="61">
        <f>SUM(L13:S13)</f>
        <v>119188442.6315973</v>
      </c>
      <c r="L13" s="23">
        <f>'Stap 3 en 4 - AGGREGEREN DATA'!L85</f>
        <v>2805068.19</v>
      </c>
      <c r="M13" s="23">
        <f>'Stap 3 en 4 - AGGREGEREN DATA'!M85</f>
        <v>0</v>
      </c>
      <c r="N13" s="23">
        <f>'Stap 3 en 4 - AGGREGEREN DATA'!N85</f>
        <v>28783731.616832681</v>
      </c>
      <c r="O13" s="23">
        <f>'Stap 3 en 4 - AGGREGEREN DATA'!O85</f>
        <v>37945893.821659781</v>
      </c>
      <c r="P13" s="23">
        <f>'Stap 3 en 4 - AGGREGEREN DATA'!P85</f>
        <v>401852.8</v>
      </c>
      <c r="Q13" s="23">
        <f>'Stap 3 en 4 - AGGREGEREN DATA'!Q85</f>
        <v>45863816.846708611</v>
      </c>
      <c r="R13" s="23">
        <f>'Stap 3 en 4 - AGGREGEREN DATA'!R85</f>
        <v>131855.75</v>
      </c>
      <c r="S13" s="23">
        <f>'Stap 3 en 4 - AGGREGEREN DATA'!S85</f>
        <v>3256223.606396222</v>
      </c>
    </row>
    <row r="14" spans="2:19">
      <c r="B14" s="7" t="s">
        <v>109</v>
      </c>
      <c r="E14" s="22"/>
      <c r="F14" s="21"/>
      <c r="H14" s="7" t="s">
        <v>34</v>
      </c>
      <c r="J14" s="61">
        <f>SUM(L14:S14)</f>
        <v>604536.95208726078</v>
      </c>
      <c r="L14" s="23">
        <f>'Stap 3 en 4 - AGGREGEREN DATA'!L86</f>
        <v>9470.6308135272357</v>
      </c>
      <c r="M14" s="23">
        <f>'Stap 3 en 4 - AGGREGEREN DATA'!M86</f>
        <v>0</v>
      </c>
      <c r="N14" s="23">
        <f>'Stap 3 en 4 - AGGREGEREN DATA'!N86</f>
        <v>226267.76556629493</v>
      </c>
      <c r="O14" s="23">
        <f>'Stap 3 en 4 - AGGREGEREN DATA'!O86</f>
        <v>187310.06781313475</v>
      </c>
      <c r="P14" s="23">
        <f>'Stap 3 en 4 - AGGREGEREN DATA'!P86</f>
        <v>7280.98</v>
      </c>
      <c r="Q14" s="23">
        <f>'Stap 3 en 4 - AGGREGEREN DATA'!Q86</f>
        <v>174207.50789430388</v>
      </c>
      <c r="R14" s="23">
        <f>'Stap 3 en 4 - AGGREGEREN DATA'!R86</f>
        <v>0</v>
      </c>
      <c r="S14" s="23">
        <f>'Stap 3 en 4 - AGGREGEREN DATA'!S86</f>
        <v>0</v>
      </c>
    </row>
    <row r="16" spans="2:19">
      <c r="B16" s="8" t="s">
        <v>181</v>
      </c>
    </row>
    <row r="17" spans="2:19">
      <c r="B17" s="7" t="s">
        <v>108</v>
      </c>
      <c r="E17" s="22"/>
      <c r="F17" s="21"/>
      <c r="H17" s="7" t="s">
        <v>34</v>
      </c>
      <c r="J17" s="61">
        <f>SUM(L17:S17)</f>
        <v>92496200.092510253</v>
      </c>
      <c r="L17" s="23">
        <f>'Stap 3 en 4 - AGGREGEREN DATA'!L137</f>
        <v>1808924.107705012</v>
      </c>
      <c r="M17" s="23">
        <f>'Stap 3 en 4 - AGGREGEREN DATA'!M137</f>
        <v>943277.60112990299</v>
      </c>
      <c r="N17" s="23">
        <f>'Stap 3 en 4 - AGGREGEREN DATA'!N137</f>
        <v>26074476.248196401</v>
      </c>
      <c r="O17" s="23">
        <f>'Stap 3 en 4 - AGGREGEREN DATA'!O137</f>
        <v>33066755.008240007</v>
      </c>
      <c r="P17" s="23">
        <f>'Stap 3 en 4 - AGGREGEREN DATA'!P137</f>
        <v>637533.56999999995</v>
      </c>
      <c r="Q17" s="23">
        <f>'Stap 3 en 4 - AGGREGEREN DATA'!Q137</f>
        <v>24986283.492104609</v>
      </c>
      <c r="R17" s="23">
        <f>'Stap 3 en 4 - AGGREGEREN DATA'!R137</f>
        <v>757722.22</v>
      </c>
      <c r="S17" s="23">
        <f>'Stap 3 en 4 - AGGREGEREN DATA'!S137</f>
        <v>4221227.8451343235</v>
      </c>
    </row>
    <row r="18" spans="2:19">
      <c r="B18" s="7" t="s">
        <v>109</v>
      </c>
      <c r="E18" s="22"/>
      <c r="F18" s="21"/>
      <c r="H18" s="7" t="s">
        <v>34</v>
      </c>
      <c r="J18" s="61">
        <f>SUM(L18:S18)</f>
        <v>191445.25073502609</v>
      </c>
      <c r="L18" s="23">
        <f>'Stap 3 en 4 - AGGREGEREN DATA'!L138</f>
        <v>1009.2270721778168</v>
      </c>
      <c r="M18" s="23">
        <f>'Stap 3 en 4 - AGGREGEREN DATA'!M138</f>
        <v>0</v>
      </c>
      <c r="N18" s="23">
        <f>'Stap 3 en 4 - AGGREGEREN DATA'!N138</f>
        <v>509144.47414468735</v>
      </c>
      <c r="O18" s="23">
        <f>'Stap 3 en 4 - AGGREGEREN DATA'!O138</f>
        <v>120543.74828517027</v>
      </c>
      <c r="P18" s="23">
        <f>'Stap 3 en 4 - AGGREGEREN DATA'!P138</f>
        <v>372.84</v>
      </c>
      <c r="Q18" s="23">
        <f>'Stap 3 en 4 - AGGREGEREN DATA'!Q138</f>
        <v>-440177.18076700927</v>
      </c>
      <c r="R18" s="23">
        <f>'Stap 3 en 4 - AGGREGEREN DATA'!R138</f>
        <v>552.14199999999994</v>
      </c>
      <c r="S18" s="23">
        <f>'Stap 3 en 4 - AGGREGEREN DATA'!S138</f>
        <v>0</v>
      </c>
    </row>
    <row r="21" spans="2:19" s="10" customFormat="1">
      <c r="B21" s="10" t="s">
        <v>177</v>
      </c>
    </row>
    <row r="23" spans="2:19">
      <c r="B23" s="8" t="s">
        <v>164</v>
      </c>
    </row>
    <row r="24" spans="2:19">
      <c r="B24" s="17" t="s">
        <v>165</v>
      </c>
    </row>
    <row r="25" spans="2:19">
      <c r="B25" s="7" t="s">
        <v>166</v>
      </c>
      <c r="D25" s="7" t="s">
        <v>167</v>
      </c>
      <c r="H25" s="7" t="s">
        <v>156</v>
      </c>
      <c r="J25" s="18">
        <f>'Stap 1b - Inv. GasAD 2011-2012'!J18</f>
        <v>113506886.52573574</v>
      </c>
    </row>
    <row r="26" spans="2:19">
      <c r="B26" s="7" t="s">
        <v>168</v>
      </c>
      <c r="D26" s="7" t="s">
        <v>169</v>
      </c>
      <c r="H26" s="7" t="s">
        <v>159</v>
      </c>
      <c r="J26" s="18">
        <f>'Stap 1b - Inv. GasAD 2011-2012'!J29</f>
        <v>138677829.01957732</v>
      </c>
    </row>
    <row r="27" spans="2:19">
      <c r="B27" s="7" t="s">
        <v>170</v>
      </c>
      <c r="D27" s="7" t="s">
        <v>171</v>
      </c>
      <c r="H27" s="7" t="s">
        <v>34</v>
      </c>
      <c r="J27" s="18">
        <f>SUM(J9:J10)</f>
        <v>152887601.83881867</v>
      </c>
    </row>
    <row r="28" spans="2:19">
      <c r="B28" s="7" t="s">
        <v>172</v>
      </c>
      <c r="D28" s="7" t="s">
        <v>173</v>
      </c>
      <c r="H28" s="7" t="s">
        <v>44</v>
      </c>
      <c r="J28" s="18">
        <f>SUM(J13:J14)</f>
        <v>119792979.58368456</v>
      </c>
    </row>
    <row r="29" spans="2:19">
      <c r="B29" s="7" t="s">
        <v>174</v>
      </c>
      <c r="D29" s="7" t="s">
        <v>175</v>
      </c>
      <c r="H29" s="7" t="s">
        <v>45</v>
      </c>
      <c r="J29" s="18">
        <f>SUM(J17:J18)</f>
        <v>92687645.343245283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7</vt:i4>
      </vt:variant>
      <vt:variant>
        <vt:lpstr>Benoemde bereiken</vt:lpstr>
      </vt:variant>
      <vt:variant>
        <vt:i4>756</vt:i4>
      </vt:variant>
    </vt:vector>
  </HeadingPairs>
  <TitlesOfParts>
    <vt:vector size="763" baseType="lpstr">
      <vt:lpstr>Toelichting</vt:lpstr>
      <vt:lpstr>Stap 1 - IMPORTEREN RD</vt:lpstr>
      <vt:lpstr>Stap 1b - Inv. GasAD 2011-2012</vt:lpstr>
      <vt:lpstr>Stap 2 - AANPASSINGEN DATA</vt:lpstr>
      <vt:lpstr>Stap 3 en 4 - AGGREGEREN DATA</vt:lpstr>
      <vt:lpstr>Stap 5 - EXPORTEREN DATA INV</vt:lpstr>
      <vt:lpstr>Output Investeringen GasAD</vt:lpstr>
      <vt:lpstr>cogas_2014_2A.A.2</vt:lpstr>
      <vt:lpstr>cogas_2014_2A.A.21</vt:lpstr>
      <vt:lpstr>cogas_2014_2A.A.22</vt:lpstr>
      <vt:lpstr>cogas_2014_2A.A.23</vt:lpstr>
      <vt:lpstr>cogas_2014_2A.A.24</vt:lpstr>
      <vt:lpstr>cogas_2014_2A.A.25</vt:lpstr>
      <vt:lpstr>cogas_2014_2A.A.26</vt:lpstr>
      <vt:lpstr>cogas_2014_2A.B.1</vt:lpstr>
      <vt:lpstr>cogas_2014_2A.B.2</vt:lpstr>
      <vt:lpstr>cogas_2014_2A.B.3</vt:lpstr>
      <vt:lpstr>cogas_2014_2A.B.4</vt:lpstr>
      <vt:lpstr>cogas_2014_2A.B.5</vt:lpstr>
      <vt:lpstr>cogas_2014_2A.B.6</vt:lpstr>
      <vt:lpstr>cogas_2014_2A.B.7</vt:lpstr>
      <vt:lpstr>cogas_2014_2A.B.8</vt:lpstr>
      <vt:lpstr>cogas_2014_2A.D.2</vt:lpstr>
      <vt:lpstr>cogas_2014_2A.D.21</vt:lpstr>
      <vt:lpstr>cogas_2014_2A.D.22</vt:lpstr>
      <vt:lpstr>cogas_2014_2A.D.23</vt:lpstr>
      <vt:lpstr>cogas_2014_2A.D.24</vt:lpstr>
      <vt:lpstr>cogas_2014_2A.D.25</vt:lpstr>
      <vt:lpstr>cogas_2014_2A.D.26</vt:lpstr>
      <vt:lpstr>cogas_2014_2A.E.1</vt:lpstr>
      <vt:lpstr>cogas_2014_2A.E.2</vt:lpstr>
      <vt:lpstr>cogas_2014_2A.E.3</vt:lpstr>
      <vt:lpstr>cogas_2014_2A.E.4</vt:lpstr>
      <vt:lpstr>cogas_2014_2A.E.5</vt:lpstr>
      <vt:lpstr>cogas_2014_2A.E.6</vt:lpstr>
      <vt:lpstr>cogas_2014_2A.E.7</vt:lpstr>
      <vt:lpstr>cogas_2014_2A.E.8</vt:lpstr>
      <vt:lpstr>cogas_2014_2C.A.2</vt:lpstr>
      <vt:lpstr>cogas_2014_2C.A.22</vt:lpstr>
      <vt:lpstr>cogas_2014_2C.A.24</vt:lpstr>
      <vt:lpstr>cogas_2014_2C.A.4</vt:lpstr>
      <vt:lpstr>cogas_2014_2C.A.41</vt:lpstr>
      <vt:lpstr>cogas_2014_2C.A.43</vt:lpstr>
      <vt:lpstr>cogas_2014_2C.B.2</vt:lpstr>
      <vt:lpstr>cogas_2014_2C.B.22</vt:lpstr>
      <vt:lpstr>cogas_2014_2C.B.24</vt:lpstr>
      <vt:lpstr>cogas_2014_2C.B.4</vt:lpstr>
      <vt:lpstr>cogas_2014_2C.B.41</vt:lpstr>
      <vt:lpstr>cogas_2014_2C.B.43</vt:lpstr>
      <vt:lpstr>cogas_2015_2A.A.2</vt:lpstr>
      <vt:lpstr>cogas_2015_2A.A.21</vt:lpstr>
      <vt:lpstr>cogas_2015_2A.A.22</vt:lpstr>
      <vt:lpstr>cogas_2015_2A.A.23</vt:lpstr>
      <vt:lpstr>cogas_2015_2A.A.24</vt:lpstr>
      <vt:lpstr>cogas_2015_2A.A.25</vt:lpstr>
      <vt:lpstr>cogas_2015_2A.A.26</vt:lpstr>
      <vt:lpstr>cogas_2015_2A.B.1</vt:lpstr>
      <vt:lpstr>cogas_2015_2A.B.2</vt:lpstr>
      <vt:lpstr>cogas_2015_2A.B.3</vt:lpstr>
      <vt:lpstr>cogas_2015_2A.B.4</vt:lpstr>
      <vt:lpstr>cogas_2015_2A.B.5</vt:lpstr>
      <vt:lpstr>cogas_2015_2A.B.6</vt:lpstr>
      <vt:lpstr>cogas_2015_2A.B.7</vt:lpstr>
      <vt:lpstr>cogas_2015_2A.B.8</vt:lpstr>
      <vt:lpstr>cogas_2015_2A.D.2</vt:lpstr>
      <vt:lpstr>cogas_2015_2A.D.21</vt:lpstr>
      <vt:lpstr>cogas_2015_2A.D.22</vt:lpstr>
      <vt:lpstr>cogas_2015_2A.D.23</vt:lpstr>
      <vt:lpstr>cogas_2015_2A.D.24</vt:lpstr>
      <vt:lpstr>cogas_2015_2A.D.25</vt:lpstr>
      <vt:lpstr>cogas_2015_2A.D.26</vt:lpstr>
      <vt:lpstr>cogas_2015_2A.E.1</vt:lpstr>
      <vt:lpstr>cogas_2015_2A.E.2</vt:lpstr>
      <vt:lpstr>cogas_2015_2A.E.3</vt:lpstr>
      <vt:lpstr>cogas_2015_2A.E.4</vt:lpstr>
      <vt:lpstr>cogas_2015_2A.E.5</vt:lpstr>
      <vt:lpstr>cogas_2015_2A.E.6</vt:lpstr>
      <vt:lpstr>cogas_2015_2A.E.7</vt:lpstr>
      <vt:lpstr>cogas_2015_2A.E.8</vt:lpstr>
      <vt:lpstr>cogas_2015_2C.A.2</vt:lpstr>
      <vt:lpstr>cogas_2015_2C.A.22</vt:lpstr>
      <vt:lpstr>cogas_2015_2C.A.24</vt:lpstr>
      <vt:lpstr>cogas_2015_2C.A.4</vt:lpstr>
      <vt:lpstr>cogas_2015_2C.A.41</vt:lpstr>
      <vt:lpstr>cogas_2015_2C.A.43</vt:lpstr>
      <vt:lpstr>cogas_2015_2C.B.2</vt:lpstr>
      <vt:lpstr>cogas_2015_2C.B.22</vt:lpstr>
      <vt:lpstr>cogas_2015_2C.B.24</vt:lpstr>
      <vt:lpstr>cogas_2015_2C.B.4</vt:lpstr>
      <vt:lpstr>cogas_2015_2C.B.41</vt:lpstr>
      <vt:lpstr>cogas_2015_2C.B.43</vt:lpstr>
      <vt:lpstr>endinet_2014_2A.A.2</vt:lpstr>
      <vt:lpstr>endinet_2014_2A.A.21</vt:lpstr>
      <vt:lpstr>endinet_2014_2A.A.22</vt:lpstr>
      <vt:lpstr>endinet_2014_2A.A.23</vt:lpstr>
      <vt:lpstr>endinet_2014_2A.A.24</vt:lpstr>
      <vt:lpstr>endinet_2014_2A.A.25</vt:lpstr>
      <vt:lpstr>endinet_2014_2A.A.26</vt:lpstr>
      <vt:lpstr>endinet_2014_2A.B.1</vt:lpstr>
      <vt:lpstr>endinet_2014_2A.B.2</vt:lpstr>
      <vt:lpstr>endinet_2014_2A.B.3</vt:lpstr>
      <vt:lpstr>endinet_2014_2A.B.4</vt:lpstr>
      <vt:lpstr>endinet_2014_2A.B.5</vt:lpstr>
      <vt:lpstr>endinet_2014_2A.B.6</vt:lpstr>
      <vt:lpstr>endinet_2014_2A.B.7</vt:lpstr>
      <vt:lpstr>endinet_2014_2A.B.8</vt:lpstr>
      <vt:lpstr>endinet_2014_2A.D.2</vt:lpstr>
      <vt:lpstr>endinet_2014_2A.D.21</vt:lpstr>
      <vt:lpstr>endinet_2014_2A.D.22</vt:lpstr>
      <vt:lpstr>endinet_2014_2A.D.23</vt:lpstr>
      <vt:lpstr>endinet_2014_2A.D.24</vt:lpstr>
      <vt:lpstr>endinet_2014_2A.D.25</vt:lpstr>
      <vt:lpstr>endinet_2014_2A.D.26</vt:lpstr>
      <vt:lpstr>endinet_2014_2A.E.1</vt:lpstr>
      <vt:lpstr>endinet_2014_2A.E.2</vt:lpstr>
      <vt:lpstr>endinet_2014_2A.E.3</vt:lpstr>
      <vt:lpstr>endinet_2014_2A.E.4</vt:lpstr>
      <vt:lpstr>endinet_2014_2A.E.5</vt:lpstr>
      <vt:lpstr>endinet_2014_2A.E.6</vt:lpstr>
      <vt:lpstr>endinet_2014_2A.E.7</vt:lpstr>
      <vt:lpstr>endinet_2014_2A.E.8</vt:lpstr>
      <vt:lpstr>endinet_2014_2C.A.2</vt:lpstr>
      <vt:lpstr>endinet_2014_2C.A.22</vt:lpstr>
      <vt:lpstr>endinet_2014_2C.A.24</vt:lpstr>
      <vt:lpstr>endinet_2014_2C.A.4</vt:lpstr>
      <vt:lpstr>endinet_2014_2C.A.41</vt:lpstr>
      <vt:lpstr>endinet_2014_2C.A.43</vt:lpstr>
      <vt:lpstr>endinet_2014_2C.B.2</vt:lpstr>
      <vt:lpstr>endinet_2014_2C.B.22</vt:lpstr>
      <vt:lpstr>endinet_2014_2C.B.24</vt:lpstr>
      <vt:lpstr>endinet_2014_2C.B.4</vt:lpstr>
      <vt:lpstr>endinet_2014_2C.B.41</vt:lpstr>
      <vt:lpstr>endinet_2014_2C.B.43</vt:lpstr>
      <vt:lpstr>endinet_2015_2A.A.2</vt:lpstr>
      <vt:lpstr>endinet_2015_2A.A.21</vt:lpstr>
      <vt:lpstr>endinet_2015_2A.A.22</vt:lpstr>
      <vt:lpstr>endinet_2015_2A.A.23</vt:lpstr>
      <vt:lpstr>endinet_2015_2A.A.24</vt:lpstr>
      <vt:lpstr>endinet_2015_2A.A.25</vt:lpstr>
      <vt:lpstr>endinet_2015_2A.A.26</vt:lpstr>
      <vt:lpstr>endinet_2015_2A.B.1</vt:lpstr>
      <vt:lpstr>endinet_2015_2A.B.2</vt:lpstr>
      <vt:lpstr>endinet_2015_2A.B.3</vt:lpstr>
      <vt:lpstr>endinet_2015_2A.B.4</vt:lpstr>
      <vt:lpstr>endinet_2015_2A.B.5</vt:lpstr>
      <vt:lpstr>endinet_2015_2A.B.6</vt:lpstr>
      <vt:lpstr>endinet_2015_2A.B.7</vt:lpstr>
      <vt:lpstr>endinet_2015_2A.B.8</vt:lpstr>
      <vt:lpstr>endinet_2015_2A.D.2</vt:lpstr>
      <vt:lpstr>endinet_2015_2A.D.21</vt:lpstr>
      <vt:lpstr>endinet_2015_2A.D.22</vt:lpstr>
      <vt:lpstr>endinet_2015_2A.D.23</vt:lpstr>
      <vt:lpstr>endinet_2015_2A.D.24</vt:lpstr>
      <vt:lpstr>endinet_2015_2A.D.25</vt:lpstr>
      <vt:lpstr>endinet_2015_2A.D.26</vt:lpstr>
      <vt:lpstr>endinet_2015_2A.E.1</vt:lpstr>
      <vt:lpstr>endinet_2015_2A.E.2</vt:lpstr>
      <vt:lpstr>endinet_2015_2A.E.3</vt:lpstr>
      <vt:lpstr>endinet_2015_2A.E.4</vt:lpstr>
      <vt:lpstr>endinet_2015_2A.E.5</vt:lpstr>
      <vt:lpstr>endinet_2015_2A.E.6</vt:lpstr>
      <vt:lpstr>endinet_2015_2A.E.7</vt:lpstr>
      <vt:lpstr>endinet_2015_2A.E.8</vt:lpstr>
      <vt:lpstr>endinet_2015_2C.A.2</vt:lpstr>
      <vt:lpstr>endinet_2015_2C.A.22</vt:lpstr>
      <vt:lpstr>endinet_2015_2C.A.24</vt:lpstr>
      <vt:lpstr>endinet_2015_2C.A.4</vt:lpstr>
      <vt:lpstr>endinet_2015_2C.A.41</vt:lpstr>
      <vt:lpstr>endinet_2015_2C.A.43</vt:lpstr>
      <vt:lpstr>endinet_2015_2C.B.2</vt:lpstr>
      <vt:lpstr>endinet_2015_2C.B.22</vt:lpstr>
      <vt:lpstr>endinet_2015_2C.B.24</vt:lpstr>
      <vt:lpstr>endinet_2015_2C.B.4</vt:lpstr>
      <vt:lpstr>endinet_2015_2C.B.41</vt:lpstr>
      <vt:lpstr>endinet_2015_2C.B.43</vt:lpstr>
      <vt:lpstr>enduris_2014_2A.A.2</vt:lpstr>
      <vt:lpstr>enduris_2014_2A.A.21</vt:lpstr>
      <vt:lpstr>enduris_2014_2A.A.22</vt:lpstr>
      <vt:lpstr>enduris_2014_2A.A.23</vt:lpstr>
      <vt:lpstr>enduris_2014_2A.A.24</vt:lpstr>
      <vt:lpstr>enduris_2014_2A.A.25</vt:lpstr>
      <vt:lpstr>enduris_2014_2A.A.26</vt:lpstr>
      <vt:lpstr>enduris_2014_2A.B.1</vt:lpstr>
      <vt:lpstr>enduris_2014_2A.B.2</vt:lpstr>
      <vt:lpstr>enduris_2014_2A.B.3</vt:lpstr>
      <vt:lpstr>enduris_2014_2A.B.4</vt:lpstr>
      <vt:lpstr>enduris_2014_2A.B.5</vt:lpstr>
      <vt:lpstr>enduris_2014_2A.B.6</vt:lpstr>
      <vt:lpstr>enduris_2014_2A.B.7</vt:lpstr>
      <vt:lpstr>enduris_2014_2A.B.8</vt:lpstr>
      <vt:lpstr>enduris_2014_2A.D.2</vt:lpstr>
      <vt:lpstr>enduris_2014_2A.D.21</vt:lpstr>
      <vt:lpstr>enduris_2014_2A.D.22</vt:lpstr>
      <vt:lpstr>enduris_2014_2A.D.23</vt:lpstr>
      <vt:lpstr>enduris_2014_2A.D.24</vt:lpstr>
      <vt:lpstr>enduris_2014_2A.D.25</vt:lpstr>
      <vt:lpstr>enduris_2014_2A.D.26</vt:lpstr>
      <vt:lpstr>enduris_2014_2A.E.1</vt:lpstr>
      <vt:lpstr>enduris_2014_2A.E.2</vt:lpstr>
      <vt:lpstr>enduris_2014_2A.E.3</vt:lpstr>
      <vt:lpstr>enduris_2014_2A.E.4</vt:lpstr>
      <vt:lpstr>enduris_2014_2A.E.5</vt:lpstr>
      <vt:lpstr>enduris_2014_2A.E.6</vt:lpstr>
      <vt:lpstr>enduris_2014_2A.E.7</vt:lpstr>
      <vt:lpstr>enduris_2014_2A.E.8</vt:lpstr>
      <vt:lpstr>enduris_2014_2C.A.2</vt:lpstr>
      <vt:lpstr>enduris_2014_2C.A.22</vt:lpstr>
      <vt:lpstr>enduris_2014_2C.A.24</vt:lpstr>
      <vt:lpstr>enduris_2014_2C.A.4</vt:lpstr>
      <vt:lpstr>enduris_2014_2C.A.41</vt:lpstr>
      <vt:lpstr>enduris_2014_2C.A.43</vt:lpstr>
      <vt:lpstr>enduris_2014_2C.B.2</vt:lpstr>
      <vt:lpstr>enduris_2014_2C.B.22</vt:lpstr>
      <vt:lpstr>enduris_2014_2C.B.24</vt:lpstr>
      <vt:lpstr>enduris_2014_2C.B.4</vt:lpstr>
      <vt:lpstr>enduris_2014_2C.B.41</vt:lpstr>
      <vt:lpstr>enduris_2014_2C.B.43</vt:lpstr>
      <vt:lpstr>enduris_2015_2A.A.2</vt:lpstr>
      <vt:lpstr>enduris_2015_2A.A.21</vt:lpstr>
      <vt:lpstr>enduris_2015_2A.A.22</vt:lpstr>
      <vt:lpstr>enduris_2015_2A.A.23</vt:lpstr>
      <vt:lpstr>enduris_2015_2A.A.24</vt:lpstr>
      <vt:lpstr>enduris_2015_2A.A.25</vt:lpstr>
      <vt:lpstr>enduris_2015_2A.A.26</vt:lpstr>
      <vt:lpstr>enduris_2015_2A.B.1</vt:lpstr>
      <vt:lpstr>enduris_2015_2A.B.2</vt:lpstr>
      <vt:lpstr>enduris_2015_2A.B.3</vt:lpstr>
      <vt:lpstr>enduris_2015_2A.B.4</vt:lpstr>
      <vt:lpstr>enduris_2015_2A.B.5</vt:lpstr>
      <vt:lpstr>enduris_2015_2A.B.6</vt:lpstr>
      <vt:lpstr>enduris_2015_2A.B.7</vt:lpstr>
      <vt:lpstr>enduris_2015_2A.B.8</vt:lpstr>
      <vt:lpstr>enduris_2015_2A.D.2</vt:lpstr>
      <vt:lpstr>enduris_2015_2A.D.21</vt:lpstr>
      <vt:lpstr>enduris_2015_2A.D.22</vt:lpstr>
      <vt:lpstr>enduris_2015_2A.D.23</vt:lpstr>
      <vt:lpstr>enduris_2015_2A.D.24</vt:lpstr>
      <vt:lpstr>enduris_2015_2A.D.25</vt:lpstr>
      <vt:lpstr>enduris_2015_2A.D.26</vt:lpstr>
      <vt:lpstr>enduris_2015_2A.E.1</vt:lpstr>
      <vt:lpstr>enduris_2015_2A.E.2</vt:lpstr>
      <vt:lpstr>enduris_2015_2A.E.3</vt:lpstr>
      <vt:lpstr>enduris_2015_2A.E.4</vt:lpstr>
      <vt:lpstr>enduris_2015_2A.E.5</vt:lpstr>
      <vt:lpstr>enduris_2015_2A.E.6</vt:lpstr>
      <vt:lpstr>enduris_2015_2A.E.7</vt:lpstr>
      <vt:lpstr>enduris_2015_2A.E.8</vt:lpstr>
      <vt:lpstr>enduris_2015_2C.A.2</vt:lpstr>
      <vt:lpstr>enduris_2015_2C.A.22</vt:lpstr>
      <vt:lpstr>enduris_2015_2C.A.24</vt:lpstr>
      <vt:lpstr>enduris_2015_2C.A.4</vt:lpstr>
      <vt:lpstr>enduris_2015_2C.A.41</vt:lpstr>
      <vt:lpstr>enduris_2015_2C.A.43</vt:lpstr>
      <vt:lpstr>enduris_2015_2C.B.2</vt:lpstr>
      <vt:lpstr>enduris_2015_2C.B.22</vt:lpstr>
      <vt:lpstr>enduris_2015_2C.B.24</vt:lpstr>
      <vt:lpstr>enduris_2015_2C.B.4</vt:lpstr>
      <vt:lpstr>enduris_2015_2C.B.41</vt:lpstr>
      <vt:lpstr>enduris_2015_2C.B.43</vt:lpstr>
      <vt:lpstr>enexis_2014_2A.A.2</vt:lpstr>
      <vt:lpstr>enexis_2014_2A.A.21</vt:lpstr>
      <vt:lpstr>enexis_2014_2A.A.22</vt:lpstr>
      <vt:lpstr>enexis_2014_2A.A.23</vt:lpstr>
      <vt:lpstr>enexis_2014_2A.A.24</vt:lpstr>
      <vt:lpstr>enexis_2014_2A.A.25</vt:lpstr>
      <vt:lpstr>enexis_2014_2A.A.26</vt:lpstr>
      <vt:lpstr>enexis_2014_2A.B.1</vt:lpstr>
      <vt:lpstr>enexis_2014_2A.B.2</vt:lpstr>
      <vt:lpstr>enexis_2014_2A.B.3</vt:lpstr>
      <vt:lpstr>enexis_2014_2A.B.4</vt:lpstr>
      <vt:lpstr>enexis_2014_2A.B.5</vt:lpstr>
      <vt:lpstr>enexis_2014_2A.B.6</vt:lpstr>
      <vt:lpstr>enexis_2014_2A.B.7</vt:lpstr>
      <vt:lpstr>enexis_2014_2A.B.8</vt:lpstr>
      <vt:lpstr>enexis_2014_2A.D.2</vt:lpstr>
      <vt:lpstr>enexis_2014_2A.D.21</vt:lpstr>
      <vt:lpstr>enexis_2014_2A.D.22</vt:lpstr>
      <vt:lpstr>enexis_2014_2A.D.23</vt:lpstr>
      <vt:lpstr>enexis_2014_2A.D.24</vt:lpstr>
      <vt:lpstr>enexis_2014_2A.D.25</vt:lpstr>
      <vt:lpstr>enexis_2014_2A.D.26</vt:lpstr>
      <vt:lpstr>enexis_2014_2A.E.1</vt:lpstr>
      <vt:lpstr>enexis_2014_2A.E.2</vt:lpstr>
      <vt:lpstr>enexis_2014_2A.E.3</vt:lpstr>
      <vt:lpstr>enexis_2014_2A.E.4</vt:lpstr>
      <vt:lpstr>enexis_2014_2A.E.5</vt:lpstr>
      <vt:lpstr>enexis_2014_2A.E.6</vt:lpstr>
      <vt:lpstr>enexis_2014_2A.E.7</vt:lpstr>
      <vt:lpstr>enexis_2014_2A.E.8</vt:lpstr>
      <vt:lpstr>enexis_2014_2C.A.2</vt:lpstr>
      <vt:lpstr>enexis_2014_2C.A.22</vt:lpstr>
      <vt:lpstr>enexis_2014_2C.A.24</vt:lpstr>
      <vt:lpstr>enexis_2014_2C.A.4</vt:lpstr>
      <vt:lpstr>enexis_2014_2C.A.41</vt:lpstr>
      <vt:lpstr>enexis_2014_2C.A.43</vt:lpstr>
      <vt:lpstr>enexis_2014_2C.B.2</vt:lpstr>
      <vt:lpstr>enexis_2014_2C.B.22</vt:lpstr>
      <vt:lpstr>enexis_2014_2C.B.24</vt:lpstr>
      <vt:lpstr>enexis_2014_2C.B.4</vt:lpstr>
      <vt:lpstr>enexis_2014_2C.B.41</vt:lpstr>
      <vt:lpstr>enexis_2014_2C.B.43</vt:lpstr>
      <vt:lpstr>enexis_2015_2A.A.2</vt:lpstr>
      <vt:lpstr>enexis_2015_2A.A.21</vt:lpstr>
      <vt:lpstr>enexis_2015_2A.A.22</vt:lpstr>
      <vt:lpstr>enexis_2015_2A.A.23</vt:lpstr>
      <vt:lpstr>enexis_2015_2A.A.24</vt:lpstr>
      <vt:lpstr>enexis_2015_2A.A.25</vt:lpstr>
      <vt:lpstr>enexis_2015_2A.A.26</vt:lpstr>
      <vt:lpstr>enexis_2015_2A.B.1</vt:lpstr>
      <vt:lpstr>enexis_2015_2A.B.2</vt:lpstr>
      <vt:lpstr>enexis_2015_2A.B.3</vt:lpstr>
      <vt:lpstr>enexis_2015_2A.B.4</vt:lpstr>
      <vt:lpstr>enexis_2015_2A.B.5</vt:lpstr>
      <vt:lpstr>enexis_2015_2A.B.6</vt:lpstr>
      <vt:lpstr>enexis_2015_2A.B.7</vt:lpstr>
      <vt:lpstr>enexis_2015_2A.B.8</vt:lpstr>
      <vt:lpstr>enexis_2015_2A.D.2</vt:lpstr>
      <vt:lpstr>enexis_2015_2A.D.21</vt:lpstr>
      <vt:lpstr>enexis_2015_2A.D.22</vt:lpstr>
      <vt:lpstr>enexis_2015_2A.D.23</vt:lpstr>
      <vt:lpstr>enexis_2015_2A.D.24</vt:lpstr>
      <vt:lpstr>enexis_2015_2A.D.25</vt:lpstr>
      <vt:lpstr>enexis_2015_2A.D.26</vt:lpstr>
      <vt:lpstr>enexis_2015_2A.E.1</vt:lpstr>
      <vt:lpstr>enexis_2015_2A.E.2</vt:lpstr>
      <vt:lpstr>enexis_2015_2A.E.3</vt:lpstr>
      <vt:lpstr>enexis_2015_2A.E.4</vt:lpstr>
      <vt:lpstr>enexis_2015_2A.E.5</vt:lpstr>
      <vt:lpstr>enexis_2015_2A.E.6</vt:lpstr>
      <vt:lpstr>enexis_2015_2A.E.7</vt:lpstr>
      <vt:lpstr>enexis_2015_2A.E.8</vt:lpstr>
      <vt:lpstr>enexis_2015_2C.A.2</vt:lpstr>
      <vt:lpstr>enexis_2015_2C.A.22</vt:lpstr>
      <vt:lpstr>enexis_2015_2C.A.24</vt:lpstr>
      <vt:lpstr>enexis_2015_2C.A.4</vt:lpstr>
      <vt:lpstr>enexis_2015_2C.A.41</vt:lpstr>
      <vt:lpstr>enexis_2015_2C.A.43</vt:lpstr>
      <vt:lpstr>enexis_2015_2C.B.2</vt:lpstr>
      <vt:lpstr>enexis_2015_2C.B.22</vt:lpstr>
      <vt:lpstr>enexis_2015_2C.B.24</vt:lpstr>
      <vt:lpstr>enexis_2015_2C.B.4</vt:lpstr>
      <vt:lpstr>enexis_2015_2C.B.41</vt:lpstr>
      <vt:lpstr>enexis_2015_2C.B.43</vt:lpstr>
      <vt:lpstr>liander_2014_2A.A.2</vt:lpstr>
      <vt:lpstr>liander_2014_2A.A.21</vt:lpstr>
      <vt:lpstr>liander_2014_2A.A.22</vt:lpstr>
      <vt:lpstr>liander_2014_2A.A.23</vt:lpstr>
      <vt:lpstr>liander_2014_2A.A.24</vt:lpstr>
      <vt:lpstr>liander_2014_2A.A.25</vt:lpstr>
      <vt:lpstr>liander_2014_2A.A.26</vt:lpstr>
      <vt:lpstr>liander_2014_2A.B.1</vt:lpstr>
      <vt:lpstr>liander_2014_2A.B.2</vt:lpstr>
      <vt:lpstr>liander_2014_2A.B.3</vt:lpstr>
      <vt:lpstr>liander_2014_2A.B.4</vt:lpstr>
      <vt:lpstr>liander_2014_2A.B.5</vt:lpstr>
      <vt:lpstr>liander_2014_2A.B.6</vt:lpstr>
      <vt:lpstr>liander_2014_2A.B.7</vt:lpstr>
      <vt:lpstr>liander_2014_2A.B.8</vt:lpstr>
      <vt:lpstr>liander_2014_2A.D.2</vt:lpstr>
      <vt:lpstr>liander_2014_2A.D.21</vt:lpstr>
      <vt:lpstr>liander_2014_2A.D.22</vt:lpstr>
      <vt:lpstr>liander_2014_2A.D.23</vt:lpstr>
      <vt:lpstr>liander_2014_2A.D.24</vt:lpstr>
      <vt:lpstr>liander_2014_2A.D.25</vt:lpstr>
      <vt:lpstr>liander_2014_2A.D.26</vt:lpstr>
      <vt:lpstr>liander_2014_2A.E.1</vt:lpstr>
      <vt:lpstr>liander_2014_2A.E.2</vt:lpstr>
      <vt:lpstr>liander_2014_2A.E.3</vt:lpstr>
      <vt:lpstr>liander_2014_2A.E.4</vt:lpstr>
      <vt:lpstr>liander_2014_2A.E.5</vt:lpstr>
      <vt:lpstr>liander_2014_2A.E.6</vt:lpstr>
      <vt:lpstr>liander_2014_2A.E.7</vt:lpstr>
      <vt:lpstr>liander_2014_2A.E.8</vt:lpstr>
      <vt:lpstr>liander_2014_2C.A.2</vt:lpstr>
      <vt:lpstr>liander_2014_2C.A.22</vt:lpstr>
      <vt:lpstr>liander_2014_2C.A.24</vt:lpstr>
      <vt:lpstr>liander_2014_2C.A.4</vt:lpstr>
      <vt:lpstr>liander_2014_2C.A.41</vt:lpstr>
      <vt:lpstr>liander_2014_2C.A.43</vt:lpstr>
      <vt:lpstr>liander_2014_2C.B.2</vt:lpstr>
      <vt:lpstr>liander_2014_2C.B.22</vt:lpstr>
      <vt:lpstr>liander_2014_2C.B.24</vt:lpstr>
      <vt:lpstr>liander_2014_2C.B.4</vt:lpstr>
      <vt:lpstr>liander_2014_2C.B.41</vt:lpstr>
      <vt:lpstr>liander_2014_2C.B.43</vt:lpstr>
      <vt:lpstr>liander_2015_2A.A.2</vt:lpstr>
      <vt:lpstr>liander_2015_2A.A.21</vt:lpstr>
      <vt:lpstr>liander_2015_2A.A.22</vt:lpstr>
      <vt:lpstr>liander_2015_2A.A.23</vt:lpstr>
      <vt:lpstr>liander_2015_2A.A.24</vt:lpstr>
      <vt:lpstr>liander_2015_2A.A.25</vt:lpstr>
      <vt:lpstr>liander_2015_2A.A.26</vt:lpstr>
      <vt:lpstr>liander_2015_2A.B.1</vt:lpstr>
      <vt:lpstr>liander_2015_2A.B.2</vt:lpstr>
      <vt:lpstr>liander_2015_2A.B.3</vt:lpstr>
      <vt:lpstr>liander_2015_2A.B.4</vt:lpstr>
      <vt:lpstr>liander_2015_2A.B.5</vt:lpstr>
      <vt:lpstr>liander_2015_2A.B.6</vt:lpstr>
      <vt:lpstr>liander_2015_2A.B.7</vt:lpstr>
      <vt:lpstr>liander_2015_2A.B.8</vt:lpstr>
      <vt:lpstr>liander_2015_2A.D.2</vt:lpstr>
      <vt:lpstr>liander_2015_2A.D.21</vt:lpstr>
      <vt:lpstr>liander_2015_2A.D.22</vt:lpstr>
      <vt:lpstr>liander_2015_2A.D.23</vt:lpstr>
      <vt:lpstr>liander_2015_2A.D.24</vt:lpstr>
      <vt:lpstr>liander_2015_2A.D.25</vt:lpstr>
      <vt:lpstr>liander_2015_2A.D.26</vt:lpstr>
      <vt:lpstr>liander_2015_2A.E.1</vt:lpstr>
      <vt:lpstr>liander_2015_2A.E.2</vt:lpstr>
      <vt:lpstr>liander_2015_2A.E.3</vt:lpstr>
      <vt:lpstr>liander_2015_2A.E.4</vt:lpstr>
      <vt:lpstr>liander_2015_2A.E.5</vt:lpstr>
      <vt:lpstr>liander_2015_2A.E.6</vt:lpstr>
      <vt:lpstr>liander_2015_2A.E.7</vt:lpstr>
      <vt:lpstr>liander_2015_2A.E.8</vt:lpstr>
      <vt:lpstr>liander_2015_2C.A.2</vt:lpstr>
      <vt:lpstr>liander_2015_2C.A.22</vt:lpstr>
      <vt:lpstr>liander_2015_2C.A.24</vt:lpstr>
      <vt:lpstr>liander_2015_2C.A.4</vt:lpstr>
      <vt:lpstr>liander_2015_2C.A.41</vt:lpstr>
      <vt:lpstr>liander_2015_2C.A.43</vt:lpstr>
      <vt:lpstr>liander_2015_2C.B.2</vt:lpstr>
      <vt:lpstr>liander_2015_2C.B.22</vt:lpstr>
      <vt:lpstr>liander_2015_2C.B.24</vt:lpstr>
      <vt:lpstr>liander_2015_2C.B.4</vt:lpstr>
      <vt:lpstr>liander_2015_2C.B.41</vt:lpstr>
      <vt:lpstr>liander_2015_2C.B.43</vt:lpstr>
      <vt:lpstr>rendo_2014_2A.A.2</vt:lpstr>
      <vt:lpstr>rendo_2014_2A.A.21</vt:lpstr>
      <vt:lpstr>rendo_2014_2A.A.22</vt:lpstr>
      <vt:lpstr>rendo_2014_2A.A.23</vt:lpstr>
      <vt:lpstr>rendo_2014_2A.A.24</vt:lpstr>
      <vt:lpstr>rendo_2014_2A.A.25</vt:lpstr>
      <vt:lpstr>rendo_2014_2A.A.26</vt:lpstr>
      <vt:lpstr>rendo_2014_2A.B.1</vt:lpstr>
      <vt:lpstr>rendo_2014_2A.B.2</vt:lpstr>
      <vt:lpstr>rendo_2014_2A.B.3</vt:lpstr>
      <vt:lpstr>rendo_2014_2A.B.4</vt:lpstr>
      <vt:lpstr>rendo_2014_2A.B.5</vt:lpstr>
      <vt:lpstr>rendo_2014_2A.B.6</vt:lpstr>
      <vt:lpstr>rendo_2014_2A.B.7</vt:lpstr>
      <vt:lpstr>rendo_2014_2A.B.8</vt:lpstr>
      <vt:lpstr>rendo_2014_2A.D.2</vt:lpstr>
      <vt:lpstr>rendo_2014_2A.D.21</vt:lpstr>
      <vt:lpstr>rendo_2014_2A.D.22</vt:lpstr>
      <vt:lpstr>rendo_2014_2A.D.23</vt:lpstr>
      <vt:lpstr>rendo_2014_2A.D.24</vt:lpstr>
      <vt:lpstr>rendo_2014_2A.D.25</vt:lpstr>
      <vt:lpstr>rendo_2014_2A.D.26</vt:lpstr>
      <vt:lpstr>rendo_2014_2A.E.1</vt:lpstr>
      <vt:lpstr>rendo_2014_2A.E.2</vt:lpstr>
      <vt:lpstr>rendo_2014_2A.E.3</vt:lpstr>
      <vt:lpstr>rendo_2014_2A.E.4</vt:lpstr>
      <vt:lpstr>rendo_2014_2A.E.5</vt:lpstr>
      <vt:lpstr>rendo_2014_2A.E.6</vt:lpstr>
      <vt:lpstr>rendo_2014_2A.E.7</vt:lpstr>
      <vt:lpstr>rendo_2014_2A.E.8</vt:lpstr>
      <vt:lpstr>rendo_2014_2C.A.2</vt:lpstr>
      <vt:lpstr>rendo_2014_2C.A.22</vt:lpstr>
      <vt:lpstr>rendo_2014_2C.A.24</vt:lpstr>
      <vt:lpstr>rendo_2014_2C.A.4</vt:lpstr>
      <vt:lpstr>rendo_2014_2C.A.41</vt:lpstr>
      <vt:lpstr>rendo_2014_2C.A.43</vt:lpstr>
      <vt:lpstr>rendo_2014_2C.B.2</vt:lpstr>
      <vt:lpstr>rendo_2014_2C.B.22</vt:lpstr>
      <vt:lpstr>rendo_2014_2C.B.24</vt:lpstr>
      <vt:lpstr>rendo_2014_2C.B.4</vt:lpstr>
      <vt:lpstr>rendo_2014_2C.B.41</vt:lpstr>
      <vt:lpstr>rendo_2014_2C.B.43</vt:lpstr>
      <vt:lpstr>rendo_2015_2A.A.2</vt:lpstr>
      <vt:lpstr>rendo_2015_2A.A.21</vt:lpstr>
      <vt:lpstr>rendo_2015_2A.A.22</vt:lpstr>
      <vt:lpstr>rendo_2015_2A.A.23</vt:lpstr>
      <vt:lpstr>rendo_2015_2A.A.24</vt:lpstr>
      <vt:lpstr>rendo_2015_2A.A.25</vt:lpstr>
      <vt:lpstr>rendo_2015_2A.A.26</vt:lpstr>
      <vt:lpstr>rendo_2015_2A.B.1</vt:lpstr>
      <vt:lpstr>rendo_2015_2A.B.2</vt:lpstr>
      <vt:lpstr>rendo_2015_2A.B.3</vt:lpstr>
      <vt:lpstr>rendo_2015_2A.B.4</vt:lpstr>
      <vt:lpstr>rendo_2015_2A.B.5</vt:lpstr>
      <vt:lpstr>rendo_2015_2A.B.6</vt:lpstr>
      <vt:lpstr>rendo_2015_2A.B.7</vt:lpstr>
      <vt:lpstr>rendo_2015_2A.B.8</vt:lpstr>
      <vt:lpstr>rendo_2015_2A.D.2</vt:lpstr>
      <vt:lpstr>rendo_2015_2A.D.21</vt:lpstr>
      <vt:lpstr>rendo_2015_2A.D.22</vt:lpstr>
      <vt:lpstr>rendo_2015_2A.D.23</vt:lpstr>
      <vt:lpstr>rendo_2015_2A.D.24</vt:lpstr>
      <vt:lpstr>rendo_2015_2A.D.25</vt:lpstr>
      <vt:lpstr>rendo_2015_2A.D.26</vt:lpstr>
      <vt:lpstr>rendo_2015_2A.E.1</vt:lpstr>
      <vt:lpstr>rendo_2015_2A.E.2</vt:lpstr>
      <vt:lpstr>rendo_2015_2A.E.3</vt:lpstr>
      <vt:lpstr>rendo_2015_2A.E.4</vt:lpstr>
      <vt:lpstr>rendo_2015_2A.E.5</vt:lpstr>
      <vt:lpstr>rendo_2015_2A.E.6</vt:lpstr>
      <vt:lpstr>rendo_2015_2A.E.7</vt:lpstr>
      <vt:lpstr>rendo_2015_2A.E.8</vt:lpstr>
      <vt:lpstr>rendo_2015_2C.A.2</vt:lpstr>
      <vt:lpstr>rendo_2015_2C.A.22</vt:lpstr>
      <vt:lpstr>rendo_2015_2C.A.24</vt:lpstr>
      <vt:lpstr>rendo_2015_2C.A.4</vt:lpstr>
      <vt:lpstr>rendo_2015_2C.A.41</vt:lpstr>
      <vt:lpstr>rendo_2015_2C.A.43</vt:lpstr>
      <vt:lpstr>rendo_2015_2C.B.2</vt:lpstr>
      <vt:lpstr>rendo_2015_2C.B.22</vt:lpstr>
      <vt:lpstr>rendo_2015_2C.B.24</vt:lpstr>
      <vt:lpstr>rendo_2015_2C.B.4</vt:lpstr>
      <vt:lpstr>rendo_2015_2C.B.41</vt:lpstr>
      <vt:lpstr>rendo_2015_2C.B.43</vt:lpstr>
      <vt:lpstr>stedin_2014_2A.A.2</vt:lpstr>
      <vt:lpstr>stedin_2014_2A.A.21</vt:lpstr>
      <vt:lpstr>stedin_2014_2A.A.22</vt:lpstr>
      <vt:lpstr>stedin_2014_2A.A.23</vt:lpstr>
      <vt:lpstr>stedin_2014_2A.A.24</vt:lpstr>
      <vt:lpstr>stedin_2014_2A.A.25</vt:lpstr>
      <vt:lpstr>stedin_2014_2A.A.26</vt:lpstr>
      <vt:lpstr>stedin_2014_2A.B.1</vt:lpstr>
      <vt:lpstr>stedin_2014_2A.B.2</vt:lpstr>
      <vt:lpstr>stedin_2014_2A.B.3</vt:lpstr>
      <vt:lpstr>stedin_2014_2A.B.4</vt:lpstr>
      <vt:lpstr>stedin_2014_2A.B.5</vt:lpstr>
      <vt:lpstr>stedin_2014_2A.B.6</vt:lpstr>
      <vt:lpstr>stedin_2014_2A.B.7</vt:lpstr>
      <vt:lpstr>stedin_2014_2A.B.8</vt:lpstr>
      <vt:lpstr>stedin_2014_2A.D.2</vt:lpstr>
      <vt:lpstr>stedin_2014_2A.D.21</vt:lpstr>
      <vt:lpstr>stedin_2014_2A.D.22</vt:lpstr>
      <vt:lpstr>stedin_2014_2A.D.23</vt:lpstr>
      <vt:lpstr>stedin_2014_2A.D.24</vt:lpstr>
      <vt:lpstr>stedin_2014_2A.D.25</vt:lpstr>
      <vt:lpstr>stedin_2014_2A.D.26</vt:lpstr>
      <vt:lpstr>stedin_2014_2A.E.1</vt:lpstr>
      <vt:lpstr>stedin_2014_2A.E.2</vt:lpstr>
      <vt:lpstr>stedin_2014_2A.E.3</vt:lpstr>
      <vt:lpstr>stedin_2014_2A.E.4</vt:lpstr>
      <vt:lpstr>stedin_2014_2A.E.5</vt:lpstr>
      <vt:lpstr>stedin_2014_2A.E.6</vt:lpstr>
      <vt:lpstr>stedin_2014_2A.E.7</vt:lpstr>
      <vt:lpstr>stedin_2014_2A.E.8</vt:lpstr>
      <vt:lpstr>stedin_2014_2C.A.2</vt:lpstr>
      <vt:lpstr>stedin_2014_2C.A.22</vt:lpstr>
      <vt:lpstr>stedin_2014_2C.A.24</vt:lpstr>
      <vt:lpstr>stedin_2014_2C.A.4</vt:lpstr>
      <vt:lpstr>stedin_2014_2C.A.41</vt:lpstr>
      <vt:lpstr>stedin_2014_2C.A.43</vt:lpstr>
      <vt:lpstr>stedin_2014_2C.B.2</vt:lpstr>
      <vt:lpstr>stedin_2014_2C.B.22</vt:lpstr>
      <vt:lpstr>stedin_2014_2C.B.24</vt:lpstr>
      <vt:lpstr>stedin_2014_2C.B.4</vt:lpstr>
      <vt:lpstr>stedin_2014_2C.B.41</vt:lpstr>
      <vt:lpstr>stedin_2014_2C.B.43</vt:lpstr>
      <vt:lpstr>stedin_2015_2A.A.2</vt:lpstr>
      <vt:lpstr>stedin_2015_2A.A.21</vt:lpstr>
      <vt:lpstr>stedin_2015_2A.A.22</vt:lpstr>
      <vt:lpstr>stedin_2015_2A.A.23</vt:lpstr>
      <vt:lpstr>stedin_2015_2A.A.24</vt:lpstr>
      <vt:lpstr>stedin_2015_2A.A.25</vt:lpstr>
      <vt:lpstr>stedin_2015_2A.A.26</vt:lpstr>
      <vt:lpstr>stedin_2015_2A.B.1</vt:lpstr>
      <vt:lpstr>stedin_2015_2A.B.2</vt:lpstr>
      <vt:lpstr>stedin_2015_2A.B.3</vt:lpstr>
      <vt:lpstr>stedin_2015_2A.B.4</vt:lpstr>
      <vt:lpstr>stedin_2015_2A.B.5</vt:lpstr>
      <vt:lpstr>stedin_2015_2A.B.6</vt:lpstr>
      <vt:lpstr>stedin_2015_2A.B.7</vt:lpstr>
      <vt:lpstr>stedin_2015_2A.B.8</vt:lpstr>
      <vt:lpstr>stedin_2015_2A.D.2</vt:lpstr>
      <vt:lpstr>stedin_2015_2A.D.21</vt:lpstr>
      <vt:lpstr>stedin_2015_2A.D.22</vt:lpstr>
      <vt:lpstr>stedin_2015_2A.D.23</vt:lpstr>
      <vt:lpstr>stedin_2015_2A.D.24</vt:lpstr>
      <vt:lpstr>stedin_2015_2A.D.25</vt:lpstr>
      <vt:lpstr>stedin_2015_2A.D.26</vt:lpstr>
      <vt:lpstr>stedin_2015_2A.E.1</vt:lpstr>
      <vt:lpstr>stedin_2015_2A.E.2</vt:lpstr>
      <vt:lpstr>stedin_2015_2A.E.3</vt:lpstr>
      <vt:lpstr>stedin_2015_2A.E.4</vt:lpstr>
      <vt:lpstr>stedin_2015_2A.E.5</vt:lpstr>
      <vt:lpstr>stedin_2015_2A.E.6</vt:lpstr>
      <vt:lpstr>stedin_2015_2A.E.7</vt:lpstr>
      <vt:lpstr>stedin_2015_2A.E.8</vt:lpstr>
      <vt:lpstr>stedin_2015_2C.A.2</vt:lpstr>
      <vt:lpstr>stedin_2015_2C.A.22</vt:lpstr>
      <vt:lpstr>stedin_2015_2C.A.24</vt:lpstr>
      <vt:lpstr>stedin_2015_2C.A.4</vt:lpstr>
      <vt:lpstr>stedin_2015_2C.A.41</vt:lpstr>
      <vt:lpstr>stedin_2015_2C.A.43</vt:lpstr>
      <vt:lpstr>stedin_2015_2C.B.2</vt:lpstr>
      <vt:lpstr>stedin_2015_2C.B.22</vt:lpstr>
      <vt:lpstr>stedin_2015_2C.B.24</vt:lpstr>
      <vt:lpstr>stedin_2015_2C.B.4</vt:lpstr>
      <vt:lpstr>stedin_2015_2C.B.41</vt:lpstr>
      <vt:lpstr>stedin_2015_2C.B.43</vt:lpstr>
      <vt:lpstr>westland_2014_2A.A.2</vt:lpstr>
      <vt:lpstr>westland_2014_2A.A.21</vt:lpstr>
      <vt:lpstr>westland_2014_2A.A.22</vt:lpstr>
      <vt:lpstr>westland_2014_2A.A.23</vt:lpstr>
      <vt:lpstr>westland_2014_2A.A.24</vt:lpstr>
      <vt:lpstr>westland_2014_2A.A.25</vt:lpstr>
      <vt:lpstr>westland_2014_2A.A.26</vt:lpstr>
      <vt:lpstr>westland_2014_2A.B.1</vt:lpstr>
      <vt:lpstr>westland_2014_2A.B.2</vt:lpstr>
      <vt:lpstr>westland_2014_2A.B.3</vt:lpstr>
      <vt:lpstr>westland_2014_2A.B.4</vt:lpstr>
      <vt:lpstr>westland_2014_2A.B.5</vt:lpstr>
      <vt:lpstr>westland_2014_2A.B.6</vt:lpstr>
      <vt:lpstr>westland_2014_2A.B.7</vt:lpstr>
      <vt:lpstr>westland_2014_2A.B.8</vt:lpstr>
      <vt:lpstr>westland_2014_2A.D.2</vt:lpstr>
      <vt:lpstr>westland_2014_2A.D.21</vt:lpstr>
      <vt:lpstr>westland_2014_2A.D.22</vt:lpstr>
      <vt:lpstr>westland_2014_2A.D.23</vt:lpstr>
      <vt:lpstr>westland_2014_2A.D.24</vt:lpstr>
      <vt:lpstr>westland_2014_2A.D.25</vt:lpstr>
      <vt:lpstr>westland_2014_2A.D.26</vt:lpstr>
      <vt:lpstr>westland_2014_2A.E.1</vt:lpstr>
      <vt:lpstr>westland_2014_2A.E.2</vt:lpstr>
      <vt:lpstr>westland_2014_2A.E.3</vt:lpstr>
      <vt:lpstr>westland_2014_2A.E.4</vt:lpstr>
      <vt:lpstr>westland_2014_2A.E.5</vt:lpstr>
      <vt:lpstr>westland_2014_2A.E.6</vt:lpstr>
      <vt:lpstr>westland_2014_2A.E.7</vt:lpstr>
      <vt:lpstr>westland_2014_2A.E.8</vt:lpstr>
      <vt:lpstr>westland_2014_2C.A.2</vt:lpstr>
      <vt:lpstr>westland_2014_2C.A.22</vt:lpstr>
      <vt:lpstr>westland_2014_2C.A.24</vt:lpstr>
      <vt:lpstr>westland_2014_2C.A.4</vt:lpstr>
      <vt:lpstr>westland_2014_2C.A.41</vt:lpstr>
      <vt:lpstr>westland_2014_2C.A.43</vt:lpstr>
      <vt:lpstr>westland_2014_2C.B.2</vt:lpstr>
      <vt:lpstr>westland_2014_2C.B.22</vt:lpstr>
      <vt:lpstr>westland_2014_2C.B.24</vt:lpstr>
      <vt:lpstr>westland_2014_2C.B.4</vt:lpstr>
      <vt:lpstr>westland_2014_2C.B.41</vt:lpstr>
      <vt:lpstr>westland_2014_2C.B.43</vt:lpstr>
      <vt:lpstr>westland_2015_2A.A.2</vt:lpstr>
      <vt:lpstr>westland_2015_2A.A.21</vt:lpstr>
      <vt:lpstr>westland_2015_2A.A.22</vt:lpstr>
      <vt:lpstr>westland_2015_2A.A.23</vt:lpstr>
      <vt:lpstr>westland_2015_2A.A.24</vt:lpstr>
      <vt:lpstr>westland_2015_2A.A.25</vt:lpstr>
      <vt:lpstr>westland_2015_2A.A.26</vt:lpstr>
      <vt:lpstr>westland_2015_2A.B.1</vt:lpstr>
      <vt:lpstr>westland_2015_2A.B.2</vt:lpstr>
      <vt:lpstr>westland_2015_2A.B.3</vt:lpstr>
      <vt:lpstr>westland_2015_2A.B.4</vt:lpstr>
      <vt:lpstr>westland_2015_2A.B.5</vt:lpstr>
      <vt:lpstr>westland_2015_2A.B.6</vt:lpstr>
      <vt:lpstr>westland_2015_2A.B.7</vt:lpstr>
      <vt:lpstr>westland_2015_2A.B.8</vt:lpstr>
      <vt:lpstr>westland_2015_2A.D.2</vt:lpstr>
      <vt:lpstr>westland_2015_2A.D.21</vt:lpstr>
      <vt:lpstr>westland_2015_2A.D.22</vt:lpstr>
      <vt:lpstr>westland_2015_2A.D.23</vt:lpstr>
      <vt:lpstr>westland_2015_2A.D.24</vt:lpstr>
      <vt:lpstr>westland_2015_2A.D.25</vt:lpstr>
      <vt:lpstr>westland_2015_2A.D.26</vt:lpstr>
      <vt:lpstr>westland_2015_2A.E.1</vt:lpstr>
      <vt:lpstr>westland_2015_2A.E.2</vt:lpstr>
      <vt:lpstr>westland_2015_2A.E.3</vt:lpstr>
      <vt:lpstr>westland_2015_2A.E.4</vt:lpstr>
      <vt:lpstr>westland_2015_2A.E.5</vt:lpstr>
      <vt:lpstr>westland_2015_2A.E.6</vt:lpstr>
      <vt:lpstr>westland_2015_2A.E.7</vt:lpstr>
      <vt:lpstr>westland_2015_2A.E.8</vt:lpstr>
      <vt:lpstr>westland_2015_2C.A.2</vt:lpstr>
      <vt:lpstr>westland_2015_2C.A.22</vt:lpstr>
      <vt:lpstr>westland_2015_2C.A.24</vt:lpstr>
      <vt:lpstr>westland_2015_2C.A.4</vt:lpstr>
      <vt:lpstr>westland_2015_2C.A.41</vt:lpstr>
      <vt:lpstr>westland_2015_2C.A.43</vt:lpstr>
      <vt:lpstr>westland_2015_2C.B.2</vt:lpstr>
      <vt:lpstr>westland_2015_2C.B.22</vt:lpstr>
      <vt:lpstr>westland_2015_2C.B.24</vt:lpstr>
      <vt:lpstr>westland_2015_2C.B.4</vt:lpstr>
      <vt:lpstr>westland_2015_2C.B.41</vt:lpstr>
      <vt:lpstr>westland_2015_2C.B.43</vt:lpstr>
      <vt:lpstr>zebra_2014_2A.A.2</vt:lpstr>
      <vt:lpstr>zebra_2014_2A.A.21</vt:lpstr>
      <vt:lpstr>zebra_2014_2A.A.22</vt:lpstr>
      <vt:lpstr>zebra_2014_2A.A.23</vt:lpstr>
      <vt:lpstr>zebra_2014_2A.A.24</vt:lpstr>
      <vt:lpstr>zebra_2014_2A.A.25</vt:lpstr>
      <vt:lpstr>zebra_2014_2A.A.26</vt:lpstr>
      <vt:lpstr>zebra_2014_2A.B.1</vt:lpstr>
      <vt:lpstr>zebra_2014_2A.B.2</vt:lpstr>
      <vt:lpstr>zebra_2014_2A.B.3</vt:lpstr>
      <vt:lpstr>zebra_2014_2A.B.4</vt:lpstr>
      <vt:lpstr>zebra_2014_2A.B.5</vt:lpstr>
      <vt:lpstr>zebra_2014_2A.B.6</vt:lpstr>
      <vt:lpstr>zebra_2014_2A.B.7</vt:lpstr>
      <vt:lpstr>zebra_2014_2A.B.8</vt:lpstr>
      <vt:lpstr>zebra_2014_2A.D.2</vt:lpstr>
      <vt:lpstr>zebra_2014_2A.D.21</vt:lpstr>
      <vt:lpstr>zebra_2014_2A.D.22</vt:lpstr>
      <vt:lpstr>zebra_2014_2A.D.23</vt:lpstr>
      <vt:lpstr>zebra_2014_2A.D.24</vt:lpstr>
      <vt:lpstr>zebra_2014_2A.D.25</vt:lpstr>
      <vt:lpstr>zebra_2014_2A.D.26</vt:lpstr>
      <vt:lpstr>zebra_2014_2A.E.1</vt:lpstr>
      <vt:lpstr>zebra_2014_2A.E.2</vt:lpstr>
      <vt:lpstr>zebra_2014_2A.E.3</vt:lpstr>
      <vt:lpstr>zebra_2014_2A.E.4</vt:lpstr>
      <vt:lpstr>zebra_2014_2A.E.5</vt:lpstr>
      <vt:lpstr>zebra_2014_2A.E.6</vt:lpstr>
      <vt:lpstr>zebra_2014_2A.E.7</vt:lpstr>
      <vt:lpstr>zebra_2014_2A.E.8</vt:lpstr>
      <vt:lpstr>zebra_2014_2C.A.2</vt:lpstr>
      <vt:lpstr>zebra_2014_2C.A.22</vt:lpstr>
      <vt:lpstr>zebra_2014_2C.A.24</vt:lpstr>
      <vt:lpstr>zebra_2014_2C.A.4</vt:lpstr>
      <vt:lpstr>zebra_2014_2C.A.41</vt:lpstr>
      <vt:lpstr>zebra_2014_2C.A.43</vt:lpstr>
      <vt:lpstr>zebra_2014_2C.B.2</vt:lpstr>
      <vt:lpstr>zebra_2014_2C.B.22</vt:lpstr>
      <vt:lpstr>zebra_2014_2C.B.24</vt:lpstr>
      <vt:lpstr>zebra_2014_2C.B.4</vt:lpstr>
      <vt:lpstr>zebra_2014_2C.B.41</vt:lpstr>
      <vt:lpstr>zebra_2014_2C.B.43</vt:lpstr>
      <vt:lpstr>zebra_2015_2A.A.2</vt:lpstr>
      <vt:lpstr>zebra_2015_2A.A.21</vt:lpstr>
      <vt:lpstr>zebra_2015_2A.A.22</vt:lpstr>
      <vt:lpstr>zebra_2015_2A.A.23</vt:lpstr>
      <vt:lpstr>zebra_2015_2A.A.24</vt:lpstr>
      <vt:lpstr>zebra_2015_2A.A.25</vt:lpstr>
      <vt:lpstr>zebra_2015_2A.A.26</vt:lpstr>
      <vt:lpstr>zebra_2015_2A.B.1</vt:lpstr>
      <vt:lpstr>zebra_2015_2A.B.2</vt:lpstr>
      <vt:lpstr>zebra_2015_2A.B.3</vt:lpstr>
      <vt:lpstr>zebra_2015_2A.B.4</vt:lpstr>
      <vt:lpstr>zebra_2015_2A.B.5</vt:lpstr>
      <vt:lpstr>zebra_2015_2A.B.6</vt:lpstr>
      <vt:lpstr>zebra_2015_2A.B.7</vt:lpstr>
      <vt:lpstr>zebra_2015_2A.B.8</vt:lpstr>
      <vt:lpstr>zebra_2015_2A.D.2</vt:lpstr>
      <vt:lpstr>zebra_2015_2A.D.21</vt:lpstr>
      <vt:lpstr>zebra_2015_2A.D.22</vt:lpstr>
      <vt:lpstr>zebra_2015_2A.D.23</vt:lpstr>
      <vt:lpstr>zebra_2015_2A.D.24</vt:lpstr>
      <vt:lpstr>zebra_2015_2A.D.25</vt:lpstr>
      <vt:lpstr>zebra_2015_2A.D.26</vt:lpstr>
      <vt:lpstr>zebra_2015_2A.E.1</vt:lpstr>
      <vt:lpstr>zebra_2015_2A.E.2</vt:lpstr>
      <vt:lpstr>zebra_2015_2A.E.3</vt:lpstr>
      <vt:lpstr>zebra_2015_2A.E.4</vt:lpstr>
      <vt:lpstr>zebra_2015_2A.E.5</vt:lpstr>
      <vt:lpstr>zebra_2015_2A.E.6</vt:lpstr>
      <vt:lpstr>zebra_2015_2A.E.7</vt:lpstr>
      <vt:lpstr>zebra_2015_2A.E.8</vt:lpstr>
      <vt:lpstr>zebra_2015_2C.A.2</vt:lpstr>
      <vt:lpstr>zebra_2015_2C.A.22</vt:lpstr>
      <vt:lpstr>zebra_2015_2C.A.24</vt:lpstr>
      <vt:lpstr>zebra_2015_2C.A.4</vt:lpstr>
      <vt:lpstr>zebra_2015_2C.A.41</vt:lpstr>
      <vt:lpstr>zebra_2015_2C.A.43</vt:lpstr>
      <vt:lpstr>zebra_2015_2C.B.2</vt:lpstr>
      <vt:lpstr>zebra_2015_2C.B.22</vt:lpstr>
      <vt:lpstr>zebra_2015_2C.B.24</vt:lpstr>
      <vt:lpstr>zebra_2015_2C.B.4</vt:lpstr>
      <vt:lpstr>zebra_2015_2C.B.41</vt:lpstr>
      <vt:lpstr>zebra_2015_2C.B.43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Eversdijk, Jeroen</dc:creator>
  <cp:lastModifiedBy>Hoogdorp, Sergio</cp:lastModifiedBy>
  <dcterms:created xsi:type="dcterms:W3CDTF">2015-06-17T14:44:11Z</dcterms:created>
  <dcterms:modified xsi:type="dcterms:W3CDTF">2016-09-27T08:51:57Z</dcterms:modified>
</cp:coreProperties>
</file>