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285" yWindow="-30" windowWidth="25320" windowHeight="7830" tabRatio="549"/>
  </bookViews>
  <sheets>
    <sheet name="Toelichting" sheetId="6" r:id="rId1"/>
    <sheet name="Data" sheetId="5" r:id="rId2"/>
    <sheet name="Verrekening onder-boven" sheetId="15" r:id="rId3"/>
    <sheet name="Q-bedragen" sheetId="16" r:id="rId4"/>
    <sheet name="Parameters" sheetId="17" r:id="rId5"/>
    <sheet name="FNOP" sheetId="18" r:id="rId6"/>
  </sheets>
  <externalReferences>
    <externalReference r:id="rId7"/>
  </externalReferences>
  <definedNames>
    <definedName name="_CPI2011" localSheetId="4">#REF!</definedName>
    <definedName name="_CPI2011" localSheetId="3">#REF!</definedName>
    <definedName name="_CPI2011" localSheetId="2">#REF!</definedName>
    <definedName name="_CPI2011">#REF!</definedName>
    <definedName name="_CPI2012" localSheetId="4">#REF!</definedName>
    <definedName name="_CPI2012" localSheetId="3">#REF!</definedName>
    <definedName name="_CPI2012" localSheetId="2">#REF!</definedName>
    <definedName name="_CPI2012">#REF!</definedName>
    <definedName name="_CPI2013" localSheetId="4">#REF!</definedName>
    <definedName name="_CPI2013" localSheetId="3">#REF!</definedName>
    <definedName name="_CPI2013" localSheetId="2">#REF!</definedName>
    <definedName name="_CPI2013">#REF!</definedName>
    <definedName name="AandeelBoven">Parameters!$G$38</definedName>
    <definedName name="AandeelOnder">Parameters!$G$37</definedName>
    <definedName name="_xlnm.Print_Area" localSheetId="1">Data!$J$1:$R$73</definedName>
    <definedName name="_xlnm.Print_Area" localSheetId="4">Parameters!$I$1:$R$14</definedName>
    <definedName name="_xlnm.Print_Area" localSheetId="3">'Q-bedragen'!$I$1:$R$9</definedName>
    <definedName name="_xlnm.Print_Area" localSheetId="0">Toelichting!$A$2:$B$33</definedName>
    <definedName name="_xlnm.Print_Area" localSheetId="2">'Verrekening onder-boven'!$J$1:$R$90</definedName>
    <definedName name="CPIv2007n2010">[1]Parameters!$C$41</definedName>
    <definedName name="CPIv2008n2010">[1]Parameters!$D$41</definedName>
    <definedName name="CPIv2009n2010">[1]Parameters!$E$41</definedName>
    <definedName name="CPIv2010n2011" localSheetId="4">#REF!</definedName>
    <definedName name="CPIv2010n2011" localSheetId="3">#REF!</definedName>
    <definedName name="CPIv2010n2011" localSheetId="2">#REF!</definedName>
    <definedName name="CPIv2010n2011">#REF!</definedName>
    <definedName name="CPIv2010n2012" localSheetId="4">#REF!</definedName>
    <definedName name="CPIv2010n2012" localSheetId="3">#REF!</definedName>
    <definedName name="CPIv2010n2012" localSheetId="2">#REF!</definedName>
    <definedName name="CPIv2010n2012">#REF!</definedName>
    <definedName name="CPIv2010n2013" localSheetId="4">#REF!</definedName>
    <definedName name="CPIv2010n2013" localSheetId="3">#REF!</definedName>
    <definedName name="CPIv2010n2013" localSheetId="2">#REF!</definedName>
    <definedName name="CPIv2010n2013">#REF!</definedName>
    <definedName name="CPIv2011n2012" localSheetId="4">#REF!</definedName>
    <definedName name="CPIv2011n2012" localSheetId="3">#REF!</definedName>
    <definedName name="CPIv2011n2012" localSheetId="2">#REF!</definedName>
    <definedName name="CPIv2011n2012">#REF!</definedName>
    <definedName name="CPIv2011n2013" localSheetId="4">#REF!</definedName>
    <definedName name="CPIv2011n2013" localSheetId="3">#REF!</definedName>
    <definedName name="CPIv2011n2013" localSheetId="2">#REF!</definedName>
    <definedName name="CPIv2011n2013">#REF!</definedName>
    <definedName name="CPIv2012n2013" localSheetId="4">#REF!</definedName>
    <definedName name="CPIv2012n2013" localSheetId="3">#REF!</definedName>
    <definedName name="CPIv2012n2013" localSheetId="2">#REF!</definedName>
    <definedName name="CPIv2012n2013">#REF!</definedName>
    <definedName name="doelzoekregel" localSheetId="4">#REF!</definedName>
    <definedName name="doelzoekregel" localSheetId="3">#REF!</definedName>
    <definedName name="doelzoekregel" localSheetId="2">#REF!</definedName>
    <definedName name="doelzoekregel">#REF!</definedName>
    <definedName name="PercB2010">Parameters!$J$30</definedName>
    <definedName name="PercB2011">Parameters!$J$31</definedName>
    <definedName name="PercB2012">Parameters!$J$32</definedName>
    <definedName name="PercH2010">Parameters!$I$30</definedName>
    <definedName name="PercH2011">Parameters!$I$31</definedName>
    <definedName name="PercH2012">Parameters!$I$32</definedName>
  </definedNames>
  <calcPr calcId="145621"/>
</workbook>
</file>

<file path=xl/calcChain.xml><?xml version="1.0" encoding="utf-8"?>
<calcChain xmlns="http://schemas.openxmlformats.org/spreadsheetml/2006/main">
  <c r="G23" i="17" l="1"/>
  <c r="I19" i="16"/>
  <c r="J124" i="15" l="1"/>
  <c r="K46" i="5"/>
  <c r="M46" i="5"/>
  <c r="P46" i="5"/>
  <c r="Q123" i="15" l="1"/>
  <c r="P123" i="15"/>
  <c r="N123" i="15"/>
  <c r="K123" i="15"/>
  <c r="J123" i="15"/>
  <c r="Q83" i="15"/>
  <c r="P83" i="15"/>
  <c r="O83" i="15"/>
  <c r="N83" i="15"/>
  <c r="M83" i="15"/>
  <c r="L83" i="15"/>
  <c r="K83" i="15"/>
  <c r="J83" i="15"/>
  <c r="J44" i="15"/>
  <c r="Q43" i="15"/>
  <c r="P43" i="15"/>
  <c r="O43" i="15"/>
  <c r="N43" i="15"/>
  <c r="L43" i="15"/>
  <c r="M43" i="15"/>
  <c r="K43" i="15"/>
  <c r="K44" i="15" s="1"/>
  <c r="J43" i="15"/>
  <c r="Q34" i="15"/>
  <c r="Q84" i="15"/>
  <c r="G59" i="18" l="1"/>
  <c r="G45" i="18"/>
  <c r="G46" i="18"/>
  <c r="G19" i="18" l="1"/>
  <c r="G18" i="18"/>
  <c r="G71" i="18"/>
  <c r="G70" i="18"/>
  <c r="G58" i="18" l="1"/>
  <c r="G57" i="18"/>
  <c r="K73" i="5" l="1"/>
  <c r="J73" i="5"/>
  <c r="J57" i="16" l="1"/>
  <c r="K57" i="16"/>
  <c r="L57" i="16"/>
  <c r="M57" i="16"/>
  <c r="N57" i="16"/>
  <c r="O57" i="16"/>
  <c r="P57" i="16"/>
  <c r="I57" i="16"/>
  <c r="L44" i="15" l="1"/>
  <c r="L45" i="15" s="1"/>
  <c r="L47" i="15" s="1"/>
  <c r="K13" i="16" s="1"/>
  <c r="J27" i="5"/>
  <c r="J18" i="5"/>
  <c r="I24" i="16"/>
  <c r="H55" i="15"/>
  <c r="H15" i="15"/>
  <c r="J75" i="5"/>
  <c r="H95" i="15" s="1"/>
  <c r="J53" i="5"/>
  <c r="J31" i="5"/>
  <c r="G55" i="16"/>
  <c r="L32" i="15"/>
  <c r="H23" i="17"/>
  <c r="J62" i="5"/>
  <c r="M29" i="5"/>
  <c r="G57" i="16"/>
  <c r="N37" i="15"/>
  <c r="M36" i="15"/>
  <c r="L36" i="15"/>
  <c r="Q37" i="15"/>
  <c r="M37" i="15"/>
  <c r="L35" i="15"/>
  <c r="Q35" i="15"/>
  <c r="O38" i="15"/>
  <c r="M38" i="15"/>
  <c r="Q38" i="15"/>
  <c r="K34" i="15"/>
  <c r="K36" i="15"/>
  <c r="K38" i="15"/>
  <c r="J34" i="15"/>
  <c r="J36" i="15"/>
  <c r="J38" i="15"/>
  <c r="P33" i="15"/>
  <c r="P36" i="15"/>
  <c r="O34" i="15"/>
  <c r="N39" i="15"/>
  <c r="M39" i="15"/>
  <c r="Q33" i="15"/>
  <c r="N32" i="15"/>
  <c r="L37" i="15"/>
  <c r="Q36" i="15"/>
  <c r="N38" i="15"/>
  <c r="L38" i="15"/>
  <c r="K39" i="15"/>
  <c r="K35" i="15"/>
  <c r="K37" i="15"/>
  <c r="J39" i="15"/>
  <c r="J35" i="15"/>
  <c r="J37" i="15"/>
  <c r="J33" i="15"/>
  <c r="P39" i="15"/>
  <c r="P35" i="15"/>
  <c r="P37" i="15"/>
  <c r="O39" i="15"/>
  <c r="O35" i="15"/>
  <c r="N33" i="15"/>
  <c r="N34" i="15"/>
  <c r="M33" i="15"/>
  <c r="M34" i="15"/>
  <c r="L39" i="15"/>
  <c r="Q32" i="15"/>
  <c r="M32" i="15"/>
  <c r="O32" i="15"/>
  <c r="K32" i="15"/>
  <c r="P34" i="15"/>
  <c r="O33" i="15"/>
  <c r="O36" i="15"/>
  <c r="N35" i="15"/>
  <c r="L33" i="15"/>
  <c r="P32" i="15"/>
  <c r="O78" i="15"/>
  <c r="N77" i="15"/>
  <c r="M77" i="15"/>
  <c r="L78" i="15"/>
  <c r="L76" i="15"/>
  <c r="Q78" i="15"/>
  <c r="Q76" i="15"/>
  <c r="Q74" i="15"/>
  <c r="K77" i="15"/>
  <c r="K75" i="15"/>
  <c r="K79" i="15"/>
  <c r="J77" i="15"/>
  <c r="J75" i="15"/>
  <c r="J79" i="15"/>
  <c r="P77" i="15"/>
  <c r="O76" i="15"/>
  <c r="O75" i="15"/>
  <c r="P74" i="15"/>
  <c r="N74" i="15"/>
  <c r="P79" i="15"/>
  <c r="N79" i="15"/>
  <c r="L79" i="15"/>
  <c r="O73" i="15"/>
  <c r="M73" i="15"/>
  <c r="Q73" i="15"/>
  <c r="O72" i="15"/>
  <c r="M72" i="15"/>
  <c r="Q72" i="15"/>
  <c r="N78" i="15"/>
  <c r="M78" i="15"/>
  <c r="M76" i="15"/>
  <c r="L77" i="15"/>
  <c r="L75" i="15"/>
  <c r="Q77" i="15"/>
  <c r="Q75" i="15"/>
  <c r="K78" i="15"/>
  <c r="K76" i="15"/>
  <c r="K74" i="15"/>
  <c r="J78" i="15"/>
  <c r="J76" i="15"/>
  <c r="J74" i="15"/>
  <c r="J73" i="15"/>
  <c r="P76" i="15"/>
  <c r="P75" i="15"/>
  <c r="N75" i="15"/>
  <c r="O74" i="15"/>
  <c r="M74" i="15"/>
  <c r="O79" i="15"/>
  <c r="M79" i="15"/>
  <c r="P73" i="15"/>
  <c r="N73" i="15"/>
  <c r="L73" i="15"/>
  <c r="P72" i="15"/>
  <c r="N72" i="15"/>
  <c r="L72" i="15"/>
  <c r="K72" i="15"/>
  <c r="K84" i="15"/>
  <c r="K85" i="15" s="1"/>
  <c r="K87" i="15" s="1"/>
  <c r="J25" i="16" s="1"/>
  <c r="N84" i="15"/>
  <c r="N85" i="15"/>
  <c r="P44" i="15"/>
  <c r="P45" i="15" s="1"/>
  <c r="P47" i="15" s="1"/>
  <c r="O13" i="16" s="1"/>
  <c r="Q44" i="15"/>
  <c r="Q45" i="15" s="1"/>
  <c r="Q47" i="15" s="1"/>
  <c r="P13" i="16" s="1"/>
  <c r="J84" i="15"/>
  <c r="J85" i="15" s="1"/>
  <c r="J87" i="15" s="1"/>
  <c r="I25" i="16" s="1"/>
  <c r="L84" i="15"/>
  <c r="L85" i="15" s="1"/>
  <c r="L87" i="15" s="1"/>
  <c r="K25" i="16" s="1"/>
  <c r="P84" i="15"/>
  <c r="P85" i="15" s="1"/>
  <c r="P87" i="15" s="1"/>
  <c r="O25" i="16" s="1"/>
  <c r="O84" i="15"/>
  <c r="O85" i="15" s="1"/>
  <c r="O87" i="15" s="1"/>
  <c r="N25" i="16" s="1"/>
  <c r="K45" i="15"/>
  <c r="K47" i="15" s="1"/>
  <c r="J13" i="16" s="1"/>
  <c r="M44" i="15"/>
  <c r="M45" i="15" s="1"/>
  <c r="M47" i="15" s="1"/>
  <c r="L13" i="16" s="1"/>
  <c r="N44" i="15"/>
  <c r="N45" i="15" s="1"/>
  <c r="N47" i="15" s="1"/>
  <c r="M13" i="16" s="1"/>
  <c r="M84" i="15"/>
  <c r="M85" i="15"/>
  <c r="M87" i="15" s="1"/>
  <c r="L25" i="16" s="1"/>
  <c r="O44" i="15"/>
  <c r="J45" i="15"/>
  <c r="J47" i="15" s="1"/>
  <c r="I13" i="16" s="1"/>
  <c r="G49" i="16"/>
  <c r="K56" i="16"/>
  <c r="M56" i="16"/>
  <c r="J56" i="16"/>
  <c r="L56" i="16"/>
  <c r="N56" i="16"/>
  <c r="P56" i="16"/>
  <c r="O56" i="16"/>
  <c r="I56" i="16"/>
  <c r="G48" i="16"/>
  <c r="J51" i="5"/>
  <c r="J46" i="5"/>
  <c r="J24" i="5"/>
  <c r="K49" i="5"/>
  <c r="Q46" i="5"/>
  <c r="Q49" i="5"/>
  <c r="L46" i="5"/>
  <c r="L49" i="5"/>
  <c r="M49" i="5"/>
  <c r="N46" i="5"/>
  <c r="N87" i="15"/>
  <c r="N49" i="5"/>
  <c r="O46" i="5"/>
  <c r="O49" i="5"/>
  <c r="P49" i="5"/>
  <c r="J49" i="5"/>
  <c r="K24" i="5"/>
  <c r="Q24" i="5"/>
  <c r="L24" i="5"/>
  <c r="M24" i="5"/>
  <c r="N24" i="5"/>
  <c r="O24" i="5"/>
  <c r="P24" i="5"/>
  <c r="K27" i="5"/>
  <c r="Q27" i="5"/>
  <c r="L27" i="5"/>
  <c r="M27" i="5"/>
  <c r="N27" i="5"/>
  <c r="O27" i="5"/>
  <c r="P27" i="5"/>
  <c r="P71" i="5"/>
  <c r="P68" i="5"/>
  <c r="O71" i="5"/>
  <c r="O68" i="5"/>
  <c r="O72" i="5" s="1"/>
  <c r="O129" i="15" s="1"/>
  <c r="N71" i="5"/>
  <c r="N68" i="5"/>
  <c r="M71" i="5"/>
  <c r="L36" i="16" s="1"/>
  <c r="M68" i="5"/>
  <c r="L71" i="5"/>
  <c r="L68" i="5"/>
  <c r="Q71" i="5"/>
  <c r="Q68" i="5"/>
  <c r="K71" i="5"/>
  <c r="K68" i="5"/>
  <c r="K72" i="5" s="1"/>
  <c r="K129" i="15" s="1"/>
  <c r="J71" i="5"/>
  <c r="J68" i="5"/>
  <c r="J72" i="5" s="1"/>
  <c r="J129" i="15" s="1"/>
  <c r="P62" i="5"/>
  <c r="O62" i="5"/>
  <c r="N62" i="5"/>
  <c r="M62" i="5"/>
  <c r="M72" i="5" s="1"/>
  <c r="M129" i="15" s="1"/>
  <c r="L62" i="5"/>
  <c r="L72" i="5" s="1"/>
  <c r="L129" i="15" s="1"/>
  <c r="Q62" i="5"/>
  <c r="Q72" i="5" s="1"/>
  <c r="Q129" i="15" s="1"/>
  <c r="K62" i="5"/>
  <c r="J40" i="5"/>
  <c r="J50" i="5"/>
  <c r="J89" i="15"/>
  <c r="P40" i="5"/>
  <c r="O40" i="5"/>
  <c r="N40" i="5"/>
  <c r="M40" i="5"/>
  <c r="L40" i="5"/>
  <c r="Q40" i="5"/>
  <c r="K40" i="5"/>
  <c r="P18" i="5"/>
  <c r="O18" i="5"/>
  <c r="N18" i="5"/>
  <c r="M18" i="5"/>
  <c r="L18" i="5"/>
  <c r="Q18" i="5"/>
  <c r="K18" i="5"/>
  <c r="J29" i="5"/>
  <c r="O73" i="5"/>
  <c r="K29" i="5"/>
  <c r="Q29" i="5"/>
  <c r="L29" i="5"/>
  <c r="G24" i="18"/>
  <c r="N29" i="5"/>
  <c r="O29" i="5"/>
  <c r="P29" i="5"/>
  <c r="K51" i="5"/>
  <c r="Q51" i="5"/>
  <c r="L51" i="5"/>
  <c r="G25" i="18"/>
  <c r="M51" i="5"/>
  <c r="N51" i="5"/>
  <c r="O51" i="5"/>
  <c r="P51" i="5"/>
  <c r="Q73" i="5"/>
  <c r="L73" i="5"/>
  <c r="G72" i="18" s="1"/>
  <c r="M73" i="5"/>
  <c r="L41" i="16" s="1"/>
  <c r="N73" i="5"/>
  <c r="M41" i="16" s="1"/>
  <c r="P73" i="5"/>
  <c r="K28" i="5"/>
  <c r="K49" i="15"/>
  <c r="N28" i="5"/>
  <c r="N49" i="15"/>
  <c r="K29" i="16"/>
  <c r="K17" i="16"/>
  <c r="G56" i="16"/>
  <c r="J41" i="16"/>
  <c r="O29" i="16"/>
  <c r="M29" i="16"/>
  <c r="J29" i="16"/>
  <c r="N17" i="16"/>
  <c r="L17" i="16"/>
  <c r="P17" i="16"/>
  <c r="N41" i="16"/>
  <c r="O12" i="16"/>
  <c r="M12" i="16"/>
  <c r="K12" i="16"/>
  <c r="J12" i="16"/>
  <c r="M25" i="16"/>
  <c r="M27" i="16" s="1"/>
  <c r="I29" i="16"/>
  <c r="O41" i="16"/>
  <c r="P41" i="16"/>
  <c r="I41" i="16"/>
  <c r="N29" i="16"/>
  <c r="L29" i="16"/>
  <c r="P29" i="16"/>
  <c r="O17" i="16"/>
  <c r="M17" i="16"/>
  <c r="J17" i="16"/>
  <c r="I17" i="16"/>
  <c r="Q28" i="5"/>
  <c r="Q49" i="15"/>
  <c r="J28" i="5"/>
  <c r="J49" i="15"/>
  <c r="I36" i="16"/>
  <c r="J36" i="16"/>
  <c r="P36" i="16"/>
  <c r="K36" i="16"/>
  <c r="M36" i="16"/>
  <c r="N36" i="16"/>
  <c r="O36" i="16"/>
  <c r="N12" i="16"/>
  <c r="L12" i="16"/>
  <c r="P12" i="16"/>
  <c r="O24" i="16"/>
  <c r="N24" i="16"/>
  <c r="M24" i="16"/>
  <c r="L24" i="16"/>
  <c r="K24" i="16"/>
  <c r="P24" i="16"/>
  <c r="J24" i="16"/>
  <c r="I12" i="16"/>
  <c r="M28" i="5"/>
  <c r="M49" i="15"/>
  <c r="O28" i="5"/>
  <c r="O49" i="15"/>
  <c r="Q50" i="5"/>
  <c r="Q89" i="15"/>
  <c r="M50" i="5"/>
  <c r="M89" i="15"/>
  <c r="O50" i="5"/>
  <c r="O89" i="15"/>
  <c r="L28" i="5"/>
  <c r="L49" i="15"/>
  <c r="P28" i="5"/>
  <c r="P49" i="15"/>
  <c r="K50" i="5"/>
  <c r="K89" i="15"/>
  <c r="L50" i="5"/>
  <c r="L89" i="15"/>
  <c r="N50" i="5"/>
  <c r="N89" i="15"/>
  <c r="P50" i="5"/>
  <c r="P89" i="15"/>
  <c r="N72" i="5"/>
  <c r="N129" i="15"/>
  <c r="P72" i="5"/>
  <c r="P129" i="15" s="1"/>
  <c r="M26" i="16"/>
  <c r="M28" i="16" s="1"/>
  <c r="G17" i="16"/>
  <c r="G29" i="16"/>
  <c r="O27" i="16" l="1"/>
  <c r="O26" i="16"/>
  <c r="O28" i="16" s="1"/>
  <c r="N27" i="16"/>
  <c r="N26" i="16"/>
  <c r="L27" i="16"/>
  <c r="L26" i="16"/>
  <c r="L28" i="16" s="1"/>
  <c r="K26" i="16"/>
  <c r="K28" i="16" s="1"/>
  <c r="K27" i="16"/>
  <c r="J27" i="16"/>
  <c r="J26" i="16"/>
  <c r="J28" i="16" s="1"/>
  <c r="H90" i="15"/>
  <c r="O47" i="15"/>
  <c r="N13" i="16" s="1"/>
  <c r="N14" i="16" s="1"/>
  <c r="O45" i="15"/>
  <c r="I26" i="16"/>
  <c r="I27" i="16"/>
  <c r="O15" i="16"/>
  <c r="O14" i="16"/>
  <c r="N15" i="16"/>
  <c r="M14" i="16"/>
  <c r="M16" i="16" s="1"/>
  <c r="M15" i="16"/>
  <c r="L15" i="16"/>
  <c r="L14" i="16"/>
  <c r="L16" i="16" s="1"/>
  <c r="K14" i="16"/>
  <c r="K16" i="16" s="1"/>
  <c r="K15" i="16"/>
  <c r="J15" i="16"/>
  <c r="J14" i="16"/>
  <c r="I15" i="16"/>
  <c r="I14" i="16"/>
  <c r="P15" i="16"/>
  <c r="P14" i="16"/>
  <c r="P16" i="16" s="1"/>
  <c r="H50" i="15"/>
  <c r="Q85" i="15"/>
  <c r="Q87" i="15" s="1"/>
  <c r="P25" i="16" s="1"/>
  <c r="G20" i="18"/>
  <c r="G21" i="18" s="1"/>
  <c r="G47" i="18"/>
  <c r="K41" i="16"/>
  <c r="G41" i="16" s="1"/>
  <c r="G26" i="18"/>
  <c r="G27" i="18" s="1"/>
  <c r="L113" i="15"/>
  <c r="O112" i="15"/>
  <c r="P117" i="15"/>
  <c r="P119" i="15"/>
  <c r="L115" i="15"/>
  <c r="J115" i="15"/>
  <c r="L112" i="15"/>
  <c r="M114" i="15"/>
  <c r="N115" i="15"/>
  <c r="O115" i="15"/>
  <c r="P114" i="15"/>
  <c r="Q113" i="15"/>
  <c r="Q117" i="15"/>
  <c r="O118" i="15"/>
  <c r="N119" i="15"/>
  <c r="M119" i="15"/>
  <c r="L118" i="15"/>
  <c r="K116" i="15"/>
  <c r="J114" i="15"/>
  <c r="J118" i="15"/>
  <c r="M113" i="15"/>
  <c r="O114" i="15"/>
  <c r="P115" i="15"/>
  <c r="Q116" i="15"/>
  <c r="N118" i="15"/>
  <c r="L117" i="15"/>
  <c r="K117" i="15"/>
  <c r="J117" i="15"/>
  <c r="K112" i="15"/>
  <c r="N112" i="15"/>
  <c r="P113" i="15"/>
  <c r="Q118" i="15"/>
  <c r="M116" i="15"/>
  <c r="K115" i="15"/>
  <c r="J119" i="15"/>
  <c r="M112" i="15"/>
  <c r="N113" i="15"/>
  <c r="O113" i="15"/>
  <c r="P112" i="15"/>
  <c r="P116" i="15"/>
  <c r="Q115" i="15"/>
  <c r="Q112" i="15"/>
  <c r="N117" i="15"/>
  <c r="M117" i="15"/>
  <c r="M123" i="15" s="1"/>
  <c r="L116" i="15"/>
  <c r="K114" i="15"/>
  <c r="K118" i="15"/>
  <c r="J116" i="15"/>
  <c r="J113" i="15"/>
  <c r="N114" i="15"/>
  <c r="O116" i="15"/>
  <c r="Q114" i="15"/>
  <c r="O119" i="15"/>
  <c r="M118" i="15"/>
  <c r="L119" i="15"/>
  <c r="K119" i="15"/>
  <c r="O123" i="15" l="1"/>
  <c r="L123" i="15"/>
  <c r="L124" i="15" s="1"/>
  <c r="L125" i="15" s="1"/>
  <c r="L127" i="15" s="1"/>
  <c r="K37" i="16" s="1"/>
  <c r="N28" i="16"/>
  <c r="I28" i="16"/>
  <c r="N16" i="16"/>
  <c r="O16" i="16"/>
  <c r="J16" i="16"/>
  <c r="I16" i="16"/>
  <c r="P26" i="16"/>
  <c r="P28" i="16" s="1"/>
  <c r="P27" i="16"/>
  <c r="G29" i="18"/>
  <c r="G64" i="16" s="1"/>
  <c r="N124" i="15"/>
  <c r="N125" i="15" s="1"/>
  <c r="N127" i="15" s="1"/>
  <c r="M37" i="16" s="1"/>
  <c r="P124" i="15"/>
  <c r="P125" i="15" s="1"/>
  <c r="P127" i="15" s="1"/>
  <c r="O37" i="16" s="1"/>
  <c r="K124" i="15"/>
  <c r="K125" i="15" s="1"/>
  <c r="K127" i="15" s="1"/>
  <c r="J37" i="16" s="1"/>
  <c r="O124" i="15"/>
  <c r="O125" i="15" s="1"/>
  <c r="O127" i="15" s="1"/>
  <c r="N37" i="16" s="1"/>
  <c r="Q124" i="15"/>
  <c r="Q125" i="15" s="1"/>
  <c r="Q127" i="15" s="1"/>
  <c r="P37" i="16" s="1"/>
  <c r="M124" i="15"/>
  <c r="M125" i="15" s="1"/>
  <c r="M127" i="15" s="1"/>
  <c r="L37" i="16" s="1"/>
  <c r="G16" i="16" l="1"/>
  <c r="P19" i="16" s="1"/>
  <c r="G28" i="16"/>
  <c r="L39" i="16"/>
  <c r="L38" i="16"/>
  <c r="O38" i="16"/>
  <c r="O39" i="16"/>
  <c r="K38" i="16"/>
  <c r="K39" i="16"/>
  <c r="P38" i="16"/>
  <c r="P39" i="16"/>
  <c r="J39" i="16"/>
  <c r="J38" i="16"/>
  <c r="J125" i="15"/>
  <c r="J127" i="15" s="1"/>
  <c r="I37" i="16" s="1"/>
  <c r="H130" i="15"/>
  <c r="N39" i="16"/>
  <c r="N38" i="16"/>
  <c r="M38" i="16"/>
  <c r="M39" i="16"/>
  <c r="M19" i="16" l="1"/>
  <c r="J19" i="16"/>
  <c r="O19" i="16"/>
  <c r="N19" i="16"/>
  <c r="K19" i="16"/>
  <c r="L19" i="16"/>
  <c r="O31" i="16"/>
  <c r="L31" i="16"/>
  <c r="K31" i="16"/>
  <c r="M31" i="16"/>
  <c r="J31" i="16"/>
  <c r="I31" i="16"/>
  <c r="N31" i="16"/>
  <c r="P31" i="16"/>
  <c r="M40" i="16"/>
  <c r="P40" i="16"/>
  <c r="K40" i="16"/>
  <c r="O40" i="16"/>
  <c r="N40" i="16"/>
  <c r="J40" i="16"/>
  <c r="L40" i="16"/>
  <c r="I38" i="16"/>
  <c r="I39" i="16"/>
  <c r="G19" i="16" l="1"/>
  <c r="G31" i="16"/>
  <c r="I40" i="16"/>
  <c r="G40" i="16" s="1"/>
  <c r="P43" i="16" l="1"/>
  <c r="P51" i="16" s="1"/>
  <c r="P52" i="16" s="1"/>
  <c r="P53" i="16" s="1"/>
  <c r="P59" i="16" s="1"/>
  <c r="O43" i="16"/>
  <c r="O51" i="16" s="1"/>
  <c r="O52" i="16" s="1"/>
  <c r="O53" i="16" s="1"/>
  <c r="O59" i="16" s="1"/>
  <c r="O66" i="16" s="1"/>
  <c r="M43" i="16"/>
  <c r="M51" i="16" s="1"/>
  <c r="M52" i="16" s="1"/>
  <c r="M53" i="16" s="1"/>
  <c r="M59" i="16" s="1"/>
  <c r="M66" i="16" s="1"/>
  <c r="K43" i="16"/>
  <c r="K51" i="16" s="1"/>
  <c r="K52" i="16" s="1"/>
  <c r="K53" i="16" s="1"/>
  <c r="K59" i="16" s="1"/>
  <c r="N43" i="16"/>
  <c r="N51" i="16" s="1"/>
  <c r="N52" i="16" s="1"/>
  <c r="N53" i="16" s="1"/>
  <c r="N59" i="16" s="1"/>
  <c r="N66" i="16" s="1"/>
  <c r="J43" i="16"/>
  <c r="J51" i="16" s="1"/>
  <c r="J52" i="16" s="1"/>
  <c r="J53" i="16" s="1"/>
  <c r="J59" i="16" s="1"/>
  <c r="J66" i="16" s="1"/>
  <c r="L43" i="16"/>
  <c r="L51" i="16" s="1"/>
  <c r="L52" i="16" s="1"/>
  <c r="L53" i="16" s="1"/>
  <c r="L59" i="16" s="1"/>
  <c r="L66" i="16" s="1"/>
  <c r="I43" i="16"/>
  <c r="K66" i="16" l="1"/>
  <c r="G43" i="16"/>
  <c r="I51" i="16"/>
  <c r="I52" i="16" l="1"/>
  <c r="G51" i="16"/>
  <c r="I53" i="16" l="1"/>
  <c r="G52" i="16"/>
  <c r="I59" i="16" l="1"/>
  <c r="G53" i="16"/>
  <c r="G59" i="16" l="1"/>
  <c r="I66" i="16"/>
  <c r="G66" i="16" s="1"/>
</calcChain>
</file>

<file path=xl/comments1.xml><?xml version="1.0" encoding="utf-8"?>
<comments xmlns="http://schemas.openxmlformats.org/spreadsheetml/2006/main">
  <authors>
    <author>Paul Adriaansen</author>
  </authors>
  <commentList>
    <comment ref="B50" authorId="0">
      <text>
        <r>
          <rPr>
            <sz val="8"/>
            <color indexed="81"/>
            <rFont val="Tahoma"/>
            <family val="2"/>
          </rPr>
          <t>Zie toelichting over inconsistentie in data : totaal aantal afnemers op het MS- en LS-netvlak stemt niet altijd overeen met de aantallen onder- en bovenliggende afnemers</t>
        </r>
      </text>
    </comment>
    <comment ref="B90" authorId="0">
      <text>
        <r>
          <rPr>
            <sz val="8"/>
            <color indexed="81"/>
            <rFont val="Tahoma"/>
            <family val="2"/>
          </rPr>
          <t>Zie toelichting over inconsistentie in data : totaal aantal afnemers op het MS- en LS-netvlak stemt niet altijd overeen met de aantallen onder- en bovenliggende afnemers</t>
        </r>
      </text>
    </comment>
    <comment ref="B130" authorId="0">
      <text>
        <r>
          <rPr>
            <sz val="8"/>
            <color indexed="81"/>
            <rFont val="Tahoma"/>
            <family val="2"/>
          </rPr>
          <t>Zie toelichting over inconsistentie in data : totaal aantal afnemers op het MS- en LS-netvlak stemt niet altijd overeen met de aantallen onder- en bovenliggende afnemers</t>
        </r>
      </text>
    </comment>
  </commentList>
</comments>
</file>

<file path=xl/sharedStrings.xml><?xml version="1.0" encoding="utf-8"?>
<sst xmlns="http://schemas.openxmlformats.org/spreadsheetml/2006/main" count="475" uniqueCount="137">
  <si>
    <t>SAIFI MS</t>
  </si>
  <si>
    <t>SAIFI LS</t>
  </si>
  <si>
    <t>COGAS</t>
  </si>
  <si>
    <t>ENDINET</t>
  </si>
  <si>
    <t>ENEXIS</t>
  </si>
  <si>
    <t>LIANDER</t>
  </si>
  <si>
    <t>RENDO</t>
  </si>
  <si>
    <t>STEDIN</t>
  </si>
  <si>
    <t>CAIDI</t>
  </si>
  <si>
    <t>SAIFI</t>
  </si>
  <si>
    <t># Afnemers</t>
  </si>
  <si>
    <t>Waardering Huishoudens</t>
  </si>
  <si>
    <t>Waardering Bedrijven</t>
  </si>
  <si>
    <t>% MKB</t>
  </si>
  <si>
    <t>Kwaliteitsprestatie</t>
  </si>
  <si>
    <t>WESTLAND</t>
  </si>
  <si>
    <t>MS-netvlak</t>
  </si>
  <si>
    <t>LS-netvlak</t>
  </si>
  <si>
    <t>Totaal</t>
  </si>
  <si>
    <t>TA</t>
  </si>
  <si>
    <t>ΣGA</t>
  </si>
  <si>
    <t>Σ(GAxT)</t>
  </si>
  <si>
    <t>Legenda celkleuren</t>
  </si>
  <si>
    <t>Brondata</t>
  </si>
  <si>
    <t>Berekende waarde</t>
  </si>
  <si>
    <t>Berekende waarde en tevens resultaat</t>
  </si>
  <si>
    <t>Data</t>
  </si>
  <si>
    <t>Berekening Q-factoren</t>
  </si>
  <si>
    <t>SectorSAIFI (MS)</t>
  </si>
  <si>
    <t>Bovenliggende netbeheerder</t>
  </si>
  <si>
    <t>Onderliggende netbeheerder</t>
  </si>
  <si>
    <t>SAIFI gecorrigeerd</t>
  </si>
  <si>
    <t>Berekening onderliggende GA o.b.v. SectorSAIFI (MS)</t>
  </si>
  <si>
    <t>Berekening gecorrigeerde SAIFI</t>
  </si>
  <si>
    <t>Correctie ΣGA(MS)</t>
  </si>
  <si>
    <t>Gecorrigeerde ΣGA(MS)</t>
  </si>
  <si>
    <t>Gecorrigeerde SAIFI totaal</t>
  </si>
  <si>
    <t>Gecorrigeerde SAIFI (MS)</t>
  </si>
  <si>
    <t>Check op zero-sum effect</t>
  </si>
  <si>
    <t>Oorspronkelijke SAIFI totaal</t>
  </si>
  <si>
    <t xml:space="preserve">Deze sheet bevat de data die als input gebruikt worden voor de berekeningen (kwaliteitsdata per netbeheerder). </t>
  </si>
  <si>
    <t>Waarde die zonder berekening wordt opgehaald uit een andere cel</t>
  </si>
  <si>
    <t>Deze sheet bevat de door de netbeheerders aangeleverde data met betrekking tot de aantallen LS-afnemers bij onder- en bovenliggende netbeheerders.</t>
  </si>
  <si>
    <t>tussen het opgegeven totaal aantal afnemers op het MS- en LS-netvlak en de opgegeven aantallen onder- en bovenliggende LS-afnemers.</t>
  </si>
  <si>
    <t>OPMERKING: De controle regel op het zero-sum effect geeft niet altijd precies 0 aan, omdat er voor enkele netbeheerders een inconsistentie bestaat</t>
  </si>
  <si>
    <t>(51)</t>
  </si>
  <si>
    <t>Toelichting</t>
  </si>
  <si>
    <t>Verrekening onder- en bovenliggende afnemers</t>
  </si>
  <si>
    <t>Op basis van</t>
  </si>
  <si>
    <t>Eenheid</t>
  </si>
  <si>
    <t>Totaal/algemeen</t>
  </si>
  <si>
    <t>Cogas</t>
  </si>
  <si>
    <t>Endinet</t>
  </si>
  <si>
    <t>Enexis</t>
  </si>
  <si>
    <t>Liander</t>
  </si>
  <si>
    <t xml:space="preserve">Stedin </t>
  </si>
  <si>
    <t>Westland</t>
  </si>
  <si>
    <t>#</t>
  </si>
  <si>
    <t>Data onderliggende LS-afnemers</t>
  </si>
  <si>
    <t>CPI van 2013 naar 2016</t>
  </si>
  <si>
    <t>Totale Q-bedrag (prijspeil 2016)</t>
  </si>
  <si>
    <t>Q-bedrag NE6R (prijspeil 2013)</t>
  </si>
  <si>
    <t>Q-bedrag NE6R (prijspeil 2016)</t>
  </si>
  <si>
    <t>CPI data</t>
  </si>
  <si>
    <t>CPI naar 2016</t>
  </si>
  <si>
    <t>Verdeling huishoudens/MKB</t>
  </si>
  <si>
    <t>% huishoudens</t>
  </si>
  <si>
    <t>Gewicht onder- en bovenliggende netbeheerders</t>
  </si>
  <si>
    <t>Aandeel onderliggende netbeheerders</t>
  </si>
  <si>
    <t>Aandeel bovenliggende netbeheerders</t>
  </si>
  <si>
    <t>Volgorde netbeheerders in datatabel</t>
  </si>
  <si>
    <t>%</t>
  </si>
  <si>
    <t>Parameters</t>
  </si>
  <si>
    <t>Berekening Q-bedrag</t>
  </si>
  <si>
    <t>Berekening Q-bedrag na verschuiving FNOP en Endinet</t>
  </si>
  <si>
    <t>Aandeel Q-bedrag Enexis dat naar Liander verschuift</t>
  </si>
  <si>
    <t>Verrekening 2013</t>
  </si>
  <si>
    <t>Verrekening 2014</t>
  </si>
  <si>
    <t>Data 2013 transportzekerheid per netbeheerder - LS-afnemers</t>
  </si>
  <si>
    <t>Data 2014 transportzekerheid per netbeheerder - LS-afnemers</t>
  </si>
  <si>
    <t>Kwaliteitsprestatie 2013</t>
  </si>
  <si>
    <t>Kwaliteitsprestatie 2014</t>
  </si>
  <si>
    <t>CPI van 2012 naar 2016</t>
  </si>
  <si>
    <t>Totale Q-bedrag (prijspeil 2012)</t>
  </si>
  <si>
    <t>Q-bedrag (prijspeil 2012)</t>
  </si>
  <si>
    <t>Van 2012</t>
  </si>
  <si>
    <t>Van 2013</t>
  </si>
  <si>
    <t>Enduris</t>
  </si>
  <si>
    <t>ENDURIS</t>
  </si>
  <si>
    <t>Deze sheet bevat de berekening van de concept Q-bedragen.</t>
  </si>
  <si>
    <t>2/3 van Q-bedrag (prijspeil 2016)</t>
  </si>
  <si>
    <t>1/3 Q-bedrag NE6R (prijspeil 2016)</t>
  </si>
  <si>
    <t>Totale bedrag dat verrekend moet worden in Q-factor NE7R</t>
  </si>
  <si>
    <t>Verwijzing formuleblad</t>
  </si>
  <si>
    <t>(47)</t>
  </si>
  <si>
    <t>(52)</t>
  </si>
  <si>
    <t>(53)</t>
  </si>
  <si>
    <t>(54)</t>
  </si>
  <si>
    <t>(55) en (56)</t>
  </si>
  <si>
    <t>(57) en (58)</t>
  </si>
  <si>
    <t>(57)</t>
  </si>
  <si>
    <t>(50)</t>
  </si>
  <si>
    <t>(49)</t>
  </si>
  <si>
    <t>(49), (50), (51), (52)</t>
  </si>
  <si>
    <t>Kwaliteitsprestatie 2015</t>
  </si>
  <si>
    <t>Verrekening 2015</t>
  </si>
  <si>
    <t>Data 2015 transportzekerheid per netbeheerder - LS-afnemers</t>
  </si>
  <si>
    <t>€</t>
  </si>
  <si>
    <t>minuten</t>
  </si>
  <si>
    <t>-</t>
  </si>
  <si>
    <t>gemiddelde 2013-2015</t>
  </si>
  <si>
    <t>Friesland, Noordoostpolder (FNOP)</t>
  </si>
  <si>
    <t>TA (totaal aantal afnemers LS, FNOP)</t>
  </si>
  <si>
    <t>TA (totaal aantal afnemers LS, Enexis, incl. FNOP)</t>
  </si>
  <si>
    <t>Deze sheet bevat de berekening van het aandeel Q-bedrag Enexis dat naar Liander verschuift.</t>
  </si>
  <si>
    <t xml:space="preserve">Deze sheet bevat de parameters die als input gebruikt worden voor de berekeningen, o.a.: 
- relevante CPI's
- verhouding huishoudens / MKB-ers
- gewichten boven- en onderliggende netbeheerders
</t>
  </si>
  <si>
    <t>Bron</t>
  </si>
  <si>
    <t>CBS</t>
  </si>
  <si>
    <t>(46)</t>
  </si>
  <si>
    <t>Berekening aantal afnemers FNOP</t>
  </si>
  <si>
    <t>Het aantal afnemers in het FNOP gebied wordt geschat op basis van de verhouding tussen de vastrecht kleinverbruikers t/m 3*80A op LS  en de getroffen afnemers op LS</t>
  </si>
  <si>
    <t>Het aantal FNOP afnemers op basis van vastrecht kleinverbruikers t/m 3*80A op LS wordt vervolgens vergroot met bovenstaande verhouding</t>
  </si>
  <si>
    <t xml:space="preserve"> Vastrecht kleinverbruikers t/m 3*80A op LS  INCL. FNOP</t>
  </si>
  <si>
    <t>Reguleringsdata 2013, 2014, 2015</t>
  </si>
  <si>
    <t>Totale set FNOP E 2013, 2014, 2015</t>
  </si>
  <si>
    <t xml:space="preserve"> Vastrecht kleinverbruikers t/m 3*80A op LS  FNOP</t>
  </si>
  <si>
    <t xml:space="preserve">Verhouding tussen TA en Kleinverbruikers </t>
  </si>
  <si>
    <t xml:space="preserve">Kenmerk: ACM/DE/2016/205153 ACM/DE/2016/205154 ACM/DE/2016/205155 ACM/DE/2016/205156 ACM/DE/2016/205157 ACM/DE/2016/205158 ACM/DE/2016/205159
</t>
  </si>
  <si>
    <t>Schematische weergave van de werking van dit model</t>
  </si>
  <si>
    <t xml:space="preserve">GAW: </t>
  </si>
  <si>
    <t>Gestandaardiseerde Activawaarde</t>
  </si>
  <si>
    <t>SO:</t>
  </si>
  <si>
    <t>Samengestelde Output</t>
  </si>
  <si>
    <t>De data betreffen cijfers voor de transportzekerheid van de regionale netbeheerders voor wat betreft hun LS-afnemers.</t>
  </si>
  <si>
    <t>De afkorting TA betreft het totale aantal afnemers, zowel de eigen afnemers als de afnemers bij een eventuele onderliggende netbeheerder.</t>
  </si>
  <si>
    <t>Datum: 12 september 2016</t>
  </si>
  <si>
    <t>Besluit: x-factorbesluiten RNB elektriciteit; bestand: Q-bedrag RNB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</si>
</sst>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_-* #,##0.00\-;_-* &quot;-&quot;??_-;_-@_-"/>
    <numFmt numFmtId="165" formatCode="_(* #,##0.00_);_(* \(#,##0.00\);_(* &quot;-&quot;??_);_(@_)"/>
    <numFmt numFmtId="166" formatCode="0.000"/>
    <numFmt numFmtId="167" formatCode="0.0000"/>
    <numFmt numFmtId="168" formatCode="#,##0.000"/>
    <numFmt numFmtId="169" formatCode="_-* #,##0_-;_-* #,##0\-;_-* &quot;-&quot;??_-;_-@_-"/>
    <numFmt numFmtId="170" formatCode="0.0%"/>
    <numFmt numFmtId="171" formatCode="_-* #,##0.000_-;_-* #,##0.000\-;_-* &quot;-&quot;??_-;_-@_-"/>
  </numFmts>
  <fonts count="47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Comic Sans MS"/>
      <family val="4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23" borderId="7" applyNumberFormat="0" applyFont="0" applyAlignment="0" applyProtection="0"/>
    <xf numFmtId="0" fontId="16" fillId="3" borderId="0" applyNumberFormat="0" applyBorder="0" applyAlignment="0" applyProtection="0"/>
    <xf numFmtId="170" fontId="15" fillId="24" borderId="8" applyBorder="0" applyProtection="0">
      <alignment horizontal="center" vertical="center"/>
    </xf>
    <xf numFmtId="0" fontId="2" fillId="0" borderId="0"/>
    <xf numFmtId="0" fontId="26" fillId="0" borderId="0"/>
    <xf numFmtId="0" fontId="1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0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/>
    <xf numFmtId="0" fontId="1" fillId="23" borderId="7" applyNumberFormat="0" applyFont="0" applyAlignment="0" applyProtection="0"/>
    <xf numFmtId="0" fontId="15" fillId="0" borderId="0"/>
    <xf numFmtId="9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3" fillId="0" borderId="0" xfId="0" applyFont="1"/>
    <xf numFmtId="0" fontId="1" fillId="0" borderId="0" xfId="0" applyFont="1"/>
    <xf numFmtId="0" fontId="29" fillId="0" borderId="0" xfId="0" applyFont="1"/>
    <xf numFmtId="167" fontId="29" fillId="0" borderId="0" xfId="0" applyNumberFormat="1" applyFont="1" applyFill="1"/>
    <xf numFmtId="166" fontId="29" fillId="0" borderId="0" xfId="0" applyNumberFormat="1" applyFont="1"/>
    <xf numFmtId="0" fontId="1" fillId="25" borderId="0" xfId="0" applyFont="1" applyFill="1" applyBorder="1"/>
    <xf numFmtId="0" fontId="1" fillId="25" borderId="0" xfId="0" applyFont="1" applyFill="1"/>
    <xf numFmtId="0" fontId="24" fillId="0" borderId="0" xfId="1" applyFont="1"/>
    <xf numFmtId="0" fontId="27" fillId="0" borderId="0" xfId="0" applyFont="1"/>
    <xf numFmtId="3" fontId="24" fillId="0" borderId="0" xfId="1" applyNumberFormat="1" applyFont="1"/>
    <xf numFmtId="167" fontId="24" fillId="0" borderId="0" xfId="1" applyNumberFormat="1" applyFont="1"/>
    <xf numFmtId="0" fontId="25" fillId="0" borderId="0" xfId="1" applyFont="1"/>
    <xf numFmtId="0" fontId="23" fillId="0" borderId="0" xfId="42" applyFont="1"/>
    <xf numFmtId="0" fontId="1" fillId="0" borderId="0" xfId="0" applyFont="1" applyFill="1" applyBorder="1"/>
    <xf numFmtId="0" fontId="1" fillId="0" borderId="0" xfId="0" applyFont="1" applyFill="1"/>
    <xf numFmtId="0" fontId="1" fillId="29" borderId="0" xfId="0" applyFont="1" applyFill="1"/>
    <xf numFmtId="0" fontId="34" fillId="31" borderId="11" xfId="0" applyFont="1" applyFill="1" applyBorder="1"/>
    <xf numFmtId="0" fontId="35" fillId="31" borderId="11" xfId="0" applyFont="1" applyFill="1" applyBorder="1"/>
    <xf numFmtId="0" fontId="36" fillId="31" borderId="11" xfId="0" applyFont="1" applyFill="1" applyBorder="1"/>
    <xf numFmtId="0" fontId="37" fillId="32" borderId="11" xfId="0" applyFont="1" applyFill="1" applyBorder="1"/>
    <xf numFmtId="0" fontId="38" fillId="32" borderId="11" xfId="0" applyFont="1" applyFill="1" applyBorder="1"/>
    <xf numFmtId="0" fontId="0" fillId="0" borderId="0" xfId="0" applyAlignment="1">
      <alignment horizontal="left"/>
    </xf>
    <xf numFmtId="0" fontId="38" fillId="32" borderId="1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6" fillId="31" borderId="1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39" fontId="27" fillId="0" borderId="0" xfId="44" applyNumberFormat="1" applyFont="1" applyFill="1" applyBorder="1" applyAlignment="1"/>
    <xf numFmtId="0" fontId="23" fillId="0" borderId="0" xfId="1" applyFont="1" applyBorder="1" applyAlignment="1">
      <alignment horizontal="center"/>
    </xf>
    <xf numFmtId="0" fontId="27" fillId="0" borderId="0" xfId="0" applyFont="1" applyBorder="1"/>
    <xf numFmtId="0" fontId="24" fillId="0" borderId="0" xfId="1" applyFont="1" applyBorder="1"/>
    <xf numFmtId="0" fontId="27" fillId="0" borderId="0" xfId="1" applyFont="1" applyBorder="1"/>
    <xf numFmtId="0" fontId="23" fillId="0" borderId="0" xfId="1" applyFont="1" applyBorder="1" applyAlignment="1">
      <alignment horizontal="left"/>
    </xf>
    <xf numFmtId="165" fontId="23" fillId="0" borderId="0" xfId="1" applyNumberFormat="1" applyFont="1" applyBorder="1" applyAlignment="1">
      <alignment horizontal="left" vertical="center"/>
    </xf>
    <xf numFmtId="0" fontId="24" fillId="0" borderId="0" xfId="1" applyFont="1" applyBorder="1" applyAlignment="1">
      <alignment horizontal="left"/>
    </xf>
    <xf numFmtId="0" fontId="1" fillId="0" borderId="0" xfId="0" applyFont="1" applyBorder="1"/>
    <xf numFmtId="39" fontId="33" fillId="0" borderId="0" xfId="44" applyNumberFormat="1" applyFont="1" applyFill="1" applyBorder="1" applyAlignment="1"/>
    <xf numFmtId="39" fontId="23" fillId="0" borderId="0" xfId="44" applyNumberFormat="1" applyFont="1" applyFill="1" applyBorder="1" applyAlignment="1"/>
    <xf numFmtId="169" fontId="33" fillId="26" borderId="0" xfId="31" applyNumberFormat="1" applyFont="1" applyFill="1"/>
    <xf numFmtId="169" fontId="33" fillId="24" borderId="0" xfId="31" applyNumberFormat="1" applyFont="1" applyFill="1"/>
    <xf numFmtId="0" fontId="1" fillId="0" borderId="0" xfId="42" applyFont="1" applyFill="1"/>
    <xf numFmtId="0" fontId="36" fillId="0" borderId="0" xfId="1" applyFont="1" applyBorder="1"/>
    <xf numFmtId="169" fontId="24" fillId="34" borderId="0" xfId="31" applyNumberFormat="1" applyFont="1" applyFill="1"/>
    <xf numFmtId="169" fontId="24" fillId="33" borderId="0" xfId="31" applyNumberFormat="1" applyFont="1" applyFill="1"/>
    <xf numFmtId="3" fontId="28" fillId="33" borderId="0" xfId="42" applyNumberFormat="1" applyFont="1" applyFill="1"/>
    <xf numFmtId="0" fontId="23" fillId="31" borderId="11" xfId="0" applyFont="1" applyFill="1" applyBorder="1" applyAlignment="1">
      <alignment horizontal="left"/>
    </xf>
    <xf numFmtId="0" fontId="1" fillId="0" borderId="0" xfId="1" applyFont="1" applyBorder="1"/>
    <xf numFmtId="0" fontId="33" fillId="29" borderId="0" xfId="0" applyFont="1" applyFill="1"/>
    <xf numFmtId="3" fontId="1" fillId="24" borderId="0" xfId="1" applyNumberFormat="1" applyFont="1" applyFill="1" applyBorder="1"/>
    <xf numFmtId="168" fontId="1" fillId="33" borderId="0" xfId="1" applyNumberFormat="1" applyFont="1" applyFill="1" applyBorder="1"/>
    <xf numFmtId="2" fontId="1" fillId="33" borderId="0" xfId="1" applyNumberFormat="1" applyFont="1" applyFill="1" applyBorder="1"/>
    <xf numFmtId="166" fontId="1" fillId="33" borderId="0" xfId="1" applyNumberFormat="1" applyFont="1" applyFill="1" applyBorder="1"/>
    <xf numFmtId="3" fontId="1" fillId="33" borderId="0" xfId="1" applyNumberFormat="1" applyFont="1" applyFill="1" applyBorder="1"/>
    <xf numFmtId="0" fontId="23" fillId="31" borderId="11" xfId="0" applyFont="1" applyFill="1" applyBorder="1"/>
    <xf numFmtId="169" fontId="1" fillId="24" borderId="0" xfId="31" applyNumberFormat="1" applyFont="1" applyFill="1"/>
    <xf numFmtId="3" fontId="1" fillId="24" borderId="0" xfId="42" applyNumberFormat="1" applyFont="1" applyFill="1"/>
    <xf numFmtId="9" fontId="1" fillId="24" borderId="0" xfId="42" applyNumberFormat="1" applyFont="1" applyFill="1" applyBorder="1" applyAlignment="1">
      <alignment horizontal="right" indent="1"/>
    </xf>
    <xf numFmtId="9" fontId="1" fillId="24" borderId="0" xfId="0" applyNumberFormat="1" applyFont="1" applyFill="1" applyBorder="1" applyAlignment="1">
      <alignment horizontal="right" indent="1"/>
    </xf>
    <xf numFmtId="0" fontId="1" fillId="0" borderId="0" xfId="54"/>
    <xf numFmtId="0" fontId="24" fillId="0" borderId="0" xfId="1" applyFont="1" applyFill="1"/>
    <xf numFmtId="39" fontId="1" fillId="0" borderId="0" xfId="44" applyNumberFormat="1" applyFont="1" applyFill="1" applyBorder="1" applyAlignment="1"/>
    <xf numFmtId="0" fontId="36" fillId="0" borderId="0" xfId="1" applyFont="1" applyFill="1" applyBorder="1"/>
    <xf numFmtId="9" fontId="1" fillId="0" borderId="0" xfId="42" applyNumberFormat="1" applyFont="1" applyFill="1" applyBorder="1" applyAlignment="1">
      <alignment horizontal="right" indent="1"/>
    </xf>
    <xf numFmtId="0" fontId="24" fillId="0" borderId="0" xfId="1" applyFont="1" applyFill="1" applyBorder="1"/>
    <xf numFmtId="10" fontId="1" fillId="33" borderId="0" xfId="54" applyNumberFormat="1" applyFill="1" applyAlignment="1">
      <alignment horizontal="right"/>
    </xf>
    <xf numFmtId="10" fontId="27" fillId="33" borderId="0" xfId="53" applyNumberFormat="1" applyFont="1" applyFill="1"/>
    <xf numFmtId="0" fontId="1" fillId="0" borderId="0" xfId="42" applyFont="1" applyBorder="1"/>
    <xf numFmtId="0" fontId="1" fillId="0" borderId="0" xfId="43" applyFont="1" applyBorder="1" applyAlignment="1" applyProtection="1">
      <alignment horizontal="left" indent="1"/>
    </xf>
    <xf numFmtId="0" fontId="40" fillId="31" borderId="11" xfId="0" applyFont="1" applyFill="1" applyBorder="1"/>
    <xf numFmtId="0" fontId="34" fillId="0" borderId="0" xfId="1" applyFont="1"/>
    <xf numFmtId="0" fontId="41" fillId="0" borderId="0" xfId="1" applyFont="1"/>
    <xf numFmtId="0" fontId="41" fillId="29" borderId="0" xfId="42" quotePrefix="1" applyFont="1" applyFill="1"/>
    <xf numFmtId="0" fontId="41" fillId="29" borderId="0" xfId="42" applyFont="1" applyFill="1"/>
    <xf numFmtId="0" fontId="42" fillId="31" borderId="11" xfId="0" applyFont="1" applyFill="1" applyBorder="1"/>
    <xf numFmtId="0" fontId="41" fillId="0" borderId="0" xfId="1" quotePrefix="1" applyFont="1"/>
    <xf numFmtId="3" fontId="28" fillId="34" borderId="0" xfId="42" applyNumberFormat="1" applyFont="1" applyFill="1"/>
    <xf numFmtId="0" fontId="1" fillId="0" borderId="0" xfId="54" applyAlignment="1">
      <alignment horizontal="right"/>
    </xf>
    <xf numFmtId="3" fontId="28" fillId="0" borderId="0" xfId="42" applyNumberFormat="1" applyFont="1" applyFill="1"/>
    <xf numFmtId="169" fontId="1" fillId="0" borderId="0" xfId="31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horizontal="left"/>
    </xf>
    <xf numFmtId="171" fontId="1" fillId="33" borderId="0" xfId="31" applyNumberFormat="1" applyFont="1" applyFill="1" applyBorder="1"/>
    <xf numFmtId="0" fontId="34" fillId="0" borderId="0" xfId="0" applyFont="1"/>
    <xf numFmtId="49" fontId="24" fillId="0" borderId="0" xfId="1" applyNumberFormat="1" applyFont="1"/>
    <xf numFmtId="0" fontId="43" fillId="0" borderId="0" xfId="0" applyFont="1" applyFill="1" applyBorder="1"/>
    <xf numFmtId="3" fontId="1" fillId="34" borderId="0" xfId="42" applyNumberFormat="1" applyFont="1" applyFill="1"/>
    <xf numFmtId="3" fontId="1" fillId="33" borderId="0" xfId="1" applyNumberFormat="1" applyFont="1" applyFill="1" applyBorder="1" applyAlignment="1">
      <alignment horizontal="right"/>
    </xf>
    <xf numFmtId="3" fontId="1" fillId="35" borderId="0" xfId="1" applyNumberFormat="1" applyFont="1" applyFill="1" applyBorder="1" applyAlignment="1">
      <alignment horizontal="right"/>
    </xf>
    <xf numFmtId="3" fontId="28" fillId="35" borderId="0" xfId="42" applyNumberFormat="1" applyFont="1" applyFill="1"/>
    <xf numFmtId="3" fontId="1" fillId="35" borderId="0" xfId="42" applyNumberFormat="1" applyFont="1" applyFill="1"/>
    <xf numFmtId="0" fontId="44" fillId="0" borderId="0" xfId="1" applyFont="1"/>
    <xf numFmtId="3" fontId="1" fillId="34" borderId="0" xfId="1" applyNumberFormat="1" applyFont="1" applyFill="1" applyBorder="1" applyAlignment="1">
      <alignment horizontal="right"/>
    </xf>
    <xf numFmtId="0" fontId="36" fillId="31" borderId="11" xfId="0" applyFont="1" applyFill="1" applyBorder="1" applyAlignment="1">
      <alignment horizontal="right"/>
    </xf>
    <xf numFmtId="0" fontId="23" fillId="31" borderId="11" xfId="0" applyFont="1" applyFill="1" applyBorder="1" applyAlignment="1">
      <alignment horizontal="right"/>
    </xf>
    <xf numFmtId="0" fontId="1" fillId="0" borderId="0" xfId="0" applyFont="1" applyAlignment="1"/>
    <xf numFmtId="0" fontId="45" fillId="0" borderId="0" xfId="0" applyFont="1" applyFill="1" applyBorder="1"/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46" fillId="31" borderId="14" xfId="0" applyFont="1" applyFill="1" applyBorder="1"/>
    <xf numFmtId="0" fontId="1" fillId="30" borderId="15" xfId="0" applyFont="1" applyFill="1" applyBorder="1" applyAlignment="1"/>
    <xf numFmtId="0" fontId="1" fillId="30" borderId="0" xfId="0" applyFont="1" applyFill="1" applyBorder="1" applyAlignment="1"/>
    <xf numFmtId="0" fontId="1" fillId="0" borderId="0" xfId="1" applyFont="1"/>
    <xf numFmtId="166" fontId="1" fillId="34" borderId="0" xfId="0" applyNumberFormat="1" applyFont="1" applyFill="1"/>
    <xf numFmtId="169" fontId="1" fillId="26" borderId="0" xfId="31" applyNumberFormat="1" applyFont="1" applyFill="1"/>
    <xf numFmtId="169" fontId="1" fillId="33" borderId="0" xfId="31" applyNumberFormat="1" applyFont="1" applyFill="1"/>
    <xf numFmtId="3" fontId="1" fillId="33" borderId="0" xfId="0" applyNumberFormat="1" applyFont="1" applyFill="1"/>
    <xf numFmtId="166" fontId="1" fillId="33" borderId="0" xfId="0" applyNumberFormat="1" applyFont="1" applyFill="1"/>
    <xf numFmtId="168" fontId="1" fillId="28" borderId="0" xfId="0" applyNumberFormat="1" applyFont="1" applyFill="1"/>
    <xf numFmtId="2" fontId="1" fillId="34" borderId="0" xfId="42" applyNumberFormat="1" applyFont="1" applyFill="1"/>
    <xf numFmtId="4" fontId="1" fillId="33" borderId="0" xfId="42" applyNumberFormat="1" applyFont="1" applyFill="1"/>
    <xf numFmtId="3" fontId="1" fillId="33" borderId="0" xfId="42" applyNumberFormat="1" applyFont="1" applyFill="1"/>
    <xf numFmtId="0" fontId="1" fillId="0" borderId="0" xfId="42" applyFont="1"/>
    <xf numFmtId="168" fontId="1" fillId="34" borderId="0" xfId="42" applyNumberFormat="1" applyFont="1" applyFill="1"/>
    <xf numFmtId="10" fontId="1" fillId="33" borderId="0" xfId="53" applyNumberFormat="1" applyFont="1" applyFill="1"/>
    <xf numFmtId="10" fontId="1" fillId="35" borderId="0" xfId="54" applyNumberFormat="1" applyFont="1" applyFill="1"/>
    <xf numFmtId="10" fontId="1" fillId="0" borderId="0" xfId="54" applyNumberFormat="1" applyFont="1" applyFill="1"/>
    <xf numFmtId="0" fontId="1" fillId="0" borderId="0" xfId="54" applyFont="1" applyFill="1"/>
    <xf numFmtId="10" fontId="1" fillId="0" borderId="0" xfId="55" applyNumberFormat="1" applyFont="1" applyFill="1"/>
    <xf numFmtId="10" fontId="1" fillId="33" borderId="0" xfId="53" applyNumberFormat="1" applyFont="1" applyFill="1" applyBorder="1" applyAlignment="1">
      <alignment horizontal="right" indent="1"/>
    </xf>
    <xf numFmtId="0" fontId="1" fillId="0" borderId="0" xfId="43" applyFont="1" applyBorder="1" applyAlignment="1" applyProtection="1">
      <alignment horizontal="left"/>
    </xf>
    <xf numFmtId="0" fontId="1" fillId="27" borderId="15" xfId="0" applyFont="1" applyFill="1" applyBorder="1" applyAlignment="1">
      <alignment horizontal="left"/>
    </xf>
    <xf numFmtId="0" fontId="1" fillId="27" borderId="0" xfId="0" applyFont="1" applyFill="1" applyBorder="1" applyAlignment="1">
      <alignment horizontal="left"/>
    </xf>
    <xf numFmtId="0" fontId="1" fillId="24" borderId="15" xfId="0" applyFont="1" applyFill="1" applyBorder="1" applyAlignment="1">
      <alignment horizontal="left"/>
    </xf>
    <xf numFmtId="0" fontId="1" fillId="24" borderId="0" xfId="0" applyFont="1" applyFill="1" applyBorder="1" applyAlignment="1">
      <alignment horizontal="left"/>
    </xf>
    <xf numFmtId="0" fontId="1" fillId="28" borderId="15" xfId="0" applyFont="1" applyFill="1" applyBorder="1" applyAlignment="1">
      <alignment horizontal="left"/>
    </xf>
    <xf numFmtId="0" fontId="1" fillId="28" borderId="0" xfId="0" applyFont="1" applyFill="1" applyBorder="1" applyAlignment="1">
      <alignment horizontal="left"/>
    </xf>
    <xf numFmtId="0" fontId="30" fillId="0" borderId="13" xfId="0" applyFont="1" applyBorder="1" applyAlignment="1">
      <alignment horizontal="center"/>
    </xf>
    <xf numFmtId="0" fontId="30" fillId="0" borderId="12" xfId="0" applyFont="1" applyBorder="1" applyAlignment="1">
      <alignment horizontal="right" vertical="center" textRotation="90" wrapText="1"/>
    </xf>
    <xf numFmtId="0" fontId="1" fillId="0" borderId="0" xfId="0" applyFont="1" applyAlignment="1">
      <alignment horizontal="left" vertical="top" wrapText="1"/>
    </xf>
  </cellXfs>
  <cellStyles count="56">
    <cellStyle name="_x000a__x000a_JournalTemplate=C:\COMFO\CTALK\JOURSTD.TPL_x000a__x000a_LbStateAddress=3 3 0 251 1 89 2 311_x000a__x000a_LbStateJou" xfId="1"/>
    <cellStyle name="_x000a__x000a_JournalTemplate=C:\COMFO\CTALK\JOURSTD.TPL_x000a__x000a_LbStateAddress=3 3 0 251 1 89 2 311_x000a__x000a_LbStateJou 2" xfId="50"/>
    <cellStyle name="_x000d__x000a_JournalTemplate=C:\COMFO\CTALK\JOURSTD.TPL_x000d__x000a_LbStateAddress=3 3 0 251 1 89 2 311_x000d__x000a_LbStateJou" xfId="52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erekening" xfId="26" builtinId="22" customBuiltin="1"/>
    <cellStyle name="Controlecel" xfId="27" builtinId="23" customBuiltin="1"/>
    <cellStyle name="Gekoppelde cel" xfId="28" builtinId="24" customBuiltin="1"/>
    <cellStyle name="Goed" xfId="29" builtinId="26" customBuiltin="1"/>
    <cellStyle name="Invoer" xfId="30" builtinId="20" customBuiltin="1"/>
    <cellStyle name="Komma" xfId="31" builtinId="3"/>
    <cellStyle name="Komma 2" xfId="32"/>
    <cellStyle name="Kop 1" xfId="33" builtinId="16" customBuiltin="1"/>
    <cellStyle name="Kop 2" xfId="34" builtinId="17" customBuiltin="1"/>
    <cellStyle name="Kop 3" xfId="35" builtinId="18" customBuiltin="1"/>
    <cellStyle name="Kop 4" xfId="36" builtinId="19" customBuiltin="1"/>
    <cellStyle name="Neutraal" xfId="37" builtinId="28" customBuiltin="1"/>
    <cellStyle name="Normal_# klanten" xfId="38"/>
    <cellStyle name="Notitie" xfId="39" builtinId="10" customBuiltin="1"/>
    <cellStyle name="Notitie 2" xfId="51"/>
    <cellStyle name="Ongeldig" xfId="40" builtinId="27" customBuiltin="1"/>
    <cellStyle name="Percentages_oorzaken" xfId="41"/>
    <cellStyle name="Procent" xfId="53" builtinId="5"/>
    <cellStyle name="Procent 2" xfId="55"/>
    <cellStyle name="Standaard" xfId="0" builtinId="0"/>
    <cellStyle name="Standaard 2" xfId="54"/>
    <cellStyle name="Standaard_20100206 MB Hulpmiddel data q-factor" xfId="42"/>
    <cellStyle name="Standaard_Module kwaliteit" xfId="43"/>
    <cellStyle name="Standaard_Tabellen - CIV2" xfId="44"/>
    <cellStyle name="Titel" xfId="45" builtinId="15" customBuiltin="1"/>
    <cellStyle name="Totaal" xfId="46" builtinId="25" customBuiltin="1"/>
    <cellStyle name="Uitvoer" xfId="47" builtinId="21" customBuiltin="1"/>
    <cellStyle name="Verklarende tekst" xfId="48" builtinId="53" customBuiltin="1"/>
    <cellStyle name="Waarschuwingstekst" xfId="4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FFCC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10646</xdr:colOff>
      <xdr:row>13</xdr:row>
      <xdr:rowOff>15206</xdr:rowOff>
    </xdr:from>
    <xdr:to>
      <xdr:col>3</xdr:col>
      <xdr:colOff>637055</xdr:colOff>
      <xdr:row>17</xdr:row>
      <xdr:rowOff>18030</xdr:rowOff>
    </xdr:to>
    <xdr:sp macro="" textlink="">
      <xdr:nvSpPr>
        <xdr:cNvPr id="46" name="Rechthoek 45"/>
        <xdr:cNvSpPr/>
      </xdr:nvSpPr>
      <xdr:spPr>
        <a:xfrm>
          <a:off x="19213046" y="7549481"/>
          <a:ext cx="1998009" cy="726724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Investeringen</a:t>
          </a:r>
        </a:p>
      </xdr:txBody>
    </xdr:sp>
    <xdr:clientData/>
  </xdr:twoCellAnchor>
  <xdr:twoCellAnchor>
    <xdr:from>
      <xdr:col>13</xdr:col>
      <xdr:colOff>682920</xdr:colOff>
      <xdr:row>16</xdr:row>
      <xdr:rowOff>23370</xdr:rowOff>
    </xdr:from>
    <xdr:to>
      <xdr:col>16</xdr:col>
      <xdr:colOff>612244</xdr:colOff>
      <xdr:row>20</xdr:row>
      <xdr:rowOff>26193</xdr:rowOff>
    </xdr:to>
    <xdr:sp macro="" textlink="">
      <xdr:nvSpPr>
        <xdr:cNvPr id="47" name="Rechthoek 46"/>
        <xdr:cNvSpPr/>
      </xdr:nvSpPr>
      <xdr:spPr>
        <a:xfrm>
          <a:off x="28114920" y="8100570"/>
          <a:ext cx="1986724" cy="726723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X-factor</a:t>
          </a:r>
        </a:p>
      </xdr:txBody>
    </xdr:sp>
    <xdr:clientData/>
  </xdr:twoCellAnchor>
  <xdr:twoCellAnchor>
    <xdr:from>
      <xdr:col>9</xdr:col>
      <xdr:colOff>18249</xdr:colOff>
      <xdr:row>12</xdr:row>
      <xdr:rowOff>176093</xdr:rowOff>
    </xdr:from>
    <xdr:to>
      <xdr:col>11</xdr:col>
      <xdr:colOff>631132</xdr:colOff>
      <xdr:row>16</xdr:row>
      <xdr:rowOff>178917</xdr:rowOff>
    </xdr:to>
    <xdr:sp macro="" textlink="">
      <xdr:nvSpPr>
        <xdr:cNvPr id="48" name="Rechthoek 47"/>
        <xdr:cNvSpPr/>
      </xdr:nvSpPr>
      <xdr:spPr>
        <a:xfrm>
          <a:off x="24707049" y="7529393"/>
          <a:ext cx="1984483" cy="726724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Kosten</a:t>
          </a:r>
          <a:endParaRPr kumimoji="0" lang="nl-NL" sz="14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9447</xdr:colOff>
      <xdr:row>18</xdr:row>
      <xdr:rowOff>13289</xdr:rowOff>
    </xdr:from>
    <xdr:to>
      <xdr:col>11</xdr:col>
      <xdr:colOff>622330</xdr:colOff>
      <xdr:row>22</xdr:row>
      <xdr:rowOff>0</xdr:rowOff>
    </xdr:to>
    <xdr:sp macro="" textlink="">
      <xdr:nvSpPr>
        <xdr:cNvPr id="49" name="Rechthoek 48"/>
        <xdr:cNvSpPr/>
      </xdr:nvSpPr>
      <xdr:spPr>
        <a:xfrm>
          <a:off x="24698247" y="8452439"/>
          <a:ext cx="1984483" cy="726724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</a:t>
          </a:r>
          <a:endParaRPr kumimoji="0" lang="nl-NL" sz="14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7845</xdr:colOff>
      <xdr:row>13</xdr:row>
      <xdr:rowOff>7363</xdr:rowOff>
    </xdr:from>
    <xdr:to>
      <xdr:col>7</xdr:col>
      <xdr:colOff>592152</xdr:colOff>
      <xdr:row>17</xdr:row>
      <xdr:rowOff>10187</xdr:rowOff>
    </xdr:to>
    <xdr:sp macro="" textlink="">
      <xdr:nvSpPr>
        <xdr:cNvPr id="50" name="Rechthoek 49"/>
        <xdr:cNvSpPr/>
      </xdr:nvSpPr>
      <xdr:spPr>
        <a:xfrm>
          <a:off x="2977404" y="4949157"/>
          <a:ext cx="1772130" cy="720001"/>
        </a:xfrm>
        <a:prstGeom prst="rect">
          <a:avLst/>
        </a:prstGeom>
        <a:solidFill>
          <a:srgbClr val="007FAE"/>
        </a:solidFill>
        <a:ln w="25400" cap="flat" cmpd="sng" algn="ctr">
          <a:solidFill>
            <a:srgbClr val="5F1F7A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GAW sheet</a:t>
          </a:r>
        </a:p>
      </xdr:txBody>
    </xdr:sp>
    <xdr:clientData/>
  </xdr:twoCellAnchor>
  <xdr:twoCellAnchor>
    <xdr:from>
      <xdr:col>11</xdr:col>
      <xdr:colOff>633537</xdr:colOff>
      <xdr:row>18</xdr:row>
      <xdr:rowOff>78441</xdr:rowOff>
    </xdr:from>
    <xdr:to>
      <xdr:col>14</xdr:col>
      <xdr:colOff>44823</xdr:colOff>
      <xdr:row>20</xdr:row>
      <xdr:rowOff>93143</xdr:rowOff>
    </xdr:to>
    <xdr:cxnSp macro="">
      <xdr:nvCxnSpPr>
        <xdr:cNvPr id="51" name="Rechte verbindingslijn met pijl 50"/>
        <xdr:cNvCxnSpPr/>
      </xdr:nvCxnSpPr>
      <xdr:spPr>
        <a:xfrm flipV="1">
          <a:off x="26693937" y="8517591"/>
          <a:ext cx="1468686" cy="376652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3</xdr:col>
      <xdr:colOff>637055</xdr:colOff>
      <xdr:row>15</xdr:row>
      <xdr:rowOff>8775</xdr:rowOff>
    </xdr:from>
    <xdr:to>
      <xdr:col>5</xdr:col>
      <xdr:colOff>7845</xdr:colOff>
      <xdr:row>15</xdr:row>
      <xdr:rowOff>8775</xdr:rowOff>
    </xdr:to>
    <xdr:cxnSp macro="">
      <xdr:nvCxnSpPr>
        <xdr:cNvPr id="52" name="Rechte verbindingslijn met pijl 51"/>
        <xdr:cNvCxnSpPr/>
      </xdr:nvCxnSpPr>
      <xdr:spPr>
        <a:xfrm flipV="1">
          <a:off x="21211055" y="7905000"/>
          <a:ext cx="742390" cy="0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11</xdr:col>
      <xdr:colOff>631132</xdr:colOff>
      <xdr:row>14</xdr:row>
      <xdr:rowOff>87858</xdr:rowOff>
    </xdr:from>
    <xdr:to>
      <xdr:col>14</xdr:col>
      <xdr:colOff>22412</xdr:colOff>
      <xdr:row>17</xdr:row>
      <xdr:rowOff>56030</xdr:rowOff>
    </xdr:to>
    <xdr:cxnSp macro="">
      <xdr:nvCxnSpPr>
        <xdr:cNvPr id="53" name="Rechte verbindingslijn met pijl 52"/>
        <xdr:cNvCxnSpPr/>
      </xdr:nvCxnSpPr>
      <xdr:spPr>
        <a:xfrm>
          <a:off x="26691532" y="7803108"/>
          <a:ext cx="1448680" cy="511097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7</xdr:col>
      <xdr:colOff>592152</xdr:colOff>
      <xdr:row>14</xdr:row>
      <xdr:rowOff>177505</xdr:rowOff>
    </xdr:from>
    <xdr:to>
      <xdr:col>9</xdr:col>
      <xdr:colOff>18249</xdr:colOff>
      <xdr:row>14</xdr:row>
      <xdr:rowOff>177505</xdr:rowOff>
    </xdr:to>
    <xdr:cxnSp macro="">
      <xdr:nvCxnSpPr>
        <xdr:cNvPr id="54" name="Rechte verbindingslijn met pijl 53"/>
        <xdr:cNvCxnSpPr>
          <a:stCxn id="50" idx="3"/>
          <a:endCxn id="48" idx="1"/>
        </xdr:cNvCxnSpPr>
      </xdr:nvCxnSpPr>
      <xdr:spPr>
        <a:xfrm flipV="1">
          <a:off x="23937927" y="7892755"/>
          <a:ext cx="769122" cy="0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  <xdr:twoCellAnchor>
    <xdr:from>
      <xdr:col>14</xdr:col>
      <xdr:colOff>11206</xdr:colOff>
      <xdr:row>10</xdr:row>
      <xdr:rowOff>0</xdr:rowOff>
    </xdr:from>
    <xdr:to>
      <xdr:col>16</xdr:col>
      <xdr:colOff>624089</xdr:colOff>
      <xdr:row>13</xdr:row>
      <xdr:rowOff>70620</xdr:rowOff>
    </xdr:to>
    <xdr:sp macro="" textlink="">
      <xdr:nvSpPr>
        <xdr:cNvPr id="55" name="Stroomdiagram: Proces 54"/>
        <xdr:cNvSpPr/>
      </xdr:nvSpPr>
      <xdr:spPr>
        <a:xfrm>
          <a:off x="28129006" y="6866406"/>
          <a:ext cx="1984483" cy="738489"/>
        </a:xfrm>
        <a:prstGeom prst="flowChartProcess">
          <a:avLst/>
        </a:prstGeom>
        <a:solidFill>
          <a:srgbClr val="E5007D"/>
        </a:solidFill>
        <a:ln w="381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2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Q-factor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NL" sz="10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(dit bestand)</a:t>
          </a:r>
        </a:p>
      </xdr:txBody>
    </xdr:sp>
    <xdr:clientData/>
  </xdr:twoCellAnchor>
  <xdr:twoCellAnchor>
    <xdr:from>
      <xdr:col>15</xdr:col>
      <xdr:colOff>305802</xdr:colOff>
      <xdr:row>13</xdr:row>
      <xdr:rowOff>70620</xdr:rowOff>
    </xdr:from>
    <xdr:to>
      <xdr:col>15</xdr:col>
      <xdr:colOff>317647</xdr:colOff>
      <xdr:row>16</xdr:row>
      <xdr:rowOff>23370</xdr:rowOff>
    </xdr:to>
    <xdr:cxnSp macro="">
      <xdr:nvCxnSpPr>
        <xdr:cNvPr id="56" name="Rechte verbindingslijn met pijl 55"/>
        <xdr:cNvCxnSpPr>
          <a:stCxn id="55" idx="2"/>
          <a:endCxn id="47" idx="0"/>
        </xdr:cNvCxnSpPr>
      </xdr:nvCxnSpPr>
      <xdr:spPr>
        <a:xfrm flipH="1">
          <a:off x="29109402" y="7604895"/>
          <a:ext cx="11845" cy="495675"/>
        </a:xfrm>
        <a:prstGeom prst="straightConnector1">
          <a:avLst/>
        </a:prstGeom>
        <a:noFill/>
        <a:ln w="19050" cap="flat" cmpd="sng" algn="ctr">
          <a:solidFill>
            <a:srgbClr val="5F1F7A"/>
          </a:solidFill>
          <a:prstDash val="solid"/>
          <a:tailEnd type="arrow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DN/104117%20Update%20q-factor%20NE6R/02%20Rekenmodel/01%20Rekenmodel%20NE5R/104163%2020120827%20Rekenmodel%20q-factor%20NE5R%20(gewijzigd)%20EX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 Herstel NE5R"/>
      <sheetName val="Data"/>
      <sheetName val="Verrekening onder-boven"/>
      <sheetName val="q-factoren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C41">
            <v>4.6482055999999661E-2</v>
          </cell>
          <cell r="D41">
            <v>3.5096000000000016E-2</v>
          </cell>
          <cell r="E41">
            <v>3.0000000000000001E-3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XFD33"/>
  <sheetViews>
    <sheetView showGridLines="0" tabSelected="1" zoomScale="85" zoomScaleNormal="85" workbookViewId="0">
      <pane ySplit="3" topLeftCell="A4" activePane="bottomLeft" state="frozen"/>
      <selection pane="bottomLeft"/>
    </sheetView>
  </sheetViews>
  <sheetFormatPr defaultColWidth="8.85546875" defaultRowHeight="15" customHeight="1" x14ac:dyDescent="0.2"/>
  <cols>
    <col min="1" max="18" width="8.85546875" style="2" customWidth="1"/>
    <col min="19" max="16384" width="8.85546875" style="2"/>
  </cols>
  <sheetData>
    <row r="1" spans="1:16384" ht="15" customHeight="1" x14ac:dyDescent="0.2">
      <c r="B1" s="83" t="s">
        <v>136</v>
      </c>
    </row>
    <row r="3" spans="1:16384" s="17" customFormat="1" ht="15" customHeight="1" x14ac:dyDescent="0.25">
      <c r="B3" s="18" t="s">
        <v>46</v>
      </c>
    </row>
    <row r="5" spans="1:16384" ht="15" customHeight="1" x14ac:dyDescent="0.2">
      <c r="A5" s="95"/>
      <c r="B5" s="95" t="s">
        <v>127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/>
      <c r="OB5" s="95"/>
      <c r="OC5" s="95"/>
      <c r="OD5" s="95"/>
      <c r="OE5" s="95"/>
      <c r="OF5" s="95"/>
      <c r="OG5" s="95"/>
      <c r="OH5" s="95"/>
      <c r="OI5" s="95"/>
      <c r="OJ5" s="95"/>
      <c r="OK5" s="95"/>
      <c r="OL5" s="95"/>
      <c r="OM5" s="95"/>
      <c r="ON5" s="95"/>
      <c r="OO5" s="95"/>
      <c r="OP5" s="95"/>
      <c r="OQ5" s="95"/>
      <c r="OR5" s="95"/>
      <c r="OS5" s="95"/>
      <c r="OT5" s="95"/>
      <c r="OU5" s="95"/>
      <c r="OV5" s="95"/>
      <c r="OW5" s="95"/>
      <c r="OX5" s="95"/>
      <c r="OY5" s="95"/>
      <c r="OZ5" s="95"/>
      <c r="PA5" s="95"/>
      <c r="PB5" s="95"/>
      <c r="PC5" s="95"/>
      <c r="PD5" s="95"/>
      <c r="PE5" s="95"/>
      <c r="PF5" s="95"/>
      <c r="PG5" s="95"/>
      <c r="PH5" s="95"/>
      <c r="PI5" s="95"/>
      <c r="PJ5" s="95"/>
      <c r="PK5" s="95"/>
      <c r="PL5" s="95"/>
      <c r="PM5" s="95"/>
      <c r="PN5" s="95"/>
      <c r="PO5" s="95"/>
      <c r="PP5" s="95"/>
      <c r="PQ5" s="95"/>
      <c r="PR5" s="95"/>
      <c r="PS5" s="95"/>
      <c r="PT5" s="95"/>
      <c r="PU5" s="95"/>
      <c r="PV5" s="95"/>
      <c r="PW5" s="95"/>
      <c r="PX5" s="95"/>
      <c r="PY5" s="95"/>
      <c r="PZ5" s="95"/>
      <c r="QA5" s="95"/>
      <c r="QB5" s="95"/>
      <c r="QC5" s="95"/>
      <c r="QD5" s="95"/>
      <c r="QE5" s="95"/>
      <c r="QF5" s="95"/>
      <c r="QG5" s="95"/>
      <c r="QH5" s="95"/>
      <c r="QI5" s="95"/>
      <c r="QJ5" s="95"/>
      <c r="QK5" s="95"/>
      <c r="QL5" s="95"/>
      <c r="QM5" s="95"/>
      <c r="QN5" s="95"/>
      <c r="QO5" s="95"/>
      <c r="QP5" s="95"/>
      <c r="QQ5" s="95"/>
      <c r="QR5" s="95"/>
      <c r="QS5" s="95"/>
      <c r="QT5" s="95"/>
      <c r="QU5" s="95"/>
      <c r="QV5" s="95"/>
      <c r="QW5" s="95"/>
      <c r="QX5" s="95"/>
      <c r="QY5" s="95"/>
      <c r="QZ5" s="95"/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5"/>
      <c r="VM5" s="95"/>
      <c r="VN5" s="95"/>
      <c r="VO5" s="95"/>
      <c r="VP5" s="95"/>
      <c r="VQ5" s="95"/>
      <c r="VR5" s="95"/>
      <c r="VS5" s="95"/>
      <c r="VT5" s="95"/>
      <c r="VU5" s="95"/>
      <c r="VV5" s="95"/>
      <c r="VW5" s="95"/>
      <c r="VX5" s="95"/>
      <c r="VY5" s="95"/>
      <c r="VZ5" s="95"/>
      <c r="WA5" s="95"/>
      <c r="WB5" s="95"/>
      <c r="WC5" s="95"/>
      <c r="WD5" s="95"/>
      <c r="WE5" s="95"/>
      <c r="WF5" s="95"/>
      <c r="WG5" s="95"/>
      <c r="WH5" s="95"/>
      <c r="WI5" s="95"/>
      <c r="WJ5" s="95"/>
      <c r="WK5" s="95"/>
      <c r="WL5" s="95"/>
      <c r="WM5" s="95"/>
      <c r="WN5" s="95"/>
      <c r="WO5" s="95"/>
      <c r="WP5" s="95"/>
      <c r="WQ5" s="95"/>
      <c r="WR5" s="95"/>
      <c r="WS5" s="95"/>
      <c r="WT5" s="95"/>
      <c r="WU5" s="95"/>
      <c r="WV5" s="95"/>
      <c r="WW5" s="95"/>
      <c r="WX5" s="95"/>
      <c r="WY5" s="95"/>
      <c r="WZ5" s="95"/>
      <c r="XA5" s="95"/>
      <c r="XB5" s="95"/>
      <c r="XC5" s="95"/>
      <c r="XD5" s="95"/>
      <c r="XE5" s="95"/>
      <c r="XF5" s="95"/>
      <c r="XG5" s="95"/>
      <c r="XH5" s="95"/>
      <c r="XI5" s="95"/>
      <c r="XJ5" s="95"/>
      <c r="XK5" s="95"/>
      <c r="XL5" s="95"/>
      <c r="XM5" s="95"/>
      <c r="XN5" s="95"/>
      <c r="XO5" s="95"/>
      <c r="XP5" s="95"/>
      <c r="XQ5" s="95"/>
      <c r="XR5" s="95"/>
      <c r="XS5" s="95"/>
      <c r="XT5" s="95"/>
      <c r="XU5" s="95"/>
      <c r="XV5" s="95"/>
      <c r="XW5" s="95"/>
      <c r="XX5" s="95"/>
      <c r="XY5" s="95"/>
      <c r="XZ5" s="95"/>
      <c r="YA5" s="95"/>
      <c r="YB5" s="95"/>
      <c r="YC5" s="95"/>
      <c r="YD5" s="95"/>
      <c r="YE5" s="95"/>
      <c r="YF5" s="95"/>
      <c r="YG5" s="95"/>
      <c r="YH5" s="95"/>
      <c r="YI5" s="95"/>
      <c r="YJ5" s="95"/>
      <c r="YK5" s="95"/>
      <c r="YL5" s="95"/>
      <c r="YM5" s="95"/>
      <c r="YN5" s="95"/>
      <c r="YO5" s="95"/>
      <c r="YP5" s="95"/>
      <c r="YQ5" s="95"/>
      <c r="YR5" s="95"/>
      <c r="YS5" s="95"/>
      <c r="YT5" s="95"/>
      <c r="YU5" s="95"/>
      <c r="YV5" s="95"/>
      <c r="YW5" s="95"/>
      <c r="YX5" s="95"/>
      <c r="YY5" s="95"/>
      <c r="YZ5" s="95"/>
      <c r="ZA5" s="95"/>
      <c r="ZB5" s="95"/>
      <c r="ZC5" s="95"/>
      <c r="ZD5" s="95"/>
      <c r="ZE5" s="95"/>
      <c r="ZF5" s="95"/>
      <c r="ZG5" s="95"/>
      <c r="ZH5" s="95"/>
      <c r="ZI5" s="95"/>
      <c r="ZJ5" s="95"/>
      <c r="ZK5" s="95"/>
      <c r="ZL5" s="95"/>
      <c r="ZM5" s="95"/>
      <c r="ZN5" s="95"/>
      <c r="ZO5" s="95"/>
      <c r="ZP5" s="95"/>
      <c r="ZQ5" s="95"/>
      <c r="ZR5" s="95"/>
      <c r="ZS5" s="95"/>
      <c r="ZT5" s="95"/>
      <c r="ZU5" s="95"/>
      <c r="ZV5" s="95"/>
      <c r="ZW5" s="95"/>
      <c r="ZX5" s="95"/>
      <c r="ZY5" s="95"/>
      <c r="ZZ5" s="95"/>
      <c r="AAA5" s="95"/>
      <c r="AAB5" s="95"/>
      <c r="AAC5" s="95"/>
      <c r="AAD5" s="95"/>
      <c r="AAE5" s="95"/>
      <c r="AAF5" s="95"/>
      <c r="AAG5" s="95"/>
      <c r="AAH5" s="95"/>
      <c r="AAI5" s="95"/>
      <c r="AAJ5" s="95"/>
      <c r="AAK5" s="95"/>
      <c r="AAL5" s="95"/>
      <c r="AAM5" s="95"/>
      <c r="AAN5" s="95"/>
      <c r="AAO5" s="95"/>
      <c r="AAP5" s="95"/>
      <c r="AAQ5" s="95"/>
      <c r="AAR5" s="95"/>
      <c r="AAS5" s="95"/>
      <c r="AAT5" s="95"/>
      <c r="AAU5" s="95"/>
      <c r="AAV5" s="95"/>
      <c r="AAW5" s="95"/>
      <c r="AAX5" s="95"/>
      <c r="AAY5" s="95"/>
      <c r="AAZ5" s="95"/>
      <c r="ABA5" s="95"/>
      <c r="ABB5" s="95"/>
      <c r="ABC5" s="95"/>
      <c r="ABD5" s="95"/>
      <c r="ABE5" s="95"/>
      <c r="ABF5" s="95"/>
      <c r="ABG5" s="95"/>
      <c r="ABH5" s="95"/>
      <c r="ABI5" s="95"/>
      <c r="ABJ5" s="95"/>
      <c r="ABK5" s="95"/>
      <c r="ABL5" s="95"/>
      <c r="ABM5" s="95"/>
      <c r="ABN5" s="95"/>
      <c r="ABO5" s="95"/>
      <c r="ABP5" s="95"/>
      <c r="ABQ5" s="95"/>
      <c r="ABR5" s="95"/>
      <c r="ABS5" s="95"/>
      <c r="ABT5" s="95"/>
      <c r="ABU5" s="95"/>
      <c r="ABV5" s="95"/>
      <c r="ABW5" s="95"/>
      <c r="ABX5" s="95"/>
      <c r="ABY5" s="95"/>
      <c r="ABZ5" s="95"/>
      <c r="ACA5" s="95"/>
      <c r="ACB5" s="95"/>
      <c r="ACC5" s="95"/>
      <c r="ACD5" s="95"/>
      <c r="ACE5" s="95"/>
      <c r="ACF5" s="95"/>
      <c r="ACG5" s="95"/>
      <c r="ACH5" s="95"/>
      <c r="ACI5" s="95"/>
      <c r="ACJ5" s="95"/>
      <c r="ACK5" s="95"/>
      <c r="ACL5" s="95"/>
      <c r="ACM5" s="95"/>
      <c r="ACN5" s="95"/>
      <c r="ACO5" s="95"/>
      <c r="ACP5" s="95"/>
      <c r="ACQ5" s="95"/>
      <c r="ACR5" s="95"/>
      <c r="ACS5" s="95"/>
      <c r="ACT5" s="95"/>
      <c r="ACU5" s="95"/>
      <c r="ACV5" s="95"/>
      <c r="ACW5" s="95"/>
      <c r="ACX5" s="95"/>
      <c r="ACY5" s="95"/>
      <c r="ACZ5" s="95"/>
      <c r="ADA5" s="95"/>
      <c r="ADB5" s="95"/>
      <c r="ADC5" s="95"/>
      <c r="ADD5" s="95"/>
      <c r="ADE5" s="95"/>
      <c r="ADF5" s="95"/>
      <c r="ADG5" s="95"/>
      <c r="ADH5" s="95"/>
      <c r="ADI5" s="95"/>
      <c r="ADJ5" s="95"/>
      <c r="ADK5" s="95"/>
      <c r="ADL5" s="95"/>
      <c r="ADM5" s="95"/>
      <c r="ADN5" s="95"/>
      <c r="ADO5" s="95"/>
      <c r="ADP5" s="95"/>
      <c r="ADQ5" s="95"/>
      <c r="ADR5" s="95"/>
      <c r="ADS5" s="95"/>
      <c r="ADT5" s="95"/>
      <c r="ADU5" s="95"/>
      <c r="ADV5" s="95"/>
      <c r="ADW5" s="95"/>
      <c r="ADX5" s="95"/>
      <c r="ADY5" s="95"/>
      <c r="ADZ5" s="95"/>
      <c r="AEA5" s="95"/>
      <c r="AEB5" s="95"/>
      <c r="AEC5" s="95"/>
      <c r="AED5" s="95"/>
      <c r="AEE5" s="95"/>
      <c r="AEF5" s="95"/>
      <c r="AEG5" s="95"/>
      <c r="AEH5" s="95"/>
      <c r="AEI5" s="95"/>
      <c r="AEJ5" s="95"/>
      <c r="AEK5" s="95"/>
      <c r="AEL5" s="95"/>
      <c r="AEM5" s="95"/>
      <c r="AEN5" s="95"/>
      <c r="AEO5" s="95"/>
      <c r="AEP5" s="95"/>
      <c r="AEQ5" s="95"/>
      <c r="AER5" s="95"/>
      <c r="AES5" s="95"/>
      <c r="AET5" s="95"/>
      <c r="AEU5" s="95"/>
      <c r="AEV5" s="95"/>
      <c r="AEW5" s="95"/>
      <c r="AEX5" s="95"/>
      <c r="AEY5" s="95"/>
      <c r="AEZ5" s="95"/>
      <c r="AFA5" s="95"/>
      <c r="AFB5" s="95"/>
      <c r="AFC5" s="95"/>
      <c r="AFD5" s="95"/>
      <c r="AFE5" s="95"/>
      <c r="AFF5" s="95"/>
      <c r="AFG5" s="95"/>
      <c r="AFH5" s="95"/>
      <c r="AFI5" s="95"/>
      <c r="AFJ5" s="95"/>
      <c r="AFK5" s="95"/>
      <c r="AFL5" s="95"/>
      <c r="AFM5" s="95"/>
      <c r="AFN5" s="95"/>
      <c r="AFO5" s="95"/>
      <c r="AFP5" s="95"/>
      <c r="AFQ5" s="95"/>
      <c r="AFR5" s="95"/>
      <c r="AFS5" s="95"/>
      <c r="AFT5" s="95"/>
      <c r="AFU5" s="95"/>
      <c r="AFV5" s="95"/>
      <c r="AFW5" s="95"/>
      <c r="AFX5" s="95"/>
      <c r="AFY5" s="95"/>
      <c r="AFZ5" s="95"/>
      <c r="AGA5" s="95"/>
      <c r="AGB5" s="95"/>
      <c r="AGC5" s="95"/>
      <c r="AGD5" s="95"/>
      <c r="AGE5" s="95"/>
      <c r="AGF5" s="95"/>
      <c r="AGG5" s="95"/>
      <c r="AGH5" s="95"/>
      <c r="AGI5" s="95"/>
      <c r="AGJ5" s="95"/>
      <c r="AGK5" s="95"/>
      <c r="AGL5" s="95"/>
      <c r="AGM5" s="95"/>
      <c r="AGN5" s="95"/>
      <c r="AGO5" s="95"/>
      <c r="AGP5" s="95"/>
      <c r="AGQ5" s="95"/>
      <c r="AGR5" s="95"/>
      <c r="AGS5" s="95"/>
      <c r="AGT5" s="95"/>
      <c r="AGU5" s="95"/>
      <c r="AGV5" s="95"/>
      <c r="AGW5" s="95"/>
      <c r="AGX5" s="95"/>
      <c r="AGY5" s="95"/>
      <c r="AGZ5" s="95"/>
      <c r="AHA5" s="95"/>
      <c r="AHB5" s="95"/>
      <c r="AHC5" s="95"/>
      <c r="AHD5" s="95"/>
      <c r="AHE5" s="95"/>
      <c r="AHF5" s="95"/>
      <c r="AHG5" s="95"/>
      <c r="AHH5" s="95"/>
      <c r="AHI5" s="95"/>
      <c r="AHJ5" s="95"/>
      <c r="AHK5" s="95"/>
      <c r="AHL5" s="95"/>
      <c r="AHM5" s="95"/>
      <c r="AHN5" s="95"/>
      <c r="AHO5" s="95"/>
      <c r="AHP5" s="95"/>
      <c r="AHQ5" s="95"/>
      <c r="AHR5" s="95"/>
      <c r="AHS5" s="95"/>
      <c r="AHT5" s="95"/>
      <c r="AHU5" s="95"/>
      <c r="AHV5" s="95"/>
      <c r="AHW5" s="95"/>
      <c r="AHX5" s="95"/>
      <c r="AHY5" s="95"/>
      <c r="AHZ5" s="95"/>
      <c r="AIA5" s="95"/>
      <c r="AIB5" s="95"/>
      <c r="AIC5" s="95"/>
      <c r="AID5" s="95"/>
      <c r="AIE5" s="95"/>
      <c r="AIF5" s="95"/>
      <c r="AIG5" s="95"/>
      <c r="AIH5" s="95"/>
      <c r="AII5" s="95"/>
      <c r="AIJ5" s="95"/>
      <c r="AIK5" s="95"/>
      <c r="AIL5" s="95"/>
      <c r="AIM5" s="95"/>
      <c r="AIN5" s="95"/>
      <c r="AIO5" s="95"/>
      <c r="AIP5" s="95"/>
      <c r="AIQ5" s="95"/>
      <c r="AIR5" s="95"/>
      <c r="AIS5" s="95"/>
      <c r="AIT5" s="95"/>
      <c r="AIU5" s="95"/>
      <c r="AIV5" s="95"/>
      <c r="AIW5" s="95"/>
      <c r="AIX5" s="95"/>
      <c r="AIY5" s="95"/>
      <c r="AIZ5" s="95"/>
      <c r="AJA5" s="95"/>
      <c r="AJB5" s="95"/>
      <c r="AJC5" s="95"/>
      <c r="AJD5" s="95"/>
      <c r="AJE5" s="95"/>
      <c r="AJF5" s="95"/>
      <c r="AJG5" s="95"/>
      <c r="AJH5" s="95"/>
      <c r="AJI5" s="95"/>
      <c r="AJJ5" s="95"/>
      <c r="AJK5" s="95"/>
      <c r="AJL5" s="95"/>
      <c r="AJM5" s="95"/>
      <c r="AJN5" s="95"/>
      <c r="AJO5" s="95"/>
      <c r="AJP5" s="95"/>
      <c r="AJQ5" s="95"/>
      <c r="AJR5" s="95"/>
      <c r="AJS5" s="95"/>
      <c r="AJT5" s="95"/>
      <c r="AJU5" s="95"/>
      <c r="AJV5" s="95"/>
      <c r="AJW5" s="95"/>
      <c r="AJX5" s="95"/>
      <c r="AJY5" s="95"/>
      <c r="AJZ5" s="95"/>
      <c r="AKA5" s="95"/>
      <c r="AKB5" s="95"/>
      <c r="AKC5" s="95"/>
      <c r="AKD5" s="95"/>
      <c r="AKE5" s="95"/>
      <c r="AKF5" s="95"/>
      <c r="AKG5" s="95"/>
      <c r="AKH5" s="95"/>
      <c r="AKI5" s="95"/>
      <c r="AKJ5" s="95"/>
      <c r="AKK5" s="95"/>
      <c r="AKL5" s="95"/>
      <c r="AKM5" s="95"/>
      <c r="AKN5" s="95"/>
      <c r="AKO5" s="95"/>
      <c r="AKP5" s="95"/>
      <c r="AKQ5" s="95"/>
      <c r="AKR5" s="95"/>
      <c r="AKS5" s="95"/>
      <c r="AKT5" s="95"/>
      <c r="AKU5" s="95"/>
      <c r="AKV5" s="95"/>
      <c r="AKW5" s="95"/>
      <c r="AKX5" s="95"/>
      <c r="AKY5" s="95"/>
      <c r="AKZ5" s="95"/>
      <c r="ALA5" s="95"/>
      <c r="ALB5" s="95"/>
      <c r="ALC5" s="95"/>
      <c r="ALD5" s="95"/>
      <c r="ALE5" s="95"/>
      <c r="ALF5" s="95"/>
      <c r="ALG5" s="95"/>
      <c r="ALH5" s="95"/>
      <c r="ALI5" s="95"/>
      <c r="ALJ5" s="95"/>
      <c r="ALK5" s="95"/>
      <c r="ALL5" s="95"/>
      <c r="ALM5" s="95"/>
      <c r="ALN5" s="95"/>
      <c r="ALO5" s="95"/>
      <c r="ALP5" s="95"/>
      <c r="ALQ5" s="95"/>
      <c r="ALR5" s="95"/>
      <c r="ALS5" s="95"/>
      <c r="ALT5" s="95"/>
      <c r="ALU5" s="95"/>
      <c r="ALV5" s="95"/>
      <c r="ALW5" s="95"/>
      <c r="ALX5" s="95"/>
      <c r="ALY5" s="95"/>
      <c r="ALZ5" s="95"/>
      <c r="AMA5" s="95"/>
      <c r="AMB5" s="95"/>
      <c r="AMC5" s="95"/>
      <c r="AMD5" s="95"/>
      <c r="AME5" s="95"/>
      <c r="AMF5" s="95"/>
      <c r="AMG5" s="95"/>
      <c r="AMH5" s="95"/>
      <c r="AMI5" s="95"/>
      <c r="AMJ5" s="95"/>
      <c r="AMK5" s="95"/>
      <c r="AML5" s="95"/>
      <c r="AMM5" s="95"/>
      <c r="AMN5" s="95"/>
      <c r="AMO5" s="95"/>
      <c r="AMP5" s="95"/>
      <c r="AMQ5" s="95"/>
      <c r="AMR5" s="95"/>
      <c r="AMS5" s="95"/>
      <c r="AMT5" s="95"/>
      <c r="AMU5" s="95"/>
      <c r="AMV5" s="95"/>
      <c r="AMW5" s="95"/>
      <c r="AMX5" s="95"/>
      <c r="AMY5" s="95"/>
      <c r="AMZ5" s="95"/>
      <c r="ANA5" s="95"/>
      <c r="ANB5" s="95"/>
      <c r="ANC5" s="95"/>
      <c r="AND5" s="95"/>
      <c r="ANE5" s="95"/>
      <c r="ANF5" s="95"/>
      <c r="ANG5" s="95"/>
      <c r="ANH5" s="95"/>
      <c r="ANI5" s="95"/>
      <c r="ANJ5" s="95"/>
      <c r="ANK5" s="95"/>
      <c r="ANL5" s="95"/>
      <c r="ANM5" s="95"/>
      <c r="ANN5" s="95"/>
      <c r="ANO5" s="95"/>
      <c r="ANP5" s="95"/>
      <c r="ANQ5" s="95"/>
      <c r="ANR5" s="95"/>
      <c r="ANS5" s="95"/>
      <c r="ANT5" s="95"/>
      <c r="ANU5" s="95"/>
      <c r="ANV5" s="95"/>
      <c r="ANW5" s="95"/>
      <c r="ANX5" s="95"/>
      <c r="ANY5" s="95"/>
      <c r="ANZ5" s="95"/>
      <c r="AOA5" s="95"/>
      <c r="AOB5" s="95"/>
      <c r="AOC5" s="95"/>
      <c r="AOD5" s="95"/>
      <c r="AOE5" s="95"/>
      <c r="AOF5" s="95"/>
      <c r="AOG5" s="95"/>
      <c r="AOH5" s="95"/>
      <c r="AOI5" s="95"/>
      <c r="AOJ5" s="95"/>
      <c r="AOK5" s="95"/>
      <c r="AOL5" s="95"/>
      <c r="AOM5" s="95"/>
      <c r="AON5" s="95"/>
      <c r="AOO5" s="95"/>
      <c r="AOP5" s="95"/>
      <c r="AOQ5" s="95"/>
      <c r="AOR5" s="95"/>
      <c r="AOS5" s="95"/>
      <c r="AOT5" s="95"/>
      <c r="AOU5" s="95"/>
      <c r="AOV5" s="95"/>
      <c r="AOW5" s="95"/>
      <c r="AOX5" s="95"/>
      <c r="AOY5" s="95"/>
      <c r="AOZ5" s="95"/>
      <c r="APA5" s="95"/>
      <c r="APB5" s="95"/>
      <c r="APC5" s="95"/>
      <c r="APD5" s="95"/>
      <c r="APE5" s="95"/>
      <c r="APF5" s="95"/>
      <c r="APG5" s="95"/>
      <c r="APH5" s="95"/>
      <c r="API5" s="95"/>
      <c r="APJ5" s="95"/>
      <c r="APK5" s="95"/>
      <c r="APL5" s="95"/>
      <c r="APM5" s="95"/>
      <c r="APN5" s="95"/>
      <c r="APO5" s="95"/>
      <c r="APP5" s="95"/>
      <c r="APQ5" s="95"/>
      <c r="APR5" s="95"/>
      <c r="APS5" s="95"/>
      <c r="APT5" s="95"/>
      <c r="APU5" s="95"/>
      <c r="APV5" s="95"/>
      <c r="APW5" s="95"/>
      <c r="APX5" s="95"/>
      <c r="APY5" s="95"/>
      <c r="APZ5" s="95"/>
      <c r="AQA5" s="95"/>
      <c r="AQB5" s="95"/>
      <c r="AQC5" s="95"/>
      <c r="AQD5" s="95"/>
      <c r="AQE5" s="95"/>
      <c r="AQF5" s="95"/>
      <c r="AQG5" s="95"/>
      <c r="AQH5" s="95"/>
      <c r="AQI5" s="95"/>
      <c r="AQJ5" s="95"/>
      <c r="AQK5" s="95"/>
      <c r="AQL5" s="95"/>
      <c r="AQM5" s="95"/>
      <c r="AQN5" s="95"/>
      <c r="AQO5" s="95"/>
      <c r="AQP5" s="95"/>
      <c r="AQQ5" s="95"/>
      <c r="AQR5" s="95"/>
      <c r="AQS5" s="95"/>
      <c r="AQT5" s="95"/>
      <c r="AQU5" s="95"/>
      <c r="AQV5" s="95"/>
      <c r="AQW5" s="95"/>
      <c r="AQX5" s="95"/>
      <c r="AQY5" s="95"/>
      <c r="AQZ5" s="95"/>
      <c r="ARA5" s="95"/>
      <c r="ARB5" s="95"/>
      <c r="ARC5" s="95"/>
      <c r="ARD5" s="95"/>
      <c r="ARE5" s="95"/>
      <c r="ARF5" s="95"/>
      <c r="ARG5" s="95"/>
      <c r="ARH5" s="95"/>
      <c r="ARI5" s="95"/>
      <c r="ARJ5" s="95"/>
      <c r="ARK5" s="95"/>
      <c r="ARL5" s="95"/>
      <c r="ARM5" s="95"/>
      <c r="ARN5" s="95"/>
      <c r="ARO5" s="95"/>
      <c r="ARP5" s="95"/>
      <c r="ARQ5" s="95"/>
      <c r="ARR5" s="95"/>
      <c r="ARS5" s="95"/>
      <c r="ART5" s="95"/>
      <c r="ARU5" s="95"/>
      <c r="ARV5" s="95"/>
      <c r="ARW5" s="95"/>
      <c r="ARX5" s="95"/>
      <c r="ARY5" s="95"/>
      <c r="ARZ5" s="95"/>
      <c r="ASA5" s="95"/>
      <c r="ASB5" s="95"/>
      <c r="ASC5" s="95"/>
      <c r="ASD5" s="95"/>
      <c r="ASE5" s="95"/>
      <c r="ASF5" s="95"/>
      <c r="ASG5" s="95"/>
      <c r="ASH5" s="95"/>
      <c r="ASI5" s="95"/>
      <c r="ASJ5" s="95"/>
      <c r="ASK5" s="95"/>
      <c r="ASL5" s="95"/>
      <c r="ASM5" s="95"/>
      <c r="ASN5" s="95"/>
      <c r="ASO5" s="95"/>
      <c r="ASP5" s="95"/>
      <c r="ASQ5" s="95"/>
      <c r="ASR5" s="95"/>
      <c r="ASS5" s="95"/>
      <c r="AST5" s="95"/>
      <c r="ASU5" s="95"/>
      <c r="ASV5" s="95"/>
      <c r="ASW5" s="95"/>
      <c r="ASX5" s="95"/>
      <c r="ASY5" s="95"/>
      <c r="ASZ5" s="95"/>
      <c r="ATA5" s="95"/>
      <c r="ATB5" s="95"/>
      <c r="ATC5" s="95"/>
      <c r="ATD5" s="95"/>
      <c r="ATE5" s="95"/>
      <c r="ATF5" s="95"/>
      <c r="ATG5" s="95"/>
      <c r="ATH5" s="95"/>
      <c r="ATI5" s="95"/>
      <c r="ATJ5" s="95"/>
      <c r="ATK5" s="95"/>
      <c r="ATL5" s="95"/>
      <c r="ATM5" s="95"/>
      <c r="ATN5" s="95"/>
      <c r="ATO5" s="95"/>
      <c r="ATP5" s="95"/>
      <c r="ATQ5" s="95"/>
      <c r="ATR5" s="95"/>
      <c r="ATS5" s="95"/>
      <c r="ATT5" s="95"/>
      <c r="ATU5" s="95"/>
      <c r="ATV5" s="95"/>
      <c r="ATW5" s="95"/>
      <c r="ATX5" s="95"/>
      <c r="ATY5" s="95"/>
      <c r="ATZ5" s="95"/>
      <c r="AUA5" s="95"/>
      <c r="AUB5" s="95"/>
      <c r="AUC5" s="95"/>
      <c r="AUD5" s="95"/>
      <c r="AUE5" s="95"/>
      <c r="AUF5" s="95"/>
      <c r="AUG5" s="95"/>
      <c r="AUH5" s="95"/>
      <c r="AUI5" s="95"/>
      <c r="AUJ5" s="95"/>
      <c r="AUK5" s="95"/>
      <c r="AUL5" s="95"/>
      <c r="AUM5" s="95"/>
      <c r="AUN5" s="95"/>
      <c r="AUO5" s="95"/>
      <c r="AUP5" s="95"/>
      <c r="AUQ5" s="95"/>
      <c r="AUR5" s="95"/>
      <c r="AUS5" s="95"/>
      <c r="AUT5" s="95"/>
      <c r="AUU5" s="95"/>
      <c r="AUV5" s="95"/>
      <c r="AUW5" s="95"/>
      <c r="AUX5" s="95"/>
      <c r="AUY5" s="95"/>
      <c r="AUZ5" s="95"/>
      <c r="AVA5" s="95"/>
      <c r="AVB5" s="95"/>
      <c r="AVC5" s="95"/>
      <c r="AVD5" s="95"/>
      <c r="AVE5" s="95"/>
      <c r="AVF5" s="95"/>
      <c r="AVG5" s="95"/>
      <c r="AVH5" s="95"/>
      <c r="AVI5" s="95"/>
      <c r="AVJ5" s="95"/>
      <c r="AVK5" s="95"/>
      <c r="AVL5" s="95"/>
      <c r="AVM5" s="95"/>
      <c r="AVN5" s="95"/>
      <c r="AVO5" s="95"/>
      <c r="AVP5" s="95"/>
      <c r="AVQ5" s="95"/>
      <c r="AVR5" s="95"/>
      <c r="AVS5" s="95"/>
      <c r="AVT5" s="95"/>
      <c r="AVU5" s="95"/>
      <c r="AVV5" s="95"/>
      <c r="AVW5" s="95"/>
      <c r="AVX5" s="95"/>
      <c r="AVY5" s="95"/>
      <c r="AVZ5" s="95"/>
      <c r="AWA5" s="95"/>
      <c r="AWB5" s="95"/>
      <c r="AWC5" s="95"/>
      <c r="AWD5" s="95"/>
      <c r="AWE5" s="95"/>
      <c r="AWF5" s="95"/>
      <c r="AWG5" s="95"/>
      <c r="AWH5" s="95"/>
      <c r="AWI5" s="95"/>
      <c r="AWJ5" s="95"/>
      <c r="AWK5" s="95"/>
      <c r="AWL5" s="95"/>
      <c r="AWM5" s="95"/>
      <c r="AWN5" s="95"/>
      <c r="AWO5" s="95"/>
      <c r="AWP5" s="95"/>
      <c r="AWQ5" s="95"/>
      <c r="AWR5" s="95"/>
      <c r="AWS5" s="95"/>
      <c r="AWT5" s="95"/>
      <c r="AWU5" s="95"/>
      <c r="AWV5" s="95"/>
      <c r="AWW5" s="95"/>
      <c r="AWX5" s="95"/>
      <c r="AWY5" s="95"/>
      <c r="AWZ5" s="95"/>
      <c r="AXA5" s="95"/>
      <c r="AXB5" s="95"/>
      <c r="AXC5" s="95"/>
      <c r="AXD5" s="95"/>
      <c r="AXE5" s="95"/>
      <c r="AXF5" s="95"/>
      <c r="AXG5" s="95"/>
      <c r="AXH5" s="95"/>
      <c r="AXI5" s="95"/>
      <c r="AXJ5" s="95"/>
      <c r="AXK5" s="95"/>
      <c r="AXL5" s="95"/>
      <c r="AXM5" s="95"/>
      <c r="AXN5" s="95"/>
      <c r="AXO5" s="95"/>
      <c r="AXP5" s="95"/>
      <c r="AXQ5" s="95"/>
      <c r="AXR5" s="95"/>
      <c r="AXS5" s="95"/>
      <c r="AXT5" s="95"/>
      <c r="AXU5" s="95"/>
      <c r="AXV5" s="95"/>
      <c r="AXW5" s="95"/>
      <c r="AXX5" s="95"/>
      <c r="AXY5" s="95"/>
      <c r="AXZ5" s="95"/>
      <c r="AYA5" s="95"/>
      <c r="AYB5" s="95"/>
      <c r="AYC5" s="95"/>
      <c r="AYD5" s="95"/>
      <c r="AYE5" s="95"/>
      <c r="AYF5" s="95"/>
      <c r="AYG5" s="95"/>
      <c r="AYH5" s="95"/>
      <c r="AYI5" s="95"/>
      <c r="AYJ5" s="95"/>
      <c r="AYK5" s="95"/>
      <c r="AYL5" s="95"/>
      <c r="AYM5" s="95"/>
      <c r="AYN5" s="95"/>
      <c r="AYO5" s="95"/>
      <c r="AYP5" s="95"/>
      <c r="AYQ5" s="95"/>
      <c r="AYR5" s="95"/>
      <c r="AYS5" s="95"/>
      <c r="AYT5" s="95"/>
      <c r="AYU5" s="95"/>
      <c r="AYV5" s="95"/>
      <c r="AYW5" s="95"/>
      <c r="AYX5" s="95"/>
      <c r="AYY5" s="95"/>
      <c r="AYZ5" s="95"/>
      <c r="AZA5" s="95"/>
      <c r="AZB5" s="95"/>
      <c r="AZC5" s="95"/>
      <c r="AZD5" s="95"/>
      <c r="AZE5" s="95"/>
      <c r="AZF5" s="95"/>
      <c r="AZG5" s="95"/>
      <c r="AZH5" s="95"/>
      <c r="AZI5" s="95"/>
      <c r="AZJ5" s="95"/>
      <c r="AZK5" s="95"/>
      <c r="AZL5" s="95"/>
      <c r="AZM5" s="95"/>
      <c r="AZN5" s="95"/>
      <c r="AZO5" s="95"/>
      <c r="AZP5" s="95"/>
      <c r="AZQ5" s="95"/>
      <c r="AZR5" s="95"/>
      <c r="AZS5" s="95"/>
      <c r="AZT5" s="95"/>
      <c r="AZU5" s="95"/>
      <c r="AZV5" s="95"/>
      <c r="AZW5" s="95"/>
      <c r="AZX5" s="95"/>
      <c r="AZY5" s="95"/>
      <c r="AZZ5" s="95"/>
      <c r="BAA5" s="95"/>
      <c r="BAB5" s="95"/>
      <c r="BAC5" s="95"/>
      <c r="BAD5" s="95"/>
      <c r="BAE5" s="95"/>
      <c r="BAF5" s="95"/>
      <c r="BAG5" s="95"/>
      <c r="BAH5" s="95"/>
      <c r="BAI5" s="95"/>
      <c r="BAJ5" s="95"/>
      <c r="BAK5" s="95"/>
      <c r="BAL5" s="95"/>
      <c r="BAM5" s="95"/>
      <c r="BAN5" s="95"/>
      <c r="BAO5" s="95"/>
      <c r="BAP5" s="95"/>
      <c r="BAQ5" s="95"/>
      <c r="BAR5" s="95"/>
      <c r="BAS5" s="95"/>
      <c r="BAT5" s="95"/>
      <c r="BAU5" s="95"/>
      <c r="BAV5" s="95"/>
      <c r="BAW5" s="95"/>
      <c r="BAX5" s="95"/>
      <c r="BAY5" s="95"/>
      <c r="BAZ5" s="95"/>
      <c r="BBA5" s="95"/>
      <c r="BBB5" s="95"/>
      <c r="BBC5" s="95"/>
      <c r="BBD5" s="95"/>
      <c r="BBE5" s="95"/>
      <c r="BBF5" s="95"/>
      <c r="BBG5" s="95"/>
      <c r="BBH5" s="95"/>
      <c r="BBI5" s="95"/>
      <c r="BBJ5" s="95"/>
      <c r="BBK5" s="95"/>
      <c r="BBL5" s="95"/>
      <c r="BBM5" s="95"/>
      <c r="BBN5" s="95"/>
      <c r="BBO5" s="95"/>
      <c r="BBP5" s="95"/>
      <c r="BBQ5" s="95"/>
      <c r="BBR5" s="95"/>
      <c r="BBS5" s="95"/>
      <c r="BBT5" s="95"/>
      <c r="BBU5" s="95"/>
      <c r="BBV5" s="95"/>
      <c r="BBW5" s="95"/>
      <c r="BBX5" s="95"/>
      <c r="BBY5" s="95"/>
      <c r="BBZ5" s="95"/>
      <c r="BCA5" s="95"/>
      <c r="BCB5" s="95"/>
      <c r="BCC5" s="95"/>
      <c r="BCD5" s="95"/>
      <c r="BCE5" s="95"/>
      <c r="BCF5" s="95"/>
      <c r="BCG5" s="95"/>
      <c r="BCH5" s="95"/>
      <c r="BCI5" s="95"/>
      <c r="BCJ5" s="95"/>
      <c r="BCK5" s="95"/>
      <c r="BCL5" s="95"/>
      <c r="BCM5" s="95"/>
      <c r="BCN5" s="95"/>
      <c r="BCO5" s="95"/>
      <c r="BCP5" s="95"/>
      <c r="BCQ5" s="95"/>
      <c r="BCR5" s="95"/>
      <c r="BCS5" s="95"/>
      <c r="BCT5" s="95"/>
      <c r="BCU5" s="95"/>
      <c r="BCV5" s="95"/>
      <c r="BCW5" s="95"/>
      <c r="BCX5" s="95"/>
      <c r="BCY5" s="95"/>
      <c r="BCZ5" s="95"/>
      <c r="BDA5" s="95"/>
      <c r="BDB5" s="95"/>
      <c r="BDC5" s="95"/>
      <c r="BDD5" s="95"/>
      <c r="BDE5" s="95"/>
      <c r="BDF5" s="95"/>
      <c r="BDG5" s="95"/>
      <c r="BDH5" s="95"/>
      <c r="BDI5" s="95"/>
      <c r="BDJ5" s="95"/>
      <c r="BDK5" s="95"/>
      <c r="BDL5" s="95"/>
      <c r="BDM5" s="95"/>
      <c r="BDN5" s="95"/>
      <c r="BDO5" s="95"/>
      <c r="BDP5" s="95"/>
      <c r="BDQ5" s="95"/>
      <c r="BDR5" s="95"/>
      <c r="BDS5" s="95"/>
      <c r="BDT5" s="95"/>
      <c r="BDU5" s="95"/>
      <c r="BDV5" s="95"/>
      <c r="BDW5" s="95"/>
      <c r="BDX5" s="95"/>
      <c r="BDY5" s="95"/>
      <c r="BDZ5" s="95"/>
      <c r="BEA5" s="95"/>
      <c r="BEB5" s="95"/>
      <c r="BEC5" s="95"/>
      <c r="BED5" s="95"/>
      <c r="BEE5" s="95"/>
      <c r="BEF5" s="95"/>
      <c r="BEG5" s="95"/>
      <c r="BEH5" s="95"/>
      <c r="BEI5" s="95"/>
      <c r="BEJ5" s="95"/>
      <c r="BEK5" s="95"/>
      <c r="BEL5" s="95"/>
      <c r="BEM5" s="95"/>
      <c r="BEN5" s="95"/>
      <c r="BEO5" s="95"/>
      <c r="BEP5" s="95"/>
      <c r="BEQ5" s="95"/>
      <c r="BER5" s="95"/>
      <c r="BES5" s="95"/>
      <c r="BET5" s="95"/>
      <c r="BEU5" s="95"/>
      <c r="BEV5" s="95"/>
      <c r="BEW5" s="95"/>
      <c r="BEX5" s="95"/>
      <c r="BEY5" s="95"/>
      <c r="BEZ5" s="95"/>
      <c r="BFA5" s="95"/>
      <c r="BFB5" s="95"/>
      <c r="BFC5" s="95"/>
      <c r="BFD5" s="95"/>
      <c r="BFE5" s="95"/>
      <c r="BFF5" s="95"/>
      <c r="BFG5" s="95"/>
      <c r="BFH5" s="95"/>
      <c r="BFI5" s="95"/>
      <c r="BFJ5" s="95"/>
      <c r="BFK5" s="95"/>
      <c r="BFL5" s="95"/>
      <c r="BFM5" s="95"/>
      <c r="BFN5" s="95"/>
      <c r="BFO5" s="95"/>
      <c r="BFP5" s="95"/>
      <c r="BFQ5" s="95"/>
      <c r="BFR5" s="95"/>
      <c r="BFS5" s="95"/>
      <c r="BFT5" s="95"/>
      <c r="BFU5" s="95"/>
      <c r="BFV5" s="95"/>
      <c r="BFW5" s="95"/>
      <c r="BFX5" s="95"/>
      <c r="BFY5" s="95"/>
      <c r="BFZ5" s="95"/>
      <c r="BGA5" s="95"/>
      <c r="BGB5" s="95"/>
      <c r="BGC5" s="95"/>
      <c r="BGD5" s="95"/>
      <c r="BGE5" s="95"/>
      <c r="BGF5" s="95"/>
      <c r="BGG5" s="95"/>
      <c r="BGH5" s="95"/>
      <c r="BGI5" s="95"/>
      <c r="BGJ5" s="95"/>
      <c r="BGK5" s="95"/>
      <c r="BGL5" s="95"/>
      <c r="BGM5" s="95"/>
      <c r="BGN5" s="95"/>
      <c r="BGO5" s="95"/>
      <c r="BGP5" s="95"/>
      <c r="BGQ5" s="95"/>
      <c r="BGR5" s="95"/>
      <c r="BGS5" s="95"/>
      <c r="BGT5" s="95"/>
      <c r="BGU5" s="95"/>
      <c r="BGV5" s="95"/>
      <c r="BGW5" s="95"/>
      <c r="BGX5" s="95"/>
      <c r="BGY5" s="95"/>
      <c r="BGZ5" s="95"/>
      <c r="BHA5" s="95"/>
      <c r="BHB5" s="95"/>
      <c r="BHC5" s="95"/>
      <c r="BHD5" s="95"/>
      <c r="BHE5" s="95"/>
      <c r="BHF5" s="95"/>
      <c r="BHG5" s="95"/>
      <c r="BHH5" s="95"/>
      <c r="BHI5" s="95"/>
      <c r="BHJ5" s="95"/>
      <c r="BHK5" s="95"/>
      <c r="BHL5" s="95"/>
      <c r="BHM5" s="95"/>
      <c r="BHN5" s="95"/>
      <c r="BHO5" s="95"/>
      <c r="BHP5" s="95"/>
      <c r="BHQ5" s="95"/>
      <c r="BHR5" s="95"/>
      <c r="BHS5" s="95"/>
      <c r="BHT5" s="95"/>
      <c r="BHU5" s="95"/>
      <c r="BHV5" s="95"/>
      <c r="BHW5" s="95"/>
      <c r="BHX5" s="95"/>
      <c r="BHY5" s="95"/>
      <c r="BHZ5" s="95"/>
      <c r="BIA5" s="95"/>
      <c r="BIB5" s="95"/>
      <c r="BIC5" s="95"/>
      <c r="BID5" s="95"/>
      <c r="BIE5" s="95"/>
      <c r="BIF5" s="95"/>
      <c r="BIG5" s="95"/>
      <c r="BIH5" s="95"/>
      <c r="BII5" s="95"/>
      <c r="BIJ5" s="95"/>
      <c r="BIK5" s="95"/>
      <c r="BIL5" s="95"/>
      <c r="BIM5" s="95"/>
      <c r="BIN5" s="95"/>
      <c r="BIO5" s="95"/>
      <c r="BIP5" s="95"/>
      <c r="BIQ5" s="95"/>
      <c r="BIR5" s="95"/>
      <c r="BIS5" s="95"/>
      <c r="BIT5" s="95"/>
      <c r="BIU5" s="95"/>
      <c r="BIV5" s="95"/>
      <c r="BIW5" s="95"/>
      <c r="BIX5" s="95"/>
      <c r="BIY5" s="95"/>
      <c r="BIZ5" s="95"/>
      <c r="BJA5" s="95"/>
      <c r="BJB5" s="95"/>
      <c r="BJC5" s="95"/>
      <c r="BJD5" s="95"/>
      <c r="BJE5" s="95"/>
      <c r="BJF5" s="95"/>
      <c r="BJG5" s="95"/>
      <c r="BJH5" s="95"/>
      <c r="BJI5" s="95"/>
      <c r="BJJ5" s="95"/>
      <c r="BJK5" s="95"/>
      <c r="BJL5" s="95"/>
      <c r="BJM5" s="95"/>
      <c r="BJN5" s="95"/>
      <c r="BJO5" s="95"/>
      <c r="BJP5" s="95"/>
      <c r="BJQ5" s="95"/>
      <c r="BJR5" s="95"/>
      <c r="BJS5" s="95"/>
      <c r="BJT5" s="95"/>
      <c r="BJU5" s="95"/>
      <c r="BJV5" s="95"/>
      <c r="BJW5" s="95"/>
      <c r="BJX5" s="95"/>
      <c r="BJY5" s="95"/>
      <c r="BJZ5" s="95"/>
      <c r="BKA5" s="95"/>
      <c r="BKB5" s="95"/>
      <c r="BKC5" s="95"/>
      <c r="BKD5" s="95"/>
      <c r="BKE5" s="95"/>
      <c r="BKF5" s="95"/>
      <c r="BKG5" s="95"/>
      <c r="BKH5" s="95"/>
      <c r="BKI5" s="95"/>
      <c r="BKJ5" s="95"/>
      <c r="BKK5" s="95"/>
      <c r="BKL5" s="95"/>
      <c r="BKM5" s="95"/>
      <c r="BKN5" s="95"/>
      <c r="BKO5" s="95"/>
      <c r="BKP5" s="95"/>
      <c r="BKQ5" s="95"/>
      <c r="BKR5" s="95"/>
      <c r="BKS5" s="95"/>
      <c r="BKT5" s="95"/>
      <c r="BKU5" s="95"/>
      <c r="BKV5" s="95"/>
      <c r="BKW5" s="95"/>
      <c r="BKX5" s="95"/>
      <c r="BKY5" s="95"/>
      <c r="BKZ5" s="95"/>
      <c r="BLA5" s="95"/>
      <c r="BLB5" s="95"/>
      <c r="BLC5" s="95"/>
      <c r="BLD5" s="95"/>
      <c r="BLE5" s="95"/>
      <c r="BLF5" s="95"/>
      <c r="BLG5" s="95"/>
      <c r="BLH5" s="95"/>
      <c r="BLI5" s="95"/>
      <c r="BLJ5" s="95"/>
      <c r="BLK5" s="95"/>
      <c r="BLL5" s="95"/>
      <c r="BLM5" s="95"/>
      <c r="BLN5" s="95"/>
      <c r="BLO5" s="95"/>
      <c r="BLP5" s="95"/>
      <c r="BLQ5" s="95"/>
      <c r="BLR5" s="95"/>
      <c r="BLS5" s="95"/>
      <c r="BLT5" s="95"/>
      <c r="BLU5" s="95"/>
      <c r="BLV5" s="95"/>
      <c r="BLW5" s="95"/>
      <c r="BLX5" s="95"/>
      <c r="BLY5" s="95"/>
      <c r="BLZ5" s="95"/>
      <c r="BMA5" s="95"/>
      <c r="BMB5" s="95"/>
      <c r="BMC5" s="95"/>
      <c r="BMD5" s="95"/>
      <c r="BME5" s="95"/>
      <c r="BMF5" s="95"/>
      <c r="BMG5" s="95"/>
      <c r="BMH5" s="95"/>
      <c r="BMI5" s="95"/>
      <c r="BMJ5" s="95"/>
      <c r="BMK5" s="95"/>
      <c r="BML5" s="95"/>
      <c r="BMM5" s="95"/>
      <c r="BMN5" s="95"/>
      <c r="BMO5" s="95"/>
      <c r="BMP5" s="95"/>
      <c r="BMQ5" s="95"/>
      <c r="BMR5" s="95"/>
      <c r="BMS5" s="95"/>
      <c r="BMT5" s="95"/>
      <c r="BMU5" s="95"/>
      <c r="BMV5" s="95"/>
      <c r="BMW5" s="95"/>
      <c r="BMX5" s="95"/>
      <c r="BMY5" s="95"/>
      <c r="BMZ5" s="95"/>
      <c r="BNA5" s="95"/>
      <c r="BNB5" s="95"/>
      <c r="BNC5" s="95"/>
      <c r="BND5" s="95"/>
      <c r="BNE5" s="95"/>
      <c r="BNF5" s="95"/>
      <c r="BNG5" s="95"/>
      <c r="BNH5" s="95"/>
      <c r="BNI5" s="95"/>
      <c r="BNJ5" s="95"/>
      <c r="BNK5" s="95"/>
      <c r="BNL5" s="95"/>
      <c r="BNM5" s="95"/>
      <c r="BNN5" s="95"/>
      <c r="BNO5" s="95"/>
      <c r="BNP5" s="95"/>
      <c r="BNQ5" s="95"/>
      <c r="BNR5" s="95"/>
      <c r="BNS5" s="95"/>
      <c r="BNT5" s="95"/>
      <c r="BNU5" s="95"/>
      <c r="BNV5" s="95"/>
      <c r="BNW5" s="95"/>
      <c r="BNX5" s="95"/>
      <c r="BNY5" s="95"/>
      <c r="BNZ5" s="95"/>
      <c r="BOA5" s="95"/>
      <c r="BOB5" s="95"/>
      <c r="BOC5" s="95"/>
      <c r="BOD5" s="95"/>
      <c r="BOE5" s="95"/>
      <c r="BOF5" s="95"/>
      <c r="BOG5" s="95"/>
      <c r="BOH5" s="95"/>
      <c r="BOI5" s="95"/>
      <c r="BOJ5" s="95"/>
      <c r="BOK5" s="95"/>
      <c r="BOL5" s="95"/>
      <c r="BOM5" s="95"/>
      <c r="BON5" s="95"/>
      <c r="BOO5" s="95"/>
      <c r="BOP5" s="95"/>
      <c r="BOQ5" s="95"/>
      <c r="BOR5" s="95"/>
      <c r="BOS5" s="95"/>
      <c r="BOT5" s="95"/>
      <c r="BOU5" s="95"/>
      <c r="BOV5" s="95"/>
      <c r="BOW5" s="95"/>
      <c r="BOX5" s="95"/>
      <c r="BOY5" s="95"/>
      <c r="BOZ5" s="95"/>
      <c r="BPA5" s="95"/>
      <c r="BPB5" s="95"/>
      <c r="BPC5" s="95"/>
      <c r="BPD5" s="95"/>
      <c r="BPE5" s="95"/>
      <c r="BPF5" s="95"/>
      <c r="BPG5" s="95"/>
      <c r="BPH5" s="95"/>
      <c r="BPI5" s="95"/>
      <c r="BPJ5" s="95"/>
      <c r="BPK5" s="95"/>
      <c r="BPL5" s="95"/>
      <c r="BPM5" s="95"/>
      <c r="BPN5" s="95"/>
      <c r="BPO5" s="95"/>
      <c r="BPP5" s="95"/>
      <c r="BPQ5" s="95"/>
      <c r="BPR5" s="95"/>
      <c r="BPS5" s="95"/>
      <c r="BPT5" s="95"/>
      <c r="BPU5" s="95"/>
      <c r="BPV5" s="95"/>
      <c r="BPW5" s="95"/>
      <c r="BPX5" s="95"/>
      <c r="BPY5" s="95"/>
      <c r="BPZ5" s="95"/>
      <c r="BQA5" s="95"/>
      <c r="BQB5" s="95"/>
      <c r="BQC5" s="95"/>
      <c r="BQD5" s="95"/>
      <c r="BQE5" s="95"/>
      <c r="BQF5" s="95"/>
      <c r="BQG5" s="95"/>
      <c r="BQH5" s="95"/>
      <c r="BQI5" s="95"/>
      <c r="BQJ5" s="95"/>
      <c r="BQK5" s="95"/>
      <c r="BQL5" s="95"/>
      <c r="BQM5" s="95"/>
      <c r="BQN5" s="95"/>
      <c r="BQO5" s="95"/>
      <c r="BQP5" s="95"/>
      <c r="BQQ5" s="95"/>
      <c r="BQR5" s="95"/>
      <c r="BQS5" s="95"/>
      <c r="BQT5" s="95"/>
      <c r="BQU5" s="95"/>
      <c r="BQV5" s="95"/>
      <c r="BQW5" s="95"/>
      <c r="BQX5" s="95"/>
      <c r="BQY5" s="95"/>
      <c r="BQZ5" s="95"/>
      <c r="BRA5" s="95"/>
      <c r="BRB5" s="95"/>
      <c r="BRC5" s="95"/>
      <c r="BRD5" s="95"/>
      <c r="BRE5" s="95"/>
      <c r="BRF5" s="95"/>
      <c r="BRG5" s="95"/>
      <c r="BRH5" s="95"/>
      <c r="BRI5" s="95"/>
      <c r="BRJ5" s="95"/>
      <c r="BRK5" s="95"/>
      <c r="BRL5" s="95"/>
      <c r="BRM5" s="95"/>
      <c r="BRN5" s="95"/>
      <c r="BRO5" s="95"/>
      <c r="BRP5" s="95"/>
      <c r="BRQ5" s="95"/>
      <c r="BRR5" s="95"/>
      <c r="BRS5" s="95"/>
      <c r="BRT5" s="95"/>
      <c r="BRU5" s="95"/>
      <c r="BRV5" s="95"/>
      <c r="BRW5" s="95"/>
      <c r="BRX5" s="95"/>
      <c r="BRY5" s="95"/>
      <c r="BRZ5" s="95"/>
      <c r="BSA5" s="95"/>
      <c r="BSB5" s="95"/>
      <c r="BSC5" s="95"/>
      <c r="BSD5" s="95"/>
      <c r="BSE5" s="95"/>
      <c r="BSF5" s="95"/>
      <c r="BSG5" s="95"/>
      <c r="BSH5" s="95"/>
      <c r="BSI5" s="95"/>
      <c r="BSJ5" s="95"/>
      <c r="BSK5" s="95"/>
      <c r="BSL5" s="95"/>
      <c r="BSM5" s="95"/>
      <c r="BSN5" s="95"/>
      <c r="BSO5" s="95"/>
      <c r="BSP5" s="95"/>
      <c r="BSQ5" s="95"/>
      <c r="BSR5" s="95"/>
      <c r="BSS5" s="95"/>
      <c r="BST5" s="95"/>
      <c r="BSU5" s="95"/>
      <c r="BSV5" s="95"/>
      <c r="BSW5" s="95"/>
      <c r="BSX5" s="95"/>
      <c r="BSY5" s="95"/>
      <c r="BSZ5" s="95"/>
      <c r="BTA5" s="95"/>
      <c r="BTB5" s="95"/>
      <c r="BTC5" s="95"/>
      <c r="BTD5" s="95"/>
      <c r="BTE5" s="95"/>
      <c r="BTF5" s="95"/>
      <c r="BTG5" s="95"/>
      <c r="BTH5" s="95"/>
      <c r="BTI5" s="95"/>
      <c r="BTJ5" s="95"/>
      <c r="BTK5" s="95"/>
      <c r="BTL5" s="95"/>
      <c r="BTM5" s="95"/>
      <c r="BTN5" s="95"/>
      <c r="BTO5" s="95"/>
      <c r="BTP5" s="95"/>
      <c r="BTQ5" s="95"/>
      <c r="BTR5" s="95"/>
      <c r="BTS5" s="95"/>
      <c r="BTT5" s="95"/>
      <c r="BTU5" s="95"/>
      <c r="BTV5" s="95"/>
      <c r="BTW5" s="95"/>
      <c r="BTX5" s="95"/>
      <c r="BTY5" s="95"/>
      <c r="BTZ5" s="95"/>
      <c r="BUA5" s="95"/>
      <c r="BUB5" s="95"/>
      <c r="BUC5" s="95"/>
      <c r="BUD5" s="95"/>
      <c r="BUE5" s="95"/>
      <c r="BUF5" s="95"/>
      <c r="BUG5" s="95"/>
      <c r="BUH5" s="95"/>
      <c r="BUI5" s="95"/>
      <c r="BUJ5" s="95"/>
      <c r="BUK5" s="95"/>
      <c r="BUL5" s="95"/>
      <c r="BUM5" s="95"/>
      <c r="BUN5" s="95"/>
      <c r="BUO5" s="95"/>
      <c r="BUP5" s="95"/>
      <c r="BUQ5" s="95"/>
      <c r="BUR5" s="95"/>
      <c r="BUS5" s="95"/>
      <c r="BUT5" s="95"/>
      <c r="BUU5" s="95"/>
      <c r="BUV5" s="95"/>
      <c r="BUW5" s="95"/>
      <c r="BUX5" s="95"/>
      <c r="BUY5" s="95"/>
      <c r="BUZ5" s="95"/>
      <c r="BVA5" s="95"/>
      <c r="BVB5" s="95"/>
      <c r="BVC5" s="95"/>
      <c r="BVD5" s="95"/>
      <c r="BVE5" s="95"/>
      <c r="BVF5" s="95"/>
      <c r="BVG5" s="95"/>
      <c r="BVH5" s="95"/>
      <c r="BVI5" s="95"/>
      <c r="BVJ5" s="95"/>
      <c r="BVK5" s="95"/>
      <c r="BVL5" s="95"/>
      <c r="BVM5" s="95"/>
      <c r="BVN5" s="95"/>
      <c r="BVO5" s="95"/>
      <c r="BVP5" s="95"/>
      <c r="BVQ5" s="95"/>
      <c r="BVR5" s="95"/>
      <c r="BVS5" s="95"/>
      <c r="BVT5" s="95"/>
      <c r="BVU5" s="95"/>
      <c r="BVV5" s="95"/>
      <c r="BVW5" s="95"/>
      <c r="BVX5" s="95"/>
      <c r="BVY5" s="95"/>
      <c r="BVZ5" s="95"/>
      <c r="BWA5" s="95"/>
      <c r="BWB5" s="95"/>
      <c r="BWC5" s="95"/>
      <c r="BWD5" s="95"/>
      <c r="BWE5" s="95"/>
      <c r="BWF5" s="95"/>
      <c r="BWG5" s="95"/>
      <c r="BWH5" s="95"/>
      <c r="BWI5" s="95"/>
      <c r="BWJ5" s="95"/>
      <c r="BWK5" s="95"/>
      <c r="BWL5" s="95"/>
      <c r="BWM5" s="95"/>
      <c r="BWN5" s="95"/>
      <c r="BWO5" s="95"/>
      <c r="BWP5" s="95"/>
      <c r="BWQ5" s="95"/>
      <c r="BWR5" s="95"/>
      <c r="BWS5" s="95"/>
      <c r="BWT5" s="95"/>
      <c r="BWU5" s="95"/>
      <c r="BWV5" s="95"/>
      <c r="BWW5" s="95"/>
      <c r="BWX5" s="95"/>
      <c r="BWY5" s="95"/>
      <c r="BWZ5" s="95"/>
      <c r="BXA5" s="95"/>
      <c r="BXB5" s="95"/>
      <c r="BXC5" s="95"/>
      <c r="BXD5" s="95"/>
      <c r="BXE5" s="95"/>
      <c r="BXF5" s="95"/>
      <c r="BXG5" s="95"/>
      <c r="BXH5" s="95"/>
      <c r="BXI5" s="95"/>
      <c r="BXJ5" s="95"/>
      <c r="BXK5" s="95"/>
      <c r="BXL5" s="95"/>
      <c r="BXM5" s="95"/>
      <c r="BXN5" s="95"/>
      <c r="BXO5" s="95"/>
      <c r="BXP5" s="95"/>
      <c r="BXQ5" s="95"/>
      <c r="BXR5" s="95"/>
      <c r="BXS5" s="95"/>
      <c r="BXT5" s="95"/>
      <c r="BXU5" s="95"/>
      <c r="BXV5" s="95"/>
      <c r="BXW5" s="95"/>
      <c r="BXX5" s="95"/>
      <c r="BXY5" s="95"/>
      <c r="BXZ5" s="95"/>
      <c r="BYA5" s="95"/>
      <c r="BYB5" s="95"/>
      <c r="BYC5" s="95"/>
      <c r="BYD5" s="95"/>
      <c r="BYE5" s="95"/>
      <c r="BYF5" s="95"/>
      <c r="BYG5" s="95"/>
      <c r="BYH5" s="95"/>
      <c r="BYI5" s="95"/>
      <c r="BYJ5" s="95"/>
      <c r="BYK5" s="95"/>
      <c r="BYL5" s="95"/>
      <c r="BYM5" s="95"/>
      <c r="BYN5" s="95"/>
      <c r="BYO5" s="95"/>
      <c r="BYP5" s="95"/>
      <c r="BYQ5" s="95"/>
      <c r="BYR5" s="95"/>
      <c r="BYS5" s="95"/>
      <c r="BYT5" s="95"/>
      <c r="BYU5" s="95"/>
      <c r="BYV5" s="95"/>
      <c r="BYW5" s="95"/>
      <c r="BYX5" s="95"/>
      <c r="BYY5" s="95"/>
      <c r="BYZ5" s="95"/>
      <c r="BZA5" s="95"/>
      <c r="BZB5" s="95"/>
      <c r="BZC5" s="95"/>
      <c r="BZD5" s="95"/>
      <c r="BZE5" s="95"/>
      <c r="BZF5" s="95"/>
      <c r="BZG5" s="95"/>
      <c r="BZH5" s="95"/>
      <c r="BZI5" s="95"/>
      <c r="BZJ5" s="95"/>
      <c r="BZK5" s="95"/>
      <c r="BZL5" s="95"/>
      <c r="BZM5" s="95"/>
      <c r="BZN5" s="95"/>
      <c r="BZO5" s="95"/>
      <c r="BZP5" s="95"/>
      <c r="BZQ5" s="95"/>
      <c r="BZR5" s="95"/>
      <c r="BZS5" s="95"/>
      <c r="BZT5" s="95"/>
      <c r="BZU5" s="95"/>
      <c r="BZV5" s="95"/>
      <c r="BZW5" s="95"/>
      <c r="BZX5" s="95"/>
      <c r="BZY5" s="95"/>
      <c r="BZZ5" s="95"/>
      <c r="CAA5" s="95"/>
      <c r="CAB5" s="95"/>
      <c r="CAC5" s="95"/>
      <c r="CAD5" s="95"/>
      <c r="CAE5" s="95"/>
      <c r="CAF5" s="95"/>
      <c r="CAG5" s="95"/>
      <c r="CAH5" s="95"/>
      <c r="CAI5" s="95"/>
      <c r="CAJ5" s="95"/>
      <c r="CAK5" s="95"/>
      <c r="CAL5" s="95"/>
      <c r="CAM5" s="95"/>
      <c r="CAN5" s="95"/>
      <c r="CAO5" s="95"/>
      <c r="CAP5" s="95"/>
      <c r="CAQ5" s="95"/>
      <c r="CAR5" s="95"/>
      <c r="CAS5" s="95"/>
      <c r="CAT5" s="95"/>
      <c r="CAU5" s="95"/>
      <c r="CAV5" s="95"/>
      <c r="CAW5" s="95"/>
      <c r="CAX5" s="95"/>
      <c r="CAY5" s="95"/>
      <c r="CAZ5" s="95"/>
      <c r="CBA5" s="95"/>
      <c r="CBB5" s="95"/>
      <c r="CBC5" s="95"/>
      <c r="CBD5" s="95"/>
      <c r="CBE5" s="95"/>
      <c r="CBF5" s="95"/>
      <c r="CBG5" s="95"/>
      <c r="CBH5" s="95"/>
      <c r="CBI5" s="95"/>
      <c r="CBJ5" s="95"/>
      <c r="CBK5" s="95"/>
      <c r="CBL5" s="95"/>
      <c r="CBM5" s="95"/>
      <c r="CBN5" s="95"/>
      <c r="CBO5" s="95"/>
      <c r="CBP5" s="95"/>
      <c r="CBQ5" s="95"/>
      <c r="CBR5" s="95"/>
      <c r="CBS5" s="95"/>
      <c r="CBT5" s="95"/>
      <c r="CBU5" s="95"/>
      <c r="CBV5" s="95"/>
      <c r="CBW5" s="95"/>
      <c r="CBX5" s="95"/>
      <c r="CBY5" s="95"/>
      <c r="CBZ5" s="95"/>
      <c r="CCA5" s="95"/>
      <c r="CCB5" s="95"/>
      <c r="CCC5" s="95"/>
      <c r="CCD5" s="95"/>
      <c r="CCE5" s="95"/>
      <c r="CCF5" s="95"/>
      <c r="CCG5" s="95"/>
      <c r="CCH5" s="95"/>
      <c r="CCI5" s="95"/>
      <c r="CCJ5" s="95"/>
      <c r="CCK5" s="95"/>
      <c r="CCL5" s="95"/>
      <c r="CCM5" s="95"/>
      <c r="CCN5" s="95"/>
      <c r="CCO5" s="95"/>
      <c r="CCP5" s="95"/>
      <c r="CCQ5" s="95"/>
      <c r="CCR5" s="95"/>
      <c r="CCS5" s="95"/>
      <c r="CCT5" s="95"/>
      <c r="CCU5" s="95"/>
      <c r="CCV5" s="95"/>
      <c r="CCW5" s="95"/>
      <c r="CCX5" s="95"/>
      <c r="CCY5" s="95"/>
      <c r="CCZ5" s="95"/>
      <c r="CDA5" s="95"/>
      <c r="CDB5" s="95"/>
      <c r="CDC5" s="95"/>
      <c r="CDD5" s="95"/>
      <c r="CDE5" s="95"/>
      <c r="CDF5" s="95"/>
      <c r="CDG5" s="95"/>
      <c r="CDH5" s="95"/>
      <c r="CDI5" s="95"/>
      <c r="CDJ5" s="95"/>
      <c r="CDK5" s="95"/>
      <c r="CDL5" s="95"/>
      <c r="CDM5" s="95"/>
      <c r="CDN5" s="95"/>
      <c r="CDO5" s="95"/>
      <c r="CDP5" s="95"/>
      <c r="CDQ5" s="95"/>
      <c r="CDR5" s="95"/>
      <c r="CDS5" s="95"/>
      <c r="CDT5" s="95"/>
      <c r="CDU5" s="95"/>
      <c r="CDV5" s="95"/>
      <c r="CDW5" s="95"/>
      <c r="CDX5" s="95"/>
      <c r="CDY5" s="95"/>
      <c r="CDZ5" s="95"/>
      <c r="CEA5" s="95"/>
      <c r="CEB5" s="95"/>
      <c r="CEC5" s="95"/>
      <c r="CED5" s="95"/>
      <c r="CEE5" s="95"/>
      <c r="CEF5" s="95"/>
      <c r="CEG5" s="95"/>
      <c r="CEH5" s="95"/>
      <c r="CEI5" s="95"/>
      <c r="CEJ5" s="95"/>
      <c r="CEK5" s="95"/>
      <c r="CEL5" s="95"/>
      <c r="CEM5" s="95"/>
      <c r="CEN5" s="95"/>
      <c r="CEO5" s="95"/>
      <c r="CEP5" s="95"/>
      <c r="CEQ5" s="95"/>
      <c r="CER5" s="95"/>
      <c r="CES5" s="95"/>
      <c r="CET5" s="95"/>
      <c r="CEU5" s="95"/>
      <c r="CEV5" s="95"/>
      <c r="CEW5" s="95"/>
      <c r="CEX5" s="95"/>
      <c r="CEY5" s="95"/>
      <c r="CEZ5" s="95"/>
      <c r="CFA5" s="95"/>
      <c r="CFB5" s="95"/>
      <c r="CFC5" s="95"/>
      <c r="CFD5" s="95"/>
      <c r="CFE5" s="95"/>
      <c r="CFF5" s="95"/>
      <c r="CFG5" s="95"/>
      <c r="CFH5" s="95"/>
      <c r="CFI5" s="95"/>
      <c r="CFJ5" s="95"/>
      <c r="CFK5" s="95"/>
      <c r="CFL5" s="95"/>
      <c r="CFM5" s="95"/>
      <c r="CFN5" s="95"/>
      <c r="CFO5" s="95"/>
      <c r="CFP5" s="95"/>
      <c r="CFQ5" s="95"/>
      <c r="CFR5" s="95"/>
      <c r="CFS5" s="95"/>
      <c r="CFT5" s="95"/>
      <c r="CFU5" s="95"/>
      <c r="CFV5" s="95"/>
      <c r="CFW5" s="95"/>
      <c r="CFX5" s="95"/>
      <c r="CFY5" s="95"/>
      <c r="CFZ5" s="95"/>
      <c r="CGA5" s="95"/>
      <c r="CGB5" s="95"/>
      <c r="CGC5" s="95"/>
      <c r="CGD5" s="95"/>
      <c r="CGE5" s="95"/>
      <c r="CGF5" s="95"/>
      <c r="CGG5" s="95"/>
      <c r="CGH5" s="95"/>
      <c r="CGI5" s="95"/>
      <c r="CGJ5" s="95"/>
      <c r="CGK5" s="95"/>
      <c r="CGL5" s="95"/>
      <c r="CGM5" s="95"/>
      <c r="CGN5" s="95"/>
      <c r="CGO5" s="95"/>
      <c r="CGP5" s="95"/>
      <c r="CGQ5" s="95"/>
      <c r="CGR5" s="95"/>
      <c r="CGS5" s="95"/>
      <c r="CGT5" s="95"/>
      <c r="CGU5" s="95"/>
      <c r="CGV5" s="95"/>
      <c r="CGW5" s="95"/>
      <c r="CGX5" s="95"/>
      <c r="CGY5" s="95"/>
      <c r="CGZ5" s="95"/>
      <c r="CHA5" s="95"/>
      <c r="CHB5" s="95"/>
      <c r="CHC5" s="95"/>
      <c r="CHD5" s="95"/>
      <c r="CHE5" s="95"/>
      <c r="CHF5" s="95"/>
      <c r="CHG5" s="95"/>
      <c r="CHH5" s="95"/>
      <c r="CHI5" s="95"/>
      <c r="CHJ5" s="95"/>
      <c r="CHK5" s="95"/>
      <c r="CHL5" s="95"/>
      <c r="CHM5" s="95"/>
      <c r="CHN5" s="95"/>
      <c r="CHO5" s="95"/>
      <c r="CHP5" s="95"/>
      <c r="CHQ5" s="95"/>
      <c r="CHR5" s="95"/>
      <c r="CHS5" s="95"/>
      <c r="CHT5" s="95"/>
      <c r="CHU5" s="95"/>
      <c r="CHV5" s="95"/>
      <c r="CHW5" s="95"/>
      <c r="CHX5" s="95"/>
      <c r="CHY5" s="95"/>
      <c r="CHZ5" s="95"/>
      <c r="CIA5" s="95"/>
      <c r="CIB5" s="95"/>
      <c r="CIC5" s="95"/>
      <c r="CID5" s="95"/>
      <c r="CIE5" s="95"/>
      <c r="CIF5" s="95"/>
      <c r="CIG5" s="95"/>
      <c r="CIH5" s="95"/>
      <c r="CII5" s="95"/>
      <c r="CIJ5" s="95"/>
      <c r="CIK5" s="95"/>
      <c r="CIL5" s="95"/>
      <c r="CIM5" s="95"/>
      <c r="CIN5" s="95"/>
      <c r="CIO5" s="95"/>
      <c r="CIP5" s="95"/>
      <c r="CIQ5" s="95"/>
      <c r="CIR5" s="95"/>
      <c r="CIS5" s="95"/>
      <c r="CIT5" s="95"/>
      <c r="CIU5" s="95"/>
      <c r="CIV5" s="95"/>
      <c r="CIW5" s="95"/>
      <c r="CIX5" s="95"/>
      <c r="CIY5" s="95"/>
      <c r="CIZ5" s="95"/>
      <c r="CJA5" s="95"/>
      <c r="CJB5" s="95"/>
      <c r="CJC5" s="95"/>
      <c r="CJD5" s="95"/>
      <c r="CJE5" s="95"/>
      <c r="CJF5" s="95"/>
      <c r="CJG5" s="95"/>
      <c r="CJH5" s="95"/>
      <c r="CJI5" s="95"/>
      <c r="CJJ5" s="95"/>
      <c r="CJK5" s="95"/>
      <c r="CJL5" s="95"/>
      <c r="CJM5" s="95"/>
      <c r="CJN5" s="95"/>
      <c r="CJO5" s="95"/>
      <c r="CJP5" s="95"/>
      <c r="CJQ5" s="95"/>
      <c r="CJR5" s="95"/>
      <c r="CJS5" s="95"/>
      <c r="CJT5" s="95"/>
      <c r="CJU5" s="95"/>
      <c r="CJV5" s="95"/>
      <c r="CJW5" s="95"/>
      <c r="CJX5" s="95"/>
      <c r="CJY5" s="95"/>
      <c r="CJZ5" s="95"/>
      <c r="CKA5" s="95"/>
      <c r="CKB5" s="95"/>
      <c r="CKC5" s="95"/>
      <c r="CKD5" s="95"/>
      <c r="CKE5" s="95"/>
      <c r="CKF5" s="95"/>
      <c r="CKG5" s="95"/>
      <c r="CKH5" s="95"/>
      <c r="CKI5" s="95"/>
      <c r="CKJ5" s="95"/>
      <c r="CKK5" s="95"/>
      <c r="CKL5" s="95"/>
      <c r="CKM5" s="95"/>
      <c r="CKN5" s="95"/>
      <c r="CKO5" s="95"/>
      <c r="CKP5" s="95"/>
      <c r="CKQ5" s="95"/>
      <c r="CKR5" s="95"/>
      <c r="CKS5" s="95"/>
      <c r="CKT5" s="95"/>
      <c r="CKU5" s="95"/>
      <c r="CKV5" s="95"/>
      <c r="CKW5" s="95"/>
      <c r="CKX5" s="95"/>
      <c r="CKY5" s="95"/>
      <c r="CKZ5" s="95"/>
      <c r="CLA5" s="95"/>
      <c r="CLB5" s="95"/>
      <c r="CLC5" s="95"/>
      <c r="CLD5" s="95"/>
      <c r="CLE5" s="95"/>
      <c r="CLF5" s="95"/>
      <c r="CLG5" s="95"/>
      <c r="CLH5" s="95"/>
      <c r="CLI5" s="95"/>
      <c r="CLJ5" s="95"/>
      <c r="CLK5" s="95"/>
      <c r="CLL5" s="95"/>
      <c r="CLM5" s="95"/>
      <c r="CLN5" s="95"/>
      <c r="CLO5" s="95"/>
      <c r="CLP5" s="95"/>
      <c r="CLQ5" s="95"/>
      <c r="CLR5" s="95"/>
      <c r="CLS5" s="95"/>
      <c r="CLT5" s="95"/>
      <c r="CLU5" s="95"/>
      <c r="CLV5" s="95"/>
      <c r="CLW5" s="95"/>
      <c r="CLX5" s="95"/>
      <c r="CLY5" s="95"/>
      <c r="CLZ5" s="95"/>
      <c r="CMA5" s="95"/>
      <c r="CMB5" s="95"/>
      <c r="CMC5" s="95"/>
      <c r="CMD5" s="95"/>
      <c r="CME5" s="95"/>
      <c r="CMF5" s="95"/>
      <c r="CMG5" s="95"/>
      <c r="CMH5" s="95"/>
      <c r="CMI5" s="95"/>
      <c r="CMJ5" s="95"/>
      <c r="CMK5" s="95"/>
      <c r="CML5" s="95"/>
      <c r="CMM5" s="95"/>
      <c r="CMN5" s="95"/>
      <c r="CMO5" s="95"/>
      <c r="CMP5" s="95"/>
      <c r="CMQ5" s="95"/>
      <c r="CMR5" s="95"/>
      <c r="CMS5" s="95"/>
      <c r="CMT5" s="95"/>
      <c r="CMU5" s="95"/>
      <c r="CMV5" s="95"/>
      <c r="CMW5" s="95"/>
      <c r="CMX5" s="95"/>
      <c r="CMY5" s="95"/>
      <c r="CMZ5" s="95"/>
      <c r="CNA5" s="95"/>
      <c r="CNB5" s="95"/>
      <c r="CNC5" s="95"/>
      <c r="CND5" s="95"/>
      <c r="CNE5" s="95"/>
      <c r="CNF5" s="95"/>
      <c r="CNG5" s="95"/>
      <c r="CNH5" s="95"/>
      <c r="CNI5" s="95"/>
      <c r="CNJ5" s="95"/>
      <c r="CNK5" s="95"/>
      <c r="CNL5" s="95"/>
      <c r="CNM5" s="95"/>
      <c r="CNN5" s="95"/>
      <c r="CNO5" s="95"/>
      <c r="CNP5" s="95"/>
      <c r="CNQ5" s="95"/>
      <c r="CNR5" s="95"/>
      <c r="CNS5" s="95"/>
      <c r="CNT5" s="95"/>
      <c r="CNU5" s="95"/>
      <c r="CNV5" s="95"/>
      <c r="CNW5" s="95"/>
      <c r="CNX5" s="95"/>
      <c r="CNY5" s="95"/>
      <c r="CNZ5" s="95"/>
      <c r="COA5" s="95"/>
      <c r="COB5" s="95"/>
      <c r="COC5" s="95"/>
      <c r="COD5" s="95"/>
      <c r="COE5" s="95"/>
      <c r="COF5" s="95"/>
      <c r="COG5" s="95"/>
      <c r="COH5" s="95"/>
      <c r="COI5" s="95"/>
      <c r="COJ5" s="95"/>
      <c r="COK5" s="95"/>
      <c r="COL5" s="95"/>
      <c r="COM5" s="95"/>
      <c r="CON5" s="95"/>
      <c r="COO5" s="95"/>
      <c r="COP5" s="95"/>
      <c r="COQ5" s="95"/>
      <c r="COR5" s="95"/>
      <c r="COS5" s="95"/>
      <c r="COT5" s="95"/>
      <c r="COU5" s="95"/>
      <c r="COV5" s="95"/>
      <c r="COW5" s="95"/>
      <c r="COX5" s="95"/>
      <c r="COY5" s="95"/>
      <c r="COZ5" s="95"/>
      <c r="CPA5" s="95"/>
      <c r="CPB5" s="95"/>
      <c r="CPC5" s="95"/>
      <c r="CPD5" s="95"/>
      <c r="CPE5" s="95"/>
      <c r="CPF5" s="95"/>
      <c r="CPG5" s="95"/>
      <c r="CPH5" s="95"/>
      <c r="CPI5" s="95"/>
      <c r="CPJ5" s="95"/>
      <c r="CPK5" s="95"/>
      <c r="CPL5" s="95"/>
      <c r="CPM5" s="95"/>
      <c r="CPN5" s="95"/>
      <c r="CPO5" s="95"/>
      <c r="CPP5" s="95"/>
      <c r="CPQ5" s="95"/>
      <c r="CPR5" s="95"/>
      <c r="CPS5" s="95"/>
      <c r="CPT5" s="95"/>
      <c r="CPU5" s="95"/>
      <c r="CPV5" s="95"/>
      <c r="CPW5" s="95"/>
      <c r="CPX5" s="95"/>
      <c r="CPY5" s="95"/>
      <c r="CPZ5" s="95"/>
      <c r="CQA5" s="95"/>
      <c r="CQB5" s="95"/>
      <c r="CQC5" s="95"/>
      <c r="CQD5" s="95"/>
      <c r="CQE5" s="95"/>
      <c r="CQF5" s="95"/>
      <c r="CQG5" s="95"/>
      <c r="CQH5" s="95"/>
      <c r="CQI5" s="95"/>
      <c r="CQJ5" s="95"/>
      <c r="CQK5" s="95"/>
      <c r="CQL5" s="95"/>
      <c r="CQM5" s="95"/>
      <c r="CQN5" s="95"/>
      <c r="CQO5" s="95"/>
      <c r="CQP5" s="95"/>
      <c r="CQQ5" s="95"/>
      <c r="CQR5" s="95"/>
      <c r="CQS5" s="95"/>
      <c r="CQT5" s="95"/>
      <c r="CQU5" s="95"/>
      <c r="CQV5" s="95"/>
      <c r="CQW5" s="95"/>
      <c r="CQX5" s="95"/>
      <c r="CQY5" s="95"/>
      <c r="CQZ5" s="95"/>
      <c r="CRA5" s="95"/>
      <c r="CRB5" s="95"/>
      <c r="CRC5" s="95"/>
      <c r="CRD5" s="95"/>
      <c r="CRE5" s="95"/>
      <c r="CRF5" s="95"/>
      <c r="CRG5" s="95"/>
      <c r="CRH5" s="95"/>
      <c r="CRI5" s="95"/>
      <c r="CRJ5" s="95"/>
      <c r="CRK5" s="95"/>
      <c r="CRL5" s="95"/>
      <c r="CRM5" s="95"/>
      <c r="CRN5" s="95"/>
      <c r="CRO5" s="95"/>
      <c r="CRP5" s="95"/>
      <c r="CRQ5" s="95"/>
      <c r="CRR5" s="95"/>
      <c r="CRS5" s="95"/>
      <c r="CRT5" s="95"/>
      <c r="CRU5" s="95"/>
      <c r="CRV5" s="95"/>
      <c r="CRW5" s="95"/>
      <c r="CRX5" s="95"/>
      <c r="CRY5" s="95"/>
      <c r="CRZ5" s="95"/>
      <c r="CSA5" s="95"/>
      <c r="CSB5" s="95"/>
      <c r="CSC5" s="95"/>
      <c r="CSD5" s="95"/>
      <c r="CSE5" s="95"/>
      <c r="CSF5" s="95"/>
      <c r="CSG5" s="95"/>
      <c r="CSH5" s="95"/>
      <c r="CSI5" s="95"/>
      <c r="CSJ5" s="95"/>
      <c r="CSK5" s="95"/>
      <c r="CSL5" s="95"/>
      <c r="CSM5" s="95"/>
      <c r="CSN5" s="95"/>
      <c r="CSO5" s="95"/>
      <c r="CSP5" s="95"/>
      <c r="CSQ5" s="95"/>
      <c r="CSR5" s="95"/>
      <c r="CSS5" s="95"/>
      <c r="CST5" s="95"/>
      <c r="CSU5" s="95"/>
      <c r="CSV5" s="95"/>
      <c r="CSW5" s="95"/>
      <c r="CSX5" s="95"/>
      <c r="CSY5" s="95"/>
      <c r="CSZ5" s="95"/>
      <c r="CTA5" s="95"/>
      <c r="CTB5" s="95"/>
      <c r="CTC5" s="95"/>
      <c r="CTD5" s="95"/>
      <c r="CTE5" s="95"/>
      <c r="CTF5" s="95"/>
      <c r="CTG5" s="95"/>
      <c r="CTH5" s="95"/>
      <c r="CTI5" s="95"/>
      <c r="CTJ5" s="95"/>
      <c r="CTK5" s="95"/>
      <c r="CTL5" s="95"/>
      <c r="CTM5" s="95"/>
      <c r="CTN5" s="95"/>
      <c r="CTO5" s="95"/>
      <c r="CTP5" s="95"/>
      <c r="CTQ5" s="95"/>
      <c r="CTR5" s="95"/>
      <c r="CTS5" s="95"/>
      <c r="CTT5" s="95"/>
      <c r="CTU5" s="95"/>
      <c r="CTV5" s="95"/>
      <c r="CTW5" s="95"/>
      <c r="CTX5" s="95"/>
      <c r="CTY5" s="95"/>
      <c r="CTZ5" s="95"/>
      <c r="CUA5" s="95"/>
      <c r="CUB5" s="95"/>
      <c r="CUC5" s="95"/>
      <c r="CUD5" s="95"/>
      <c r="CUE5" s="95"/>
      <c r="CUF5" s="95"/>
      <c r="CUG5" s="95"/>
      <c r="CUH5" s="95"/>
      <c r="CUI5" s="95"/>
      <c r="CUJ5" s="95"/>
      <c r="CUK5" s="95"/>
      <c r="CUL5" s="95"/>
      <c r="CUM5" s="95"/>
      <c r="CUN5" s="95"/>
      <c r="CUO5" s="95"/>
      <c r="CUP5" s="95"/>
      <c r="CUQ5" s="95"/>
      <c r="CUR5" s="95"/>
      <c r="CUS5" s="95"/>
      <c r="CUT5" s="95"/>
      <c r="CUU5" s="95"/>
      <c r="CUV5" s="95"/>
      <c r="CUW5" s="95"/>
      <c r="CUX5" s="95"/>
      <c r="CUY5" s="95"/>
      <c r="CUZ5" s="95"/>
      <c r="CVA5" s="95"/>
      <c r="CVB5" s="95"/>
      <c r="CVC5" s="95"/>
      <c r="CVD5" s="95"/>
      <c r="CVE5" s="95"/>
      <c r="CVF5" s="95"/>
      <c r="CVG5" s="95"/>
      <c r="CVH5" s="95"/>
      <c r="CVI5" s="95"/>
      <c r="CVJ5" s="95"/>
      <c r="CVK5" s="95"/>
      <c r="CVL5" s="95"/>
      <c r="CVM5" s="95"/>
      <c r="CVN5" s="95"/>
      <c r="CVO5" s="95"/>
      <c r="CVP5" s="95"/>
      <c r="CVQ5" s="95"/>
      <c r="CVR5" s="95"/>
      <c r="CVS5" s="95"/>
      <c r="CVT5" s="95"/>
      <c r="CVU5" s="95"/>
      <c r="CVV5" s="95"/>
      <c r="CVW5" s="95"/>
      <c r="CVX5" s="95"/>
      <c r="CVY5" s="95"/>
      <c r="CVZ5" s="95"/>
      <c r="CWA5" s="95"/>
      <c r="CWB5" s="95"/>
      <c r="CWC5" s="95"/>
      <c r="CWD5" s="95"/>
      <c r="CWE5" s="95"/>
      <c r="CWF5" s="95"/>
      <c r="CWG5" s="95"/>
      <c r="CWH5" s="95"/>
      <c r="CWI5" s="95"/>
      <c r="CWJ5" s="95"/>
      <c r="CWK5" s="95"/>
      <c r="CWL5" s="95"/>
      <c r="CWM5" s="95"/>
      <c r="CWN5" s="95"/>
      <c r="CWO5" s="95"/>
      <c r="CWP5" s="95"/>
      <c r="CWQ5" s="95"/>
      <c r="CWR5" s="95"/>
      <c r="CWS5" s="95"/>
      <c r="CWT5" s="95"/>
      <c r="CWU5" s="95"/>
      <c r="CWV5" s="95"/>
      <c r="CWW5" s="95"/>
      <c r="CWX5" s="95"/>
      <c r="CWY5" s="95"/>
      <c r="CWZ5" s="95"/>
      <c r="CXA5" s="95"/>
      <c r="CXB5" s="95"/>
      <c r="CXC5" s="95"/>
      <c r="CXD5" s="95"/>
      <c r="CXE5" s="95"/>
      <c r="CXF5" s="95"/>
      <c r="CXG5" s="95"/>
      <c r="CXH5" s="95"/>
      <c r="CXI5" s="95"/>
      <c r="CXJ5" s="95"/>
      <c r="CXK5" s="95"/>
      <c r="CXL5" s="95"/>
      <c r="CXM5" s="95"/>
      <c r="CXN5" s="95"/>
      <c r="CXO5" s="95"/>
      <c r="CXP5" s="95"/>
      <c r="CXQ5" s="95"/>
      <c r="CXR5" s="95"/>
      <c r="CXS5" s="95"/>
      <c r="CXT5" s="95"/>
      <c r="CXU5" s="95"/>
      <c r="CXV5" s="95"/>
      <c r="CXW5" s="95"/>
      <c r="CXX5" s="95"/>
      <c r="CXY5" s="95"/>
      <c r="CXZ5" s="95"/>
      <c r="CYA5" s="95"/>
      <c r="CYB5" s="95"/>
      <c r="CYC5" s="95"/>
      <c r="CYD5" s="95"/>
      <c r="CYE5" s="95"/>
      <c r="CYF5" s="95"/>
      <c r="CYG5" s="95"/>
      <c r="CYH5" s="95"/>
      <c r="CYI5" s="95"/>
      <c r="CYJ5" s="95"/>
      <c r="CYK5" s="95"/>
      <c r="CYL5" s="95"/>
      <c r="CYM5" s="95"/>
      <c r="CYN5" s="95"/>
      <c r="CYO5" s="95"/>
      <c r="CYP5" s="95"/>
      <c r="CYQ5" s="95"/>
      <c r="CYR5" s="95"/>
      <c r="CYS5" s="95"/>
      <c r="CYT5" s="95"/>
      <c r="CYU5" s="95"/>
      <c r="CYV5" s="95"/>
      <c r="CYW5" s="95"/>
      <c r="CYX5" s="95"/>
      <c r="CYY5" s="95"/>
      <c r="CYZ5" s="95"/>
      <c r="CZA5" s="95"/>
      <c r="CZB5" s="95"/>
      <c r="CZC5" s="95"/>
      <c r="CZD5" s="95"/>
      <c r="CZE5" s="95"/>
      <c r="CZF5" s="95"/>
      <c r="CZG5" s="95"/>
      <c r="CZH5" s="95"/>
      <c r="CZI5" s="95"/>
      <c r="CZJ5" s="95"/>
      <c r="CZK5" s="95"/>
      <c r="CZL5" s="95"/>
      <c r="CZM5" s="95"/>
      <c r="CZN5" s="95"/>
      <c r="CZO5" s="95"/>
      <c r="CZP5" s="95"/>
      <c r="CZQ5" s="95"/>
      <c r="CZR5" s="95"/>
      <c r="CZS5" s="95"/>
      <c r="CZT5" s="95"/>
      <c r="CZU5" s="95"/>
      <c r="CZV5" s="95"/>
      <c r="CZW5" s="95"/>
      <c r="CZX5" s="95"/>
      <c r="CZY5" s="95"/>
      <c r="CZZ5" s="95"/>
      <c r="DAA5" s="95"/>
      <c r="DAB5" s="95"/>
      <c r="DAC5" s="95"/>
      <c r="DAD5" s="95"/>
      <c r="DAE5" s="95"/>
      <c r="DAF5" s="95"/>
      <c r="DAG5" s="95"/>
      <c r="DAH5" s="95"/>
      <c r="DAI5" s="95"/>
      <c r="DAJ5" s="95"/>
      <c r="DAK5" s="95"/>
      <c r="DAL5" s="95"/>
      <c r="DAM5" s="95"/>
      <c r="DAN5" s="95"/>
      <c r="DAO5" s="95"/>
      <c r="DAP5" s="95"/>
      <c r="DAQ5" s="95"/>
      <c r="DAR5" s="95"/>
      <c r="DAS5" s="95"/>
      <c r="DAT5" s="95"/>
      <c r="DAU5" s="95"/>
      <c r="DAV5" s="95"/>
      <c r="DAW5" s="95"/>
      <c r="DAX5" s="95"/>
      <c r="DAY5" s="95"/>
      <c r="DAZ5" s="95"/>
      <c r="DBA5" s="95"/>
      <c r="DBB5" s="95"/>
      <c r="DBC5" s="95"/>
      <c r="DBD5" s="95"/>
      <c r="DBE5" s="95"/>
      <c r="DBF5" s="95"/>
      <c r="DBG5" s="95"/>
      <c r="DBH5" s="95"/>
      <c r="DBI5" s="95"/>
      <c r="DBJ5" s="95"/>
      <c r="DBK5" s="95"/>
      <c r="DBL5" s="95"/>
      <c r="DBM5" s="95"/>
      <c r="DBN5" s="95"/>
      <c r="DBO5" s="95"/>
      <c r="DBP5" s="95"/>
      <c r="DBQ5" s="95"/>
      <c r="DBR5" s="95"/>
      <c r="DBS5" s="95"/>
      <c r="DBT5" s="95"/>
      <c r="DBU5" s="95"/>
      <c r="DBV5" s="95"/>
      <c r="DBW5" s="95"/>
      <c r="DBX5" s="95"/>
      <c r="DBY5" s="95"/>
      <c r="DBZ5" s="95"/>
      <c r="DCA5" s="95"/>
      <c r="DCB5" s="95"/>
      <c r="DCC5" s="95"/>
      <c r="DCD5" s="95"/>
      <c r="DCE5" s="95"/>
      <c r="DCF5" s="95"/>
      <c r="DCG5" s="95"/>
      <c r="DCH5" s="95"/>
      <c r="DCI5" s="95"/>
      <c r="DCJ5" s="95"/>
      <c r="DCK5" s="95"/>
      <c r="DCL5" s="95"/>
      <c r="DCM5" s="95"/>
      <c r="DCN5" s="95"/>
      <c r="DCO5" s="95"/>
      <c r="DCP5" s="95"/>
      <c r="DCQ5" s="95"/>
      <c r="DCR5" s="95"/>
      <c r="DCS5" s="95"/>
      <c r="DCT5" s="95"/>
      <c r="DCU5" s="95"/>
      <c r="DCV5" s="95"/>
      <c r="DCW5" s="95"/>
      <c r="DCX5" s="95"/>
      <c r="DCY5" s="95"/>
      <c r="DCZ5" s="95"/>
      <c r="DDA5" s="95"/>
      <c r="DDB5" s="95"/>
      <c r="DDC5" s="95"/>
      <c r="DDD5" s="95"/>
      <c r="DDE5" s="95"/>
      <c r="DDF5" s="95"/>
      <c r="DDG5" s="95"/>
      <c r="DDH5" s="95"/>
      <c r="DDI5" s="95"/>
      <c r="DDJ5" s="95"/>
      <c r="DDK5" s="95"/>
      <c r="DDL5" s="95"/>
      <c r="DDM5" s="95"/>
      <c r="DDN5" s="95"/>
      <c r="DDO5" s="95"/>
      <c r="DDP5" s="95"/>
      <c r="DDQ5" s="95"/>
      <c r="DDR5" s="95"/>
      <c r="DDS5" s="95"/>
      <c r="DDT5" s="95"/>
      <c r="DDU5" s="95"/>
      <c r="DDV5" s="95"/>
      <c r="DDW5" s="95"/>
      <c r="DDX5" s="95"/>
      <c r="DDY5" s="95"/>
      <c r="DDZ5" s="95"/>
      <c r="DEA5" s="95"/>
      <c r="DEB5" s="95"/>
      <c r="DEC5" s="95"/>
      <c r="DED5" s="95"/>
      <c r="DEE5" s="95"/>
      <c r="DEF5" s="95"/>
      <c r="DEG5" s="95"/>
      <c r="DEH5" s="95"/>
      <c r="DEI5" s="95"/>
      <c r="DEJ5" s="95"/>
      <c r="DEK5" s="95"/>
      <c r="DEL5" s="95"/>
      <c r="DEM5" s="95"/>
      <c r="DEN5" s="95"/>
      <c r="DEO5" s="95"/>
      <c r="DEP5" s="95"/>
      <c r="DEQ5" s="95"/>
      <c r="DER5" s="95"/>
      <c r="DES5" s="95"/>
      <c r="DET5" s="95"/>
      <c r="DEU5" s="95"/>
      <c r="DEV5" s="95"/>
      <c r="DEW5" s="95"/>
      <c r="DEX5" s="95"/>
      <c r="DEY5" s="95"/>
      <c r="DEZ5" s="95"/>
      <c r="DFA5" s="95"/>
      <c r="DFB5" s="95"/>
      <c r="DFC5" s="95"/>
      <c r="DFD5" s="95"/>
      <c r="DFE5" s="95"/>
      <c r="DFF5" s="95"/>
      <c r="DFG5" s="95"/>
      <c r="DFH5" s="95"/>
      <c r="DFI5" s="95"/>
      <c r="DFJ5" s="95"/>
      <c r="DFK5" s="95"/>
      <c r="DFL5" s="95"/>
      <c r="DFM5" s="95"/>
      <c r="DFN5" s="95"/>
      <c r="DFO5" s="95"/>
      <c r="DFP5" s="95"/>
      <c r="DFQ5" s="95"/>
      <c r="DFR5" s="95"/>
      <c r="DFS5" s="95"/>
      <c r="DFT5" s="95"/>
      <c r="DFU5" s="95"/>
      <c r="DFV5" s="95"/>
      <c r="DFW5" s="95"/>
      <c r="DFX5" s="95"/>
      <c r="DFY5" s="95"/>
      <c r="DFZ5" s="95"/>
      <c r="DGA5" s="95"/>
      <c r="DGB5" s="95"/>
      <c r="DGC5" s="95"/>
      <c r="DGD5" s="95"/>
      <c r="DGE5" s="95"/>
      <c r="DGF5" s="95"/>
      <c r="DGG5" s="95"/>
      <c r="DGH5" s="95"/>
      <c r="DGI5" s="95"/>
      <c r="DGJ5" s="95"/>
      <c r="DGK5" s="95"/>
      <c r="DGL5" s="95"/>
      <c r="DGM5" s="95"/>
      <c r="DGN5" s="95"/>
      <c r="DGO5" s="95"/>
      <c r="DGP5" s="95"/>
      <c r="DGQ5" s="95"/>
      <c r="DGR5" s="95"/>
      <c r="DGS5" s="95"/>
      <c r="DGT5" s="95"/>
      <c r="DGU5" s="95"/>
      <c r="DGV5" s="95"/>
      <c r="DGW5" s="95"/>
      <c r="DGX5" s="95"/>
      <c r="DGY5" s="95"/>
      <c r="DGZ5" s="95"/>
      <c r="DHA5" s="95"/>
      <c r="DHB5" s="95"/>
      <c r="DHC5" s="95"/>
      <c r="DHD5" s="95"/>
      <c r="DHE5" s="95"/>
      <c r="DHF5" s="95"/>
      <c r="DHG5" s="95"/>
      <c r="DHH5" s="95"/>
      <c r="DHI5" s="95"/>
      <c r="DHJ5" s="95"/>
      <c r="DHK5" s="95"/>
      <c r="DHL5" s="95"/>
      <c r="DHM5" s="95"/>
      <c r="DHN5" s="95"/>
      <c r="DHO5" s="95"/>
      <c r="DHP5" s="95"/>
      <c r="DHQ5" s="95"/>
      <c r="DHR5" s="95"/>
      <c r="DHS5" s="95"/>
      <c r="DHT5" s="95"/>
      <c r="DHU5" s="95"/>
      <c r="DHV5" s="95"/>
      <c r="DHW5" s="95"/>
      <c r="DHX5" s="95"/>
      <c r="DHY5" s="95"/>
      <c r="DHZ5" s="95"/>
      <c r="DIA5" s="95"/>
      <c r="DIB5" s="95"/>
      <c r="DIC5" s="95"/>
      <c r="DID5" s="95"/>
      <c r="DIE5" s="95"/>
      <c r="DIF5" s="95"/>
      <c r="DIG5" s="95"/>
      <c r="DIH5" s="95"/>
      <c r="DII5" s="95"/>
      <c r="DIJ5" s="95"/>
      <c r="DIK5" s="95"/>
      <c r="DIL5" s="95"/>
      <c r="DIM5" s="95"/>
      <c r="DIN5" s="95"/>
      <c r="DIO5" s="95"/>
      <c r="DIP5" s="95"/>
      <c r="DIQ5" s="95"/>
      <c r="DIR5" s="95"/>
      <c r="DIS5" s="95"/>
      <c r="DIT5" s="95"/>
      <c r="DIU5" s="95"/>
      <c r="DIV5" s="95"/>
      <c r="DIW5" s="95"/>
      <c r="DIX5" s="95"/>
      <c r="DIY5" s="95"/>
      <c r="DIZ5" s="95"/>
      <c r="DJA5" s="95"/>
      <c r="DJB5" s="95"/>
      <c r="DJC5" s="95"/>
      <c r="DJD5" s="95"/>
      <c r="DJE5" s="95"/>
      <c r="DJF5" s="95"/>
      <c r="DJG5" s="95"/>
      <c r="DJH5" s="95"/>
      <c r="DJI5" s="95"/>
      <c r="DJJ5" s="95"/>
      <c r="DJK5" s="95"/>
      <c r="DJL5" s="95"/>
      <c r="DJM5" s="95"/>
      <c r="DJN5" s="95"/>
      <c r="DJO5" s="95"/>
      <c r="DJP5" s="95"/>
      <c r="DJQ5" s="95"/>
      <c r="DJR5" s="95"/>
      <c r="DJS5" s="95"/>
      <c r="DJT5" s="95"/>
      <c r="DJU5" s="95"/>
      <c r="DJV5" s="95"/>
      <c r="DJW5" s="95"/>
      <c r="DJX5" s="95"/>
      <c r="DJY5" s="95"/>
      <c r="DJZ5" s="95"/>
      <c r="DKA5" s="95"/>
      <c r="DKB5" s="95"/>
      <c r="DKC5" s="95"/>
      <c r="DKD5" s="95"/>
      <c r="DKE5" s="95"/>
      <c r="DKF5" s="95"/>
      <c r="DKG5" s="95"/>
      <c r="DKH5" s="95"/>
      <c r="DKI5" s="95"/>
      <c r="DKJ5" s="95"/>
      <c r="DKK5" s="95"/>
      <c r="DKL5" s="95"/>
      <c r="DKM5" s="95"/>
      <c r="DKN5" s="95"/>
      <c r="DKO5" s="95"/>
      <c r="DKP5" s="95"/>
      <c r="DKQ5" s="95"/>
      <c r="DKR5" s="95"/>
      <c r="DKS5" s="95"/>
      <c r="DKT5" s="95"/>
      <c r="DKU5" s="95"/>
      <c r="DKV5" s="95"/>
      <c r="DKW5" s="95"/>
      <c r="DKX5" s="95"/>
      <c r="DKY5" s="95"/>
      <c r="DKZ5" s="95"/>
      <c r="DLA5" s="95"/>
      <c r="DLB5" s="95"/>
      <c r="DLC5" s="95"/>
      <c r="DLD5" s="95"/>
      <c r="DLE5" s="95"/>
      <c r="DLF5" s="95"/>
      <c r="DLG5" s="95"/>
      <c r="DLH5" s="95"/>
      <c r="DLI5" s="95"/>
      <c r="DLJ5" s="95"/>
      <c r="DLK5" s="95"/>
      <c r="DLL5" s="95"/>
      <c r="DLM5" s="95"/>
      <c r="DLN5" s="95"/>
      <c r="DLO5" s="95"/>
      <c r="DLP5" s="95"/>
      <c r="DLQ5" s="95"/>
      <c r="DLR5" s="95"/>
      <c r="DLS5" s="95"/>
      <c r="DLT5" s="95"/>
      <c r="DLU5" s="95"/>
      <c r="DLV5" s="95"/>
      <c r="DLW5" s="95"/>
      <c r="DLX5" s="95"/>
      <c r="DLY5" s="95"/>
      <c r="DLZ5" s="95"/>
      <c r="DMA5" s="95"/>
      <c r="DMB5" s="95"/>
      <c r="DMC5" s="95"/>
      <c r="DMD5" s="95"/>
      <c r="DME5" s="95"/>
      <c r="DMF5" s="95"/>
      <c r="DMG5" s="95"/>
      <c r="DMH5" s="95"/>
      <c r="DMI5" s="95"/>
      <c r="DMJ5" s="95"/>
      <c r="DMK5" s="95"/>
      <c r="DML5" s="95"/>
      <c r="DMM5" s="95"/>
      <c r="DMN5" s="95"/>
      <c r="DMO5" s="95"/>
      <c r="DMP5" s="95"/>
      <c r="DMQ5" s="95"/>
      <c r="DMR5" s="95"/>
      <c r="DMS5" s="95"/>
      <c r="DMT5" s="95"/>
      <c r="DMU5" s="95"/>
      <c r="DMV5" s="95"/>
      <c r="DMW5" s="95"/>
      <c r="DMX5" s="95"/>
      <c r="DMY5" s="95"/>
      <c r="DMZ5" s="95"/>
      <c r="DNA5" s="95"/>
      <c r="DNB5" s="95"/>
      <c r="DNC5" s="95"/>
      <c r="DND5" s="95"/>
      <c r="DNE5" s="95"/>
      <c r="DNF5" s="95"/>
      <c r="DNG5" s="95"/>
      <c r="DNH5" s="95"/>
      <c r="DNI5" s="95"/>
      <c r="DNJ5" s="95"/>
      <c r="DNK5" s="95"/>
      <c r="DNL5" s="95"/>
      <c r="DNM5" s="95"/>
      <c r="DNN5" s="95"/>
      <c r="DNO5" s="95"/>
      <c r="DNP5" s="95"/>
      <c r="DNQ5" s="95"/>
      <c r="DNR5" s="95"/>
      <c r="DNS5" s="95"/>
      <c r="DNT5" s="95"/>
      <c r="DNU5" s="95"/>
      <c r="DNV5" s="95"/>
      <c r="DNW5" s="95"/>
      <c r="DNX5" s="95"/>
      <c r="DNY5" s="95"/>
      <c r="DNZ5" s="95"/>
      <c r="DOA5" s="95"/>
      <c r="DOB5" s="95"/>
      <c r="DOC5" s="95"/>
      <c r="DOD5" s="95"/>
      <c r="DOE5" s="95"/>
      <c r="DOF5" s="95"/>
      <c r="DOG5" s="95"/>
      <c r="DOH5" s="95"/>
      <c r="DOI5" s="95"/>
      <c r="DOJ5" s="95"/>
      <c r="DOK5" s="95"/>
      <c r="DOL5" s="95"/>
      <c r="DOM5" s="95"/>
      <c r="DON5" s="95"/>
      <c r="DOO5" s="95"/>
      <c r="DOP5" s="95"/>
      <c r="DOQ5" s="95"/>
      <c r="DOR5" s="95"/>
      <c r="DOS5" s="95"/>
      <c r="DOT5" s="95"/>
      <c r="DOU5" s="95"/>
      <c r="DOV5" s="95"/>
      <c r="DOW5" s="95"/>
      <c r="DOX5" s="95"/>
      <c r="DOY5" s="95"/>
      <c r="DOZ5" s="95"/>
      <c r="DPA5" s="95"/>
      <c r="DPB5" s="95"/>
      <c r="DPC5" s="95"/>
      <c r="DPD5" s="95"/>
      <c r="DPE5" s="95"/>
      <c r="DPF5" s="95"/>
      <c r="DPG5" s="95"/>
      <c r="DPH5" s="95"/>
      <c r="DPI5" s="95"/>
      <c r="DPJ5" s="95"/>
      <c r="DPK5" s="95"/>
      <c r="DPL5" s="95"/>
      <c r="DPM5" s="95"/>
      <c r="DPN5" s="95"/>
      <c r="DPO5" s="95"/>
      <c r="DPP5" s="95"/>
      <c r="DPQ5" s="95"/>
      <c r="DPR5" s="95"/>
      <c r="DPS5" s="95"/>
      <c r="DPT5" s="95"/>
      <c r="DPU5" s="95"/>
      <c r="DPV5" s="95"/>
      <c r="DPW5" s="95"/>
      <c r="DPX5" s="95"/>
      <c r="DPY5" s="95"/>
      <c r="DPZ5" s="95"/>
      <c r="DQA5" s="95"/>
      <c r="DQB5" s="95"/>
      <c r="DQC5" s="95"/>
      <c r="DQD5" s="95"/>
      <c r="DQE5" s="95"/>
      <c r="DQF5" s="95"/>
      <c r="DQG5" s="95"/>
      <c r="DQH5" s="95"/>
      <c r="DQI5" s="95"/>
      <c r="DQJ5" s="95"/>
      <c r="DQK5" s="95"/>
      <c r="DQL5" s="95"/>
      <c r="DQM5" s="95"/>
      <c r="DQN5" s="95"/>
      <c r="DQO5" s="95"/>
      <c r="DQP5" s="95"/>
      <c r="DQQ5" s="95"/>
      <c r="DQR5" s="95"/>
      <c r="DQS5" s="95"/>
      <c r="DQT5" s="95"/>
      <c r="DQU5" s="95"/>
      <c r="DQV5" s="95"/>
      <c r="DQW5" s="95"/>
      <c r="DQX5" s="95"/>
      <c r="DQY5" s="95"/>
      <c r="DQZ5" s="95"/>
      <c r="DRA5" s="95"/>
      <c r="DRB5" s="95"/>
      <c r="DRC5" s="95"/>
      <c r="DRD5" s="95"/>
      <c r="DRE5" s="95"/>
      <c r="DRF5" s="95"/>
      <c r="DRG5" s="95"/>
      <c r="DRH5" s="95"/>
      <c r="DRI5" s="95"/>
      <c r="DRJ5" s="95"/>
      <c r="DRK5" s="95"/>
      <c r="DRL5" s="95"/>
      <c r="DRM5" s="95"/>
      <c r="DRN5" s="95"/>
      <c r="DRO5" s="95"/>
      <c r="DRP5" s="95"/>
      <c r="DRQ5" s="95"/>
      <c r="DRR5" s="95"/>
      <c r="DRS5" s="95"/>
      <c r="DRT5" s="95"/>
      <c r="DRU5" s="95"/>
      <c r="DRV5" s="95"/>
      <c r="DRW5" s="95"/>
      <c r="DRX5" s="95"/>
      <c r="DRY5" s="95"/>
      <c r="DRZ5" s="95"/>
      <c r="DSA5" s="95"/>
      <c r="DSB5" s="95"/>
      <c r="DSC5" s="95"/>
      <c r="DSD5" s="95"/>
      <c r="DSE5" s="95"/>
      <c r="DSF5" s="95"/>
      <c r="DSG5" s="95"/>
      <c r="DSH5" s="95"/>
      <c r="DSI5" s="95"/>
      <c r="DSJ5" s="95"/>
      <c r="DSK5" s="95"/>
      <c r="DSL5" s="95"/>
      <c r="DSM5" s="95"/>
      <c r="DSN5" s="95"/>
      <c r="DSO5" s="95"/>
      <c r="DSP5" s="95"/>
      <c r="DSQ5" s="95"/>
      <c r="DSR5" s="95"/>
      <c r="DSS5" s="95"/>
      <c r="DST5" s="95"/>
      <c r="DSU5" s="95"/>
      <c r="DSV5" s="95"/>
      <c r="DSW5" s="95"/>
      <c r="DSX5" s="95"/>
      <c r="DSY5" s="95"/>
      <c r="DSZ5" s="95"/>
      <c r="DTA5" s="95"/>
      <c r="DTB5" s="95"/>
      <c r="DTC5" s="95"/>
      <c r="DTD5" s="95"/>
      <c r="DTE5" s="95"/>
      <c r="DTF5" s="95"/>
      <c r="DTG5" s="95"/>
      <c r="DTH5" s="95"/>
      <c r="DTI5" s="95"/>
      <c r="DTJ5" s="95"/>
      <c r="DTK5" s="95"/>
      <c r="DTL5" s="95"/>
      <c r="DTM5" s="95"/>
      <c r="DTN5" s="95"/>
      <c r="DTO5" s="95"/>
      <c r="DTP5" s="95"/>
      <c r="DTQ5" s="95"/>
      <c r="DTR5" s="95"/>
      <c r="DTS5" s="95"/>
      <c r="DTT5" s="95"/>
      <c r="DTU5" s="95"/>
      <c r="DTV5" s="95"/>
      <c r="DTW5" s="95"/>
      <c r="DTX5" s="95"/>
      <c r="DTY5" s="95"/>
      <c r="DTZ5" s="95"/>
      <c r="DUA5" s="95"/>
      <c r="DUB5" s="95"/>
      <c r="DUC5" s="95"/>
      <c r="DUD5" s="95"/>
      <c r="DUE5" s="95"/>
      <c r="DUF5" s="95"/>
      <c r="DUG5" s="95"/>
      <c r="DUH5" s="95"/>
      <c r="DUI5" s="95"/>
      <c r="DUJ5" s="95"/>
      <c r="DUK5" s="95"/>
      <c r="DUL5" s="95"/>
      <c r="DUM5" s="95"/>
      <c r="DUN5" s="95"/>
      <c r="DUO5" s="95"/>
      <c r="DUP5" s="95"/>
      <c r="DUQ5" s="95"/>
      <c r="DUR5" s="95"/>
      <c r="DUS5" s="95"/>
      <c r="DUT5" s="95"/>
      <c r="DUU5" s="95"/>
      <c r="DUV5" s="95"/>
      <c r="DUW5" s="95"/>
      <c r="DUX5" s="95"/>
      <c r="DUY5" s="95"/>
      <c r="DUZ5" s="95"/>
      <c r="DVA5" s="95"/>
      <c r="DVB5" s="95"/>
      <c r="DVC5" s="95"/>
      <c r="DVD5" s="95"/>
      <c r="DVE5" s="95"/>
      <c r="DVF5" s="95"/>
      <c r="DVG5" s="95"/>
      <c r="DVH5" s="95"/>
      <c r="DVI5" s="95"/>
      <c r="DVJ5" s="95"/>
      <c r="DVK5" s="95"/>
      <c r="DVL5" s="95"/>
      <c r="DVM5" s="95"/>
      <c r="DVN5" s="95"/>
      <c r="DVO5" s="95"/>
      <c r="DVP5" s="95"/>
      <c r="DVQ5" s="95"/>
      <c r="DVR5" s="95"/>
      <c r="DVS5" s="95"/>
      <c r="DVT5" s="95"/>
      <c r="DVU5" s="95"/>
      <c r="DVV5" s="95"/>
      <c r="DVW5" s="95"/>
      <c r="DVX5" s="95"/>
      <c r="DVY5" s="95"/>
      <c r="DVZ5" s="95"/>
      <c r="DWA5" s="95"/>
      <c r="DWB5" s="95"/>
      <c r="DWC5" s="95"/>
      <c r="DWD5" s="95"/>
      <c r="DWE5" s="95"/>
      <c r="DWF5" s="95"/>
      <c r="DWG5" s="95"/>
      <c r="DWH5" s="95"/>
      <c r="DWI5" s="95"/>
      <c r="DWJ5" s="95"/>
      <c r="DWK5" s="95"/>
      <c r="DWL5" s="95"/>
      <c r="DWM5" s="95"/>
      <c r="DWN5" s="95"/>
      <c r="DWO5" s="95"/>
      <c r="DWP5" s="95"/>
      <c r="DWQ5" s="95"/>
      <c r="DWR5" s="95"/>
      <c r="DWS5" s="95"/>
      <c r="DWT5" s="95"/>
      <c r="DWU5" s="95"/>
      <c r="DWV5" s="95"/>
      <c r="DWW5" s="95"/>
      <c r="DWX5" s="95"/>
      <c r="DWY5" s="95"/>
      <c r="DWZ5" s="95"/>
      <c r="DXA5" s="95"/>
      <c r="DXB5" s="95"/>
      <c r="DXC5" s="95"/>
      <c r="DXD5" s="95"/>
      <c r="DXE5" s="95"/>
      <c r="DXF5" s="95"/>
      <c r="DXG5" s="95"/>
      <c r="DXH5" s="95"/>
      <c r="DXI5" s="95"/>
      <c r="DXJ5" s="95"/>
      <c r="DXK5" s="95"/>
      <c r="DXL5" s="95"/>
      <c r="DXM5" s="95"/>
      <c r="DXN5" s="95"/>
      <c r="DXO5" s="95"/>
      <c r="DXP5" s="95"/>
      <c r="DXQ5" s="95"/>
      <c r="DXR5" s="95"/>
      <c r="DXS5" s="95"/>
      <c r="DXT5" s="95"/>
      <c r="DXU5" s="95"/>
      <c r="DXV5" s="95"/>
      <c r="DXW5" s="95"/>
      <c r="DXX5" s="95"/>
      <c r="DXY5" s="95"/>
      <c r="DXZ5" s="95"/>
      <c r="DYA5" s="95"/>
      <c r="DYB5" s="95"/>
      <c r="DYC5" s="95"/>
      <c r="DYD5" s="95"/>
      <c r="DYE5" s="95"/>
      <c r="DYF5" s="95"/>
      <c r="DYG5" s="95"/>
      <c r="DYH5" s="95"/>
      <c r="DYI5" s="95"/>
      <c r="DYJ5" s="95"/>
      <c r="DYK5" s="95"/>
      <c r="DYL5" s="95"/>
      <c r="DYM5" s="95"/>
      <c r="DYN5" s="95"/>
      <c r="DYO5" s="95"/>
      <c r="DYP5" s="95"/>
      <c r="DYQ5" s="95"/>
      <c r="DYR5" s="95"/>
      <c r="DYS5" s="95"/>
      <c r="DYT5" s="95"/>
      <c r="DYU5" s="95"/>
      <c r="DYV5" s="95"/>
      <c r="DYW5" s="95"/>
      <c r="DYX5" s="95"/>
      <c r="DYY5" s="95"/>
      <c r="DYZ5" s="95"/>
      <c r="DZA5" s="95"/>
      <c r="DZB5" s="95"/>
      <c r="DZC5" s="95"/>
      <c r="DZD5" s="95"/>
      <c r="DZE5" s="95"/>
      <c r="DZF5" s="95"/>
      <c r="DZG5" s="95"/>
      <c r="DZH5" s="95"/>
      <c r="DZI5" s="95"/>
      <c r="DZJ5" s="95"/>
      <c r="DZK5" s="95"/>
      <c r="DZL5" s="95"/>
      <c r="DZM5" s="95"/>
      <c r="DZN5" s="95"/>
      <c r="DZO5" s="95"/>
      <c r="DZP5" s="95"/>
      <c r="DZQ5" s="95"/>
      <c r="DZR5" s="95"/>
      <c r="DZS5" s="95"/>
      <c r="DZT5" s="95"/>
      <c r="DZU5" s="95"/>
      <c r="DZV5" s="95"/>
      <c r="DZW5" s="95"/>
      <c r="DZX5" s="95"/>
      <c r="DZY5" s="95"/>
      <c r="DZZ5" s="95"/>
      <c r="EAA5" s="95"/>
      <c r="EAB5" s="95"/>
      <c r="EAC5" s="95"/>
      <c r="EAD5" s="95"/>
      <c r="EAE5" s="95"/>
      <c r="EAF5" s="95"/>
      <c r="EAG5" s="95"/>
      <c r="EAH5" s="95"/>
      <c r="EAI5" s="95"/>
      <c r="EAJ5" s="95"/>
      <c r="EAK5" s="95"/>
      <c r="EAL5" s="95"/>
      <c r="EAM5" s="95"/>
      <c r="EAN5" s="95"/>
      <c r="EAO5" s="95"/>
      <c r="EAP5" s="95"/>
      <c r="EAQ5" s="95"/>
      <c r="EAR5" s="95"/>
      <c r="EAS5" s="95"/>
      <c r="EAT5" s="95"/>
      <c r="EAU5" s="95"/>
      <c r="EAV5" s="95"/>
      <c r="EAW5" s="95"/>
      <c r="EAX5" s="95"/>
      <c r="EAY5" s="95"/>
      <c r="EAZ5" s="95"/>
      <c r="EBA5" s="95"/>
      <c r="EBB5" s="95"/>
      <c r="EBC5" s="95"/>
      <c r="EBD5" s="95"/>
      <c r="EBE5" s="95"/>
      <c r="EBF5" s="95"/>
      <c r="EBG5" s="95"/>
      <c r="EBH5" s="95"/>
      <c r="EBI5" s="95"/>
      <c r="EBJ5" s="95"/>
      <c r="EBK5" s="95"/>
      <c r="EBL5" s="95"/>
      <c r="EBM5" s="95"/>
      <c r="EBN5" s="95"/>
      <c r="EBO5" s="95"/>
      <c r="EBP5" s="95"/>
      <c r="EBQ5" s="95"/>
      <c r="EBR5" s="95"/>
      <c r="EBS5" s="95"/>
      <c r="EBT5" s="95"/>
      <c r="EBU5" s="95"/>
      <c r="EBV5" s="95"/>
      <c r="EBW5" s="95"/>
      <c r="EBX5" s="95"/>
      <c r="EBY5" s="95"/>
      <c r="EBZ5" s="95"/>
      <c r="ECA5" s="95"/>
      <c r="ECB5" s="95"/>
      <c r="ECC5" s="95"/>
      <c r="ECD5" s="95"/>
      <c r="ECE5" s="95"/>
      <c r="ECF5" s="95"/>
      <c r="ECG5" s="95"/>
      <c r="ECH5" s="95"/>
      <c r="ECI5" s="95"/>
      <c r="ECJ5" s="95"/>
      <c r="ECK5" s="95"/>
      <c r="ECL5" s="95"/>
      <c r="ECM5" s="95"/>
      <c r="ECN5" s="95"/>
      <c r="ECO5" s="95"/>
      <c r="ECP5" s="95"/>
      <c r="ECQ5" s="95"/>
      <c r="ECR5" s="95"/>
      <c r="ECS5" s="95"/>
      <c r="ECT5" s="95"/>
      <c r="ECU5" s="95"/>
      <c r="ECV5" s="95"/>
      <c r="ECW5" s="95"/>
      <c r="ECX5" s="95"/>
      <c r="ECY5" s="95"/>
      <c r="ECZ5" s="95"/>
      <c r="EDA5" s="95"/>
      <c r="EDB5" s="95"/>
      <c r="EDC5" s="95"/>
      <c r="EDD5" s="95"/>
      <c r="EDE5" s="95"/>
      <c r="EDF5" s="95"/>
      <c r="EDG5" s="95"/>
      <c r="EDH5" s="95"/>
      <c r="EDI5" s="95"/>
      <c r="EDJ5" s="95"/>
      <c r="EDK5" s="95"/>
      <c r="EDL5" s="95"/>
      <c r="EDM5" s="95"/>
      <c r="EDN5" s="95"/>
      <c r="EDO5" s="95"/>
      <c r="EDP5" s="95"/>
      <c r="EDQ5" s="95"/>
      <c r="EDR5" s="95"/>
      <c r="EDS5" s="95"/>
      <c r="EDT5" s="95"/>
      <c r="EDU5" s="95"/>
      <c r="EDV5" s="95"/>
      <c r="EDW5" s="95"/>
      <c r="EDX5" s="95"/>
      <c r="EDY5" s="95"/>
      <c r="EDZ5" s="95"/>
      <c r="EEA5" s="95"/>
      <c r="EEB5" s="95"/>
      <c r="EEC5" s="95"/>
      <c r="EED5" s="95"/>
      <c r="EEE5" s="95"/>
      <c r="EEF5" s="95"/>
      <c r="EEG5" s="95"/>
      <c r="EEH5" s="95"/>
      <c r="EEI5" s="95"/>
      <c r="EEJ5" s="95"/>
      <c r="EEK5" s="95"/>
      <c r="EEL5" s="95"/>
      <c r="EEM5" s="95"/>
      <c r="EEN5" s="95"/>
      <c r="EEO5" s="95"/>
      <c r="EEP5" s="95"/>
      <c r="EEQ5" s="95"/>
      <c r="EER5" s="95"/>
      <c r="EES5" s="95"/>
      <c r="EET5" s="95"/>
      <c r="EEU5" s="95"/>
      <c r="EEV5" s="95"/>
      <c r="EEW5" s="95"/>
      <c r="EEX5" s="95"/>
      <c r="EEY5" s="95"/>
      <c r="EEZ5" s="95"/>
      <c r="EFA5" s="95"/>
      <c r="EFB5" s="95"/>
      <c r="EFC5" s="95"/>
      <c r="EFD5" s="95"/>
      <c r="EFE5" s="95"/>
      <c r="EFF5" s="95"/>
      <c r="EFG5" s="95"/>
      <c r="EFH5" s="95"/>
      <c r="EFI5" s="95"/>
      <c r="EFJ5" s="95"/>
      <c r="EFK5" s="95"/>
      <c r="EFL5" s="95"/>
      <c r="EFM5" s="95"/>
      <c r="EFN5" s="95"/>
      <c r="EFO5" s="95"/>
      <c r="EFP5" s="95"/>
      <c r="EFQ5" s="95"/>
      <c r="EFR5" s="95"/>
      <c r="EFS5" s="95"/>
      <c r="EFT5" s="95"/>
      <c r="EFU5" s="95"/>
      <c r="EFV5" s="95"/>
      <c r="EFW5" s="95"/>
      <c r="EFX5" s="95"/>
      <c r="EFY5" s="95"/>
      <c r="EFZ5" s="95"/>
      <c r="EGA5" s="95"/>
      <c r="EGB5" s="95"/>
      <c r="EGC5" s="95"/>
      <c r="EGD5" s="95"/>
      <c r="EGE5" s="95"/>
      <c r="EGF5" s="95"/>
      <c r="EGG5" s="95"/>
      <c r="EGH5" s="95"/>
      <c r="EGI5" s="95"/>
      <c r="EGJ5" s="95"/>
      <c r="EGK5" s="95"/>
      <c r="EGL5" s="95"/>
      <c r="EGM5" s="95"/>
      <c r="EGN5" s="95"/>
      <c r="EGO5" s="95"/>
      <c r="EGP5" s="95"/>
      <c r="EGQ5" s="95"/>
      <c r="EGR5" s="95"/>
      <c r="EGS5" s="95"/>
      <c r="EGT5" s="95"/>
      <c r="EGU5" s="95"/>
      <c r="EGV5" s="95"/>
      <c r="EGW5" s="95"/>
      <c r="EGX5" s="95"/>
      <c r="EGY5" s="95"/>
      <c r="EGZ5" s="95"/>
      <c r="EHA5" s="95"/>
      <c r="EHB5" s="95"/>
      <c r="EHC5" s="95"/>
      <c r="EHD5" s="95"/>
      <c r="EHE5" s="95"/>
      <c r="EHF5" s="95"/>
      <c r="EHG5" s="95"/>
      <c r="EHH5" s="95"/>
      <c r="EHI5" s="95"/>
      <c r="EHJ5" s="95"/>
      <c r="EHK5" s="95"/>
      <c r="EHL5" s="95"/>
      <c r="EHM5" s="95"/>
      <c r="EHN5" s="95"/>
      <c r="EHO5" s="95"/>
      <c r="EHP5" s="95"/>
      <c r="EHQ5" s="95"/>
      <c r="EHR5" s="95"/>
      <c r="EHS5" s="95"/>
      <c r="EHT5" s="95"/>
      <c r="EHU5" s="95"/>
      <c r="EHV5" s="95"/>
      <c r="EHW5" s="95"/>
      <c r="EHX5" s="95"/>
      <c r="EHY5" s="95"/>
      <c r="EHZ5" s="95"/>
      <c r="EIA5" s="95"/>
      <c r="EIB5" s="95"/>
      <c r="EIC5" s="95"/>
      <c r="EID5" s="95"/>
      <c r="EIE5" s="95"/>
      <c r="EIF5" s="95"/>
      <c r="EIG5" s="95"/>
      <c r="EIH5" s="95"/>
      <c r="EII5" s="95"/>
      <c r="EIJ5" s="95"/>
      <c r="EIK5" s="95"/>
      <c r="EIL5" s="95"/>
      <c r="EIM5" s="95"/>
      <c r="EIN5" s="95"/>
      <c r="EIO5" s="95"/>
      <c r="EIP5" s="95"/>
      <c r="EIQ5" s="95"/>
      <c r="EIR5" s="95"/>
      <c r="EIS5" s="95"/>
      <c r="EIT5" s="95"/>
      <c r="EIU5" s="95"/>
      <c r="EIV5" s="95"/>
      <c r="EIW5" s="95"/>
      <c r="EIX5" s="95"/>
      <c r="EIY5" s="95"/>
      <c r="EIZ5" s="95"/>
      <c r="EJA5" s="95"/>
      <c r="EJB5" s="95"/>
      <c r="EJC5" s="95"/>
      <c r="EJD5" s="95"/>
      <c r="EJE5" s="95"/>
      <c r="EJF5" s="95"/>
      <c r="EJG5" s="95"/>
      <c r="EJH5" s="95"/>
      <c r="EJI5" s="95"/>
      <c r="EJJ5" s="95"/>
      <c r="EJK5" s="95"/>
      <c r="EJL5" s="95"/>
      <c r="EJM5" s="95"/>
      <c r="EJN5" s="95"/>
      <c r="EJO5" s="95"/>
      <c r="EJP5" s="95"/>
      <c r="EJQ5" s="95"/>
      <c r="EJR5" s="95"/>
      <c r="EJS5" s="95"/>
      <c r="EJT5" s="95"/>
      <c r="EJU5" s="95"/>
      <c r="EJV5" s="95"/>
      <c r="EJW5" s="95"/>
      <c r="EJX5" s="95"/>
      <c r="EJY5" s="95"/>
      <c r="EJZ5" s="95"/>
      <c r="EKA5" s="95"/>
      <c r="EKB5" s="95"/>
      <c r="EKC5" s="95"/>
      <c r="EKD5" s="95"/>
      <c r="EKE5" s="95"/>
      <c r="EKF5" s="95"/>
      <c r="EKG5" s="95"/>
      <c r="EKH5" s="95"/>
      <c r="EKI5" s="95"/>
      <c r="EKJ5" s="95"/>
      <c r="EKK5" s="95"/>
      <c r="EKL5" s="95"/>
      <c r="EKM5" s="95"/>
      <c r="EKN5" s="95"/>
      <c r="EKO5" s="95"/>
      <c r="EKP5" s="95"/>
      <c r="EKQ5" s="95"/>
      <c r="EKR5" s="95"/>
      <c r="EKS5" s="95"/>
      <c r="EKT5" s="95"/>
      <c r="EKU5" s="95"/>
      <c r="EKV5" s="95"/>
      <c r="EKW5" s="95"/>
      <c r="EKX5" s="95"/>
      <c r="EKY5" s="95"/>
      <c r="EKZ5" s="95"/>
      <c r="ELA5" s="95"/>
      <c r="ELB5" s="95"/>
      <c r="ELC5" s="95"/>
      <c r="ELD5" s="95"/>
      <c r="ELE5" s="95"/>
      <c r="ELF5" s="95"/>
      <c r="ELG5" s="95"/>
      <c r="ELH5" s="95"/>
      <c r="ELI5" s="95"/>
      <c r="ELJ5" s="95"/>
      <c r="ELK5" s="95"/>
      <c r="ELL5" s="95"/>
      <c r="ELM5" s="95"/>
      <c r="ELN5" s="95"/>
      <c r="ELO5" s="95"/>
      <c r="ELP5" s="95"/>
      <c r="ELQ5" s="95"/>
      <c r="ELR5" s="95"/>
      <c r="ELS5" s="95"/>
      <c r="ELT5" s="95"/>
      <c r="ELU5" s="95"/>
      <c r="ELV5" s="95"/>
      <c r="ELW5" s="95"/>
      <c r="ELX5" s="95"/>
      <c r="ELY5" s="95"/>
      <c r="ELZ5" s="95"/>
      <c r="EMA5" s="95"/>
      <c r="EMB5" s="95"/>
      <c r="EMC5" s="95"/>
      <c r="EMD5" s="95"/>
      <c r="EME5" s="95"/>
      <c r="EMF5" s="95"/>
      <c r="EMG5" s="95"/>
      <c r="EMH5" s="95"/>
      <c r="EMI5" s="95"/>
      <c r="EMJ5" s="95"/>
      <c r="EMK5" s="95"/>
      <c r="EML5" s="95"/>
      <c r="EMM5" s="95"/>
      <c r="EMN5" s="95"/>
      <c r="EMO5" s="95"/>
      <c r="EMP5" s="95"/>
      <c r="EMQ5" s="95"/>
      <c r="EMR5" s="95"/>
      <c r="EMS5" s="95"/>
      <c r="EMT5" s="95"/>
      <c r="EMU5" s="95"/>
      <c r="EMV5" s="95"/>
      <c r="EMW5" s="95"/>
      <c r="EMX5" s="95"/>
      <c r="EMY5" s="95"/>
      <c r="EMZ5" s="95"/>
      <c r="ENA5" s="95"/>
      <c r="ENB5" s="95"/>
      <c r="ENC5" s="95"/>
      <c r="END5" s="95"/>
      <c r="ENE5" s="95"/>
      <c r="ENF5" s="95"/>
      <c r="ENG5" s="95"/>
      <c r="ENH5" s="95"/>
      <c r="ENI5" s="95"/>
      <c r="ENJ5" s="95"/>
      <c r="ENK5" s="95"/>
      <c r="ENL5" s="95"/>
      <c r="ENM5" s="95"/>
      <c r="ENN5" s="95"/>
      <c r="ENO5" s="95"/>
      <c r="ENP5" s="95"/>
      <c r="ENQ5" s="95"/>
      <c r="ENR5" s="95"/>
      <c r="ENS5" s="95"/>
      <c r="ENT5" s="95"/>
      <c r="ENU5" s="95"/>
      <c r="ENV5" s="95"/>
      <c r="ENW5" s="95"/>
      <c r="ENX5" s="95"/>
      <c r="ENY5" s="95"/>
      <c r="ENZ5" s="95"/>
      <c r="EOA5" s="95"/>
      <c r="EOB5" s="95"/>
      <c r="EOC5" s="95"/>
      <c r="EOD5" s="95"/>
      <c r="EOE5" s="95"/>
      <c r="EOF5" s="95"/>
      <c r="EOG5" s="95"/>
      <c r="EOH5" s="95"/>
      <c r="EOI5" s="95"/>
      <c r="EOJ5" s="95"/>
      <c r="EOK5" s="95"/>
      <c r="EOL5" s="95"/>
      <c r="EOM5" s="95"/>
      <c r="EON5" s="95"/>
      <c r="EOO5" s="95"/>
      <c r="EOP5" s="95"/>
      <c r="EOQ5" s="95"/>
      <c r="EOR5" s="95"/>
      <c r="EOS5" s="95"/>
      <c r="EOT5" s="95"/>
      <c r="EOU5" s="95"/>
      <c r="EOV5" s="95"/>
      <c r="EOW5" s="95"/>
      <c r="EOX5" s="95"/>
      <c r="EOY5" s="95"/>
      <c r="EOZ5" s="95"/>
      <c r="EPA5" s="95"/>
      <c r="EPB5" s="95"/>
      <c r="EPC5" s="95"/>
      <c r="EPD5" s="95"/>
      <c r="EPE5" s="95"/>
      <c r="EPF5" s="95"/>
      <c r="EPG5" s="95"/>
      <c r="EPH5" s="95"/>
      <c r="EPI5" s="95"/>
      <c r="EPJ5" s="95"/>
      <c r="EPK5" s="95"/>
      <c r="EPL5" s="95"/>
      <c r="EPM5" s="95"/>
      <c r="EPN5" s="95"/>
      <c r="EPO5" s="95"/>
      <c r="EPP5" s="95"/>
      <c r="EPQ5" s="95"/>
      <c r="EPR5" s="95"/>
      <c r="EPS5" s="95"/>
      <c r="EPT5" s="95"/>
      <c r="EPU5" s="95"/>
      <c r="EPV5" s="95"/>
      <c r="EPW5" s="95"/>
      <c r="EPX5" s="95"/>
      <c r="EPY5" s="95"/>
      <c r="EPZ5" s="95"/>
      <c r="EQA5" s="95"/>
      <c r="EQB5" s="95"/>
      <c r="EQC5" s="95"/>
      <c r="EQD5" s="95"/>
      <c r="EQE5" s="95"/>
      <c r="EQF5" s="95"/>
      <c r="EQG5" s="95"/>
      <c r="EQH5" s="95"/>
      <c r="EQI5" s="95"/>
      <c r="EQJ5" s="95"/>
      <c r="EQK5" s="95"/>
      <c r="EQL5" s="95"/>
      <c r="EQM5" s="95"/>
      <c r="EQN5" s="95"/>
      <c r="EQO5" s="95"/>
      <c r="EQP5" s="95"/>
      <c r="EQQ5" s="95"/>
      <c r="EQR5" s="95"/>
      <c r="EQS5" s="95"/>
      <c r="EQT5" s="95"/>
      <c r="EQU5" s="95"/>
      <c r="EQV5" s="95"/>
      <c r="EQW5" s="95"/>
      <c r="EQX5" s="95"/>
      <c r="EQY5" s="95"/>
      <c r="EQZ5" s="95"/>
      <c r="ERA5" s="95"/>
      <c r="ERB5" s="95"/>
      <c r="ERC5" s="95"/>
      <c r="ERD5" s="95"/>
      <c r="ERE5" s="95"/>
      <c r="ERF5" s="95"/>
      <c r="ERG5" s="95"/>
      <c r="ERH5" s="95"/>
      <c r="ERI5" s="95"/>
      <c r="ERJ5" s="95"/>
      <c r="ERK5" s="95"/>
      <c r="ERL5" s="95"/>
      <c r="ERM5" s="95"/>
      <c r="ERN5" s="95"/>
      <c r="ERO5" s="95"/>
      <c r="ERP5" s="95"/>
      <c r="ERQ5" s="95"/>
      <c r="ERR5" s="95"/>
      <c r="ERS5" s="95"/>
      <c r="ERT5" s="95"/>
      <c r="ERU5" s="95"/>
      <c r="ERV5" s="95"/>
      <c r="ERW5" s="95"/>
      <c r="ERX5" s="95"/>
      <c r="ERY5" s="95"/>
      <c r="ERZ5" s="95"/>
      <c r="ESA5" s="95"/>
      <c r="ESB5" s="95"/>
      <c r="ESC5" s="95"/>
      <c r="ESD5" s="95"/>
      <c r="ESE5" s="95"/>
      <c r="ESF5" s="95"/>
      <c r="ESG5" s="95"/>
      <c r="ESH5" s="95"/>
      <c r="ESI5" s="95"/>
      <c r="ESJ5" s="95"/>
      <c r="ESK5" s="95"/>
      <c r="ESL5" s="95"/>
      <c r="ESM5" s="95"/>
      <c r="ESN5" s="95"/>
      <c r="ESO5" s="95"/>
      <c r="ESP5" s="95"/>
      <c r="ESQ5" s="95"/>
      <c r="ESR5" s="95"/>
      <c r="ESS5" s="95"/>
      <c r="EST5" s="95"/>
      <c r="ESU5" s="95"/>
      <c r="ESV5" s="95"/>
      <c r="ESW5" s="95"/>
      <c r="ESX5" s="95"/>
      <c r="ESY5" s="95"/>
      <c r="ESZ5" s="95"/>
      <c r="ETA5" s="95"/>
      <c r="ETB5" s="95"/>
      <c r="ETC5" s="95"/>
      <c r="ETD5" s="95"/>
      <c r="ETE5" s="95"/>
      <c r="ETF5" s="95"/>
      <c r="ETG5" s="95"/>
      <c r="ETH5" s="95"/>
      <c r="ETI5" s="95"/>
      <c r="ETJ5" s="95"/>
      <c r="ETK5" s="95"/>
      <c r="ETL5" s="95"/>
      <c r="ETM5" s="95"/>
      <c r="ETN5" s="95"/>
      <c r="ETO5" s="95"/>
      <c r="ETP5" s="95"/>
      <c r="ETQ5" s="95"/>
      <c r="ETR5" s="95"/>
      <c r="ETS5" s="95"/>
      <c r="ETT5" s="95"/>
      <c r="ETU5" s="95"/>
      <c r="ETV5" s="95"/>
      <c r="ETW5" s="95"/>
      <c r="ETX5" s="95"/>
      <c r="ETY5" s="95"/>
      <c r="ETZ5" s="95"/>
      <c r="EUA5" s="95"/>
      <c r="EUB5" s="95"/>
      <c r="EUC5" s="95"/>
      <c r="EUD5" s="95"/>
      <c r="EUE5" s="95"/>
      <c r="EUF5" s="95"/>
      <c r="EUG5" s="95"/>
      <c r="EUH5" s="95"/>
      <c r="EUI5" s="95"/>
      <c r="EUJ5" s="95"/>
      <c r="EUK5" s="95"/>
      <c r="EUL5" s="95"/>
      <c r="EUM5" s="95"/>
      <c r="EUN5" s="95"/>
      <c r="EUO5" s="95"/>
      <c r="EUP5" s="95"/>
      <c r="EUQ5" s="95"/>
      <c r="EUR5" s="95"/>
      <c r="EUS5" s="95"/>
      <c r="EUT5" s="95"/>
      <c r="EUU5" s="95"/>
      <c r="EUV5" s="95"/>
      <c r="EUW5" s="95"/>
      <c r="EUX5" s="95"/>
      <c r="EUY5" s="95"/>
      <c r="EUZ5" s="95"/>
      <c r="EVA5" s="95"/>
      <c r="EVB5" s="95"/>
      <c r="EVC5" s="95"/>
      <c r="EVD5" s="95"/>
      <c r="EVE5" s="95"/>
      <c r="EVF5" s="95"/>
      <c r="EVG5" s="95"/>
      <c r="EVH5" s="95"/>
      <c r="EVI5" s="95"/>
      <c r="EVJ5" s="95"/>
      <c r="EVK5" s="95"/>
      <c r="EVL5" s="95"/>
      <c r="EVM5" s="95"/>
      <c r="EVN5" s="95"/>
      <c r="EVO5" s="95"/>
      <c r="EVP5" s="95"/>
      <c r="EVQ5" s="95"/>
      <c r="EVR5" s="95"/>
      <c r="EVS5" s="95"/>
      <c r="EVT5" s="95"/>
      <c r="EVU5" s="95"/>
      <c r="EVV5" s="95"/>
      <c r="EVW5" s="95"/>
      <c r="EVX5" s="95"/>
      <c r="EVY5" s="95"/>
      <c r="EVZ5" s="95"/>
      <c r="EWA5" s="95"/>
      <c r="EWB5" s="95"/>
      <c r="EWC5" s="95"/>
      <c r="EWD5" s="95"/>
      <c r="EWE5" s="95"/>
      <c r="EWF5" s="95"/>
      <c r="EWG5" s="95"/>
      <c r="EWH5" s="95"/>
      <c r="EWI5" s="95"/>
      <c r="EWJ5" s="95"/>
      <c r="EWK5" s="95"/>
      <c r="EWL5" s="95"/>
      <c r="EWM5" s="95"/>
      <c r="EWN5" s="95"/>
      <c r="EWO5" s="95"/>
      <c r="EWP5" s="95"/>
      <c r="EWQ5" s="95"/>
      <c r="EWR5" s="95"/>
      <c r="EWS5" s="95"/>
      <c r="EWT5" s="95"/>
      <c r="EWU5" s="95"/>
      <c r="EWV5" s="95"/>
      <c r="EWW5" s="95"/>
      <c r="EWX5" s="95"/>
      <c r="EWY5" s="95"/>
      <c r="EWZ5" s="95"/>
      <c r="EXA5" s="95"/>
      <c r="EXB5" s="95"/>
      <c r="EXC5" s="95"/>
      <c r="EXD5" s="95"/>
      <c r="EXE5" s="95"/>
      <c r="EXF5" s="95"/>
      <c r="EXG5" s="95"/>
      <c r="EXH5" s="95"/>
      <c r="EXI5" s="95"/>
      <c r="EXJ5" s="95"/>
      <c r="EXK5" s="95"/>
      <c r="EXL5" s="95"/>
      <c r="EXM5" s="95"/>
      <c r="EXN5" s="95"/>
      <c r="EXO5" s="95"/>
      <c r="EXP5" s="95"/>
      <c r="EXQ5" s="95"/>
      <c r="EXR5" s="95"/>
      <c r="EXS5" s="95"/>
      <c r="EXT5" s="95"/>
      <c r="EXU5" s="95"/>
      <c r="EXV5" s="95"/>
      <c r="EXW5" s="95"/>
      <c r="EXX5" s="95"/>
      <c r="EXY5" s="95"/>
      <c r="EXZ5" s="95"/>
      <c r="EYA5" s="95"/>
      <c r="EYB5" s="95"/>
      <c r="EYC5" s="95"/>
      <c r="EYD5" s="95"/>
      <c r="EYE5" s="95"/>
      <c r="EYF5" s="95"/>
      <c r="EYG5" s="95"/>
      <c r="EYH5" s="95"/>
      <c r="EYI5" s="95"/>
      <c r="EYJ5" s="95"/>
      <c r="EYK5" s="95"/>
      <c r="EYL5" s="95"/>
      <c r="EYM5" s="95"/>
      <c r="EYN5" s="95"/>
      <c r="EYO5" s="95"/>
      <c r="EYP5" s="95"/>
      <c r="EYQ5" s="95"/>
      <c r="EYR5" s="95"/>
      <c r="EYS5" s="95"/>
      <c r="EYT5" s="95"/>
      <c r="EYU5" s="95"/>
      <c r="EYV5" s="95"/>
      <c r="EYW5" s="95"/>
      <c r="EYX5" s="95"/>
      <c r="EYY5" s="95"/>
      <c r="EYZ5" s="95"/>
      <c r="EZA5" s="95"/>
      <c r="EZB5" s="95"/>
      <c r="EZC5" s="95"/>
      <c r="EZD5" s="95"/>
      <c r="EZE5" s="95"/>
      <c r="EZF5" s="95"/>
      <c r="EZG5" s="95"/>
      <c r="EZH5" s="95"/>
      <c r="EZI5" s="95"/>
      <c r="EZJ5" s="95"/>
      <c r="EZK5" s="95"/>
      <c r="EZL5" s="95"/>
      <c r="EZM5" s="95"/>
      <c r="EZN5" s="95"/>
      <c r="EZO5" s="95"/>
      <c r="EZP5" s="95"/>
      <c r="EZQ5" s="95"/>
      <c r="EZR5" s="95"/>
      <c r="EZS5" s="95"/>
      <c r="EZT5" s="95"/>
      <c r="EZU5" s="95"/>
      <c r="EZV5" s="95"/>
      <c r="EZW5" s="95"/>
      <c r="EZX5" s="95"/>
      <c r="EZY5" s="95"/>
      <c r="EZZ5" s="95"/>
      <c r="FAA5" s="95"/>
      <c r="FAB5" s="95"/>
      <c r="FAC5" s="95"/>
      <c r="FAD5" s="95"/>
      <c r="FAE5" s="95"/>
      <c r="FAF5" s="95"/>
      <c r="FAG5" s="95"/>
      <c r="FAH5" s="95"/>
      <c r="FAI5" s="95"/>
      <c r="FAJ5" s="95"/>
      <c r="FAK5" s="95"/>
      <c r="FAL5" s="95"/>
      <c r="FAM5" s="95"/>
      <c r="FAN5" s="95"/>
      <c r="FAO5" s="95"/>
      <c r="FAP5" s="95"/>
      <c r="FAQ5" s="95"/>
      <c r="FAR5" s="95"/>
      <c r="FAS5" s="95"/>
      <c r="FAT5" s="95"/>
      <c r="FAU5" s="95"/>
      <c r="FAV5" s="95"/>
      <c r="FAW5" s="95"/>
      <c r="FAX5" s="95"/>
      <c r="FAY5" s="95"/>
      <c r="FAZ5" s="95"/>
      <c r="FBA5" s="95"/>
      <c r="FBB5" s="95"/>
      <c r="FBC5" s="95"/>
      <c r="FBD5" s="95"/>
      <c r="FBE5" s="95"/>
      <c r="FBF5" s="95"/>
      <c r="FBG5" s="95"/>
      <c r="FBH5" s="95"/>
      <c r="FBI5" s="95"/>
      <c r="FBJ5" s="95"/>
      <c r="FBK5" s="95"/>
      <c r="FBL5" s="95"/>
      <c r="FBM5" s="95"/>
      <c r="FBN5" s="95"/>
      <c r="FBO5" s="95"/>
      <c r="FBP5" s="95"/>
      <c r="FBQ5" s="95"/>
      <c r="FBR5" s="95"/>
      <c r="FBS5" s="95"/>
      <c r="FBT5" s="95"/>
      <c r="FBU5" s="95"/>
      <c r="FBV5" s="95"/>
      <c r="FBW5" s="95"/>
      <c r="FBX5" s="95"/>
      <c r="FBY5" s="95"/>
      <c r="FBZ5" s="95"/>
      <c r="FCA5" s="95"/>
      <c r="FCB5" s="95"/>
      <c r="FCC5" s="95"/>
      <c r="FCD5" s="95"/>
      <c r="FCE5" s="95"/>
      <c r="FCF5" s="95"/>
      <c r="FCG5" s="95"/>
      <c r="FCH5" s="95"/>
      <c r="FCI5" s="95"/>
      <c r="FCJ5" s="95"/>
      <c r="FCK5" s="95"/>
      <c r="FCL5" s="95"/>
      <c r="FCM5" s="95"/>
      <c r="FCN5" s="95"/>
      <c r="FCO5" s="95"/>
      <c r="FCP5" s="95"/>
      <c r="FCQ5" s="95"/>
      <c r="FCR5" s="95"/>
      <c r="FCS5" s="95"/>
      <c r="FCT5" s="95"/>
      <c r="FCU5" s="95"/>
      <c r="FCV5" s="95"/>
      <c r="FCW5" s="95"/>
      <c r="FCX5" s="95"/>
      <c r="FCY5" s="95"/>
      <c r="FCZ5" s="95"/>
      <c r="FDA5" s="95"/>
      <c r="FDB5" s="95"/>
      <c r="FDC5" s="95"/>
      <c r="FDD5" s="95"/>
      <c r="FDE5" s="95"/>
      <c r="FDF5" s="95"/>
      <c r="FDG5" s="95"/>
      <c r="FDH5" s="95"/>
      <c r="FDI5" s="95"/>
      <c r="FDJ5" s="95"/>
      <c r="FDK5" s="95"/>
      <c r="FDL5" s="95"/>
      <c r="FDM5" s="95"/>
      <c r="FDN5" s="95"/>
      <c r="FDO5" s="95"/>
      <c r="FDP5" s="95"/>
      <c r="FDQ5" s="95"/>
      <c r="FDR5" s="95"/>
      <c r="FDS5" s="95"/>
      <c r="FDT5" s="95"/>
      <c r="FDU5" s="95"/>
      <c r="FDV5" s="95"/>
      <c r="FDW5" s="95"/>
      <c r="FDX5" s="95"/>
      <c r="FDY5" s="95"/>
      <c r="FDZ5" s="95"/>
      <c r="FEA5" s="95"/>
      <c r="FEB5" s="95"/>
      <c r="FEC5" s="95"/>
      <c r="FED5" s="95"/>
      <c r="FEE5" s="95"/>
      <c r="FEF5" s="95"/>
      <c r="FEG5" s="95"/>
      <c r="FEH5" s="95"/>
      <c r="FEI5" s="95"/>
      <c r="FEJ5" s="95"/>
      <c r="FEK5" s="95"/>
      <c r="FEL5" s="95"/>
      <c r="FEM5" s="95"/>
      <c r="FEN5" s="95"/>
      <c r="FEO5" s="95"/>
      <c r="FEP5" s="95"/>
      <c r="FEQ5" s="95"/>
      <c r="FER5" s="95"/>
      <c r="FES5" s="95"/>
      <c r="FET5" s="95"/>
      <c r="FEU5" s="95"/>
      <c r="FEV5" s="95"/>
      <c r="FEW5" s="95"/>
      <c r="FEX5" s="95"/>
      <c r="FEY5" s="95"/>
      <c r="FEZ5" s="95"/>
      <c r="FFA5" s="95"/>
      <c r="FFB5" s="95"/>
      <c r="FFC5" s="95"/>
      <c r="FFD5" s="95"/>
      <c r="FFE5" s="95"/>
      <c r="FFF5" s="95"/>
      <c r="FFG5" s="95"/>
      <c r="FFH5" s="95"/>
      <c r="FFI5" s="95"/>
      <c r="FFJ5" s="95"/>
      <c r="FFK5" s="95"/>
      <c r="FFL5" s="95"/>
      <c r="FFM5" s="95"/>
      <c r="FFN5" s="95"/>
      <c r="FFO5" s="95"/>
      <c r="FFP5" s="95"/>
      <c r="FFQ5" s="95"/>
      <c r="FFR5" s="95"/>
      <c r="FFS5" s="95"/>
      <c r="FFT5" s="95"/>
      <c r="FFU5" s="95"/>
      <c r="FFV5" s="95"/>
      <c r="FFW5" s="95"/>
      <c r="FFX5" s="95"/>
      <c r="FFY5" s="95"/>
      <c r="FFZ5" s="95"/>
      <c r="FGA5" s="95"/>
      <c r="FGB5" s="95"/>
      <c r="FGC5" s="95"/>
      <c r="FGD5" s="95"/>
      <c r="FGE5" s="95"/>
      <c r="FGF5" s="95"/>
      <c r="FGG5" s="95"/>
      <c r="FGH5" s="95"/>
      <c r="FGI5" s="95"/>
      <c r="FGJ5" s="95"/>
      <c r="FGK5" s="95"/>
      <c r="FGL5" s="95"/>
      <c r="FGM5" s="95"/>
      <c r="FGN5" s="95"/>
      <c r="FGO5" s="95"/>
      <c r="FGP5" s="95"/>
      <c r="FGQ5" s="95"/>
      <c r="FGR5" s="95"/>
      <c r="FGS5" s="95"/>
      <c r="FGT5" s="95"/>
      <c r="FGU5" s="95"/>
      <c r="FGV5" s="95"/>
      <c r="FGW5" s="95"/>
      <c r="FGX5" s="95"/>
      <c r="FGY5" s="95"/>
      <c r="FGZ5" s="95"/>
      <c r="FHA5" s="95"/>
      <c r="FHB5" s="95"/>
      <c r="FHC5" s="95"/>
      <c r="FHD5" s="95"/>
      <c r="FHE5" s="95"/>
      <c r="FHF5" s="95"/>
      <c r="FHG5" s="95"/>
      <c r="FHH5" s="95"/>
      <c r="FHI5" s="95"/>
      <c r="FHJ5" s="95"/>
      <c r="FHK5" s="95"/>
      <c r="FHL5" s="95"/>
      <c r="FHM5" s="95"/>
      <c r="FHN5" s="95"/>
      <c r="FHO5" s="95"/>
      <c r="FHP5" s="95"/>
      <c r="FHQ5" s="95"/>
      <c r="FHR5" s="95"/>
      <c r="FHS5" s="95"/>
      <c r="FHT5" s="95"/>
      <c r="FHU5" s="95"/>
      <c r="FHV5" s="95"/>
      <c r="FHW5" s="95"/>
      <c r="FHX5" s="95"/>
      <c r="FHY5" s="95"/>
      <c r="FHZ5" s="95"/>
      <c r="FIA5" s="95"/>
      <c r="FIB5" s="95"/>
      <c r="FIC5" s="95"/>
      <c r="FID5" s="95"/>
      <c r="FIE5" s="95"/>
      <c r="FIF5" s="95"/>
      <c r="FIG5" s="95"/>
      <c r="FIH5" s="95"/>
      <c r="FII5" s="95"/>
      <c r="FIJ5" s="95"/>
      <c r="FIK5" s="95"/>
      <c r="FIL5" s="95"/>
      <c r="FIM5" s="95"/>
      <c r="FIN5" s="95"/>
      <c r="FIO5" s="95"/>
      <c r="FIP5" s="95"/>
      <c r="FIQ5" s="95"/>
      <c r="FIR5" s="95"/>
      <c r="FIS5" s="95"/>
      <c r="FIT5" s="95"/>
      <c r="FIU5" s="95"/>
      <c r="FIV5" s="95"/>
      <c r="FIW5" s="95"/>
      <c r="FIX5" s="95"/>
      <c r="FIY5" s="95"/>
      <c r="FIZ5" s="95"/>
      <c r="FJA5" s="95"/>
      <c r="FJB5" s="95"/>
      <c r="FJC5" s="95"/>
      <c r="FJD5" s="95"/>
      <c r="FJE5" s="95"/>
      <c r="FJF5" s="95"/>
      <c r="FJG5" s="95"/>
      <c r="FJH5" s="95"/>
      <c r="FJI5" s="95"/>
      <c r="FJJ5" s="95"/>
      <c r="FJK5" s="95"/>
      <c r="FJL5" s="95"/>
      <c r="FJM5" s="95"/>
      <c r="FJN5" s="95"/>
      <c r="FJO5" s="95"/>
      <c r="FJP5" s="95"/>
      <c r="FJQ5" s="95"/>
      <c r="FJR5" s="95"/>
      <c r="FJS5" s="95"/>
      <c r="FJT5" s="95"/>
      <c r="FJU5" s="95"/>
      <c r="FJV5" s="95"/>
      <c r="FJW5" s="95"/>
      <c r="FJX5" s="95"/>
      <c r="FJY5" s="95"/>
      <c r="FJZ5" s="95"/>
      <c r="FKA5" s="95"/>
      <c r="FKB5" s="95"/>
      <c r="FKC5" s="95"/>
      <c r="FKD5" s="95"/>
      <c r="FKE5" s="95"/>
      <c r="FKF5" s="95"/>
      <c r="FKG5" s="95"/>
      <c r="FKH5" s="95"/>
      <c r="FKI5" s="95"/>
      <c r="FKJ5" s="95"/>
      <c r="FKK5" s="95"/>
      <c r="FKL5" s="95"/>
      <c r="FKM5" s="95"/>
      <c r="FKN5" s="95"/>
      <c r="FKO5" s="95"/>
      <c r="FKP5" s="95"/>
      <c r="FKQ5" s="95"/>
      <c r="FKR5" s="95"/>
      <c r="FKS5" s="95"/>
      <c r="FKT5" s="95"/>
      <c r="FKU5" s="95"/>
      <c r="FKV5" s="95"/>
      <c r="FKW5" s="95"/>
      <c r="FKX5" s="95"/>
      <c r="FKY5" s="95"/>
      <c r="FKZ5" s="95"/>
      <c r="FLA5" s="95"/>
      <c r="FLB5" s="95"/>
      <c r="FLC5" s="95"/>
      <c r="FLD5" s="95"/>
      <c r="FLE5" s="95"/>
      <c r="FLF5" s="95"/>
      <c r="FLG5" s="95"/>
      <c r="FLH5" s="95"/>
      <c r="FLI5" s="95"/>
      <c r="FLJ5" s="95"/>
      <c r="FLK5" s="95"/>
      <c r="FLL5" s="95"/>
      <c r="FLM5" s="95"/>
      <c r="FLN5" s="95"/>
      <c r="FLO5" s="95"/>
      <c r="FLP5" s="95"/>
      <c r="FLQ5" s="95"/>
      <c r="FLR5" s="95"/>
      <c r="FLS5" s="95"/>
      <c r="FLT5" s="95"/>
      <c r="FLU5" s="95"/>
      <c r="FLV5" s="95"/>
      <c r="FLW5" s="95"/>
      <c r="FLX5" s="95"/>
      <c r="FLY5" s="95"/>
      <c r="FLZ5" s="95"/>
      <c r="FMA5" s="95"/>
      <c r="FMB5" s="95"/>
      <c r="FMC5" s="95"/>
      <c r="FMD5" s="95"/>
      <c r="FME5" s="95"/>
      <c r="FMF5" s="95"/>
      <c r="FMG5" s="95"/>
      <c r="FMH5" s="95"/>
      <c r="FMI5" s="95"/>
      <c r="FMJ5" s="95"/>
      <c r="FMK5" s="95"/>
      <c r="FML5" s="95"/>
      <c r="FMM5" s="95"/>
      <c r="FMN5" s="95"/>
      <c r="FMO5" s="95"/>
      <c r="FMP5" s="95"/>
      <c r="FMQ5" s="95"/>
      <c r="FMR5" s="95"/>
      <c r="FMS5" s="95"/>
      <c r="FMT5" s="95"/>
      <c r="FMU5" s="95"/>
      <c r="FMV5" s="95"/>
      <c r="FMW5" s="95"/>
      <c r="FMX5" s="95"/>
      <c r="FMY5" s="95"/>
      <c r="FMZ5" s="95"/>
      <c r="FNA5" s="95"/>
      <c r="FNB5" s="95"/>
      <c r="FNC5" s="95"/>
      <c r="FND5" s="95"/>
      <c r="FNE5" s="95"/>
      <c r="FNF5" s="95"/>
      <c r="FNG5" s="95"/>
      <c r="FNH5" s="95"/>
      <c r="FNI5" s="95"/>
      <c r="FNJ5" s="95"/>
      <c r="FNK5" s="95"/>
      <c r="FNL5" s="95"/>
      <c r="FNM5" s="95"/>
      <c r="FNN5" s="95"/>
      <c r="FNO5" s="95"/>
      <c r="FNP5" s="95"/>
      <c r="FNQ5" s="95"/>
      <c r="FNR5" s="95"/>
      <c r="FNS5" s="95"/>
      <c r="FNT5" s="95"/>
      <c r="FNU5" s="95"/>
      <c r="FNV5" s="95"/>
      <c r="FNW5" s="95"/>
      <c r="FNX5" s="95"/>
      <c r="FNY5" s="95"/>
      <c r="FNZ5" s="95"/>
      <c r="FOA5" s="95"/>
      <c r="FOB5" s="95"/>
      <c r="FOC5" s="95"/>
      <c r="FOD5" s="95"/>
      <c r="FOE5" s="95"/>
      <c r="FOF5" s="95"/>
      <c r="FOG5" s="95"/>
      <c r="FOH5" s="95"/>
      <c r="FOI5" s="95"/>
      <c r="FOJ5" s="95"/>
      <c r="FOK5" s="95"/>
      <c r="FOL5" s="95"/>
      <c r="FOM5" s="95"/>
      <c r="FON5" s="95"/>
      <c r="FOO5" s="95"/>
      <c r="FOP5" s="95"/>
      <c r="FOQ5" s="95"/>
      <c r="FOR5" s="95"/>
      <c r="FOS5" s="95"/>
      <c r="FOT5" s="95"/>
      <c r="FOU5" s="95"/>
      <c r="FOV5" s="95"/>
      <c r="FOW5" s="95"/>
      <c r="FOX5" s="95"/>
      <c r="FOY5" s="95"/>
      <c r="FOZ5" s="95"/>
      <c r="FPA5" s="95"/>
      <c r="FPB5" s="95"/>
      <c r="FPC5" s="95"/>
      <c r="FPD5" s="95"/>
      <c r="FPE5" s="95"/>
      <c r="FPF5" s="95"/>
      <c r="FPG5" s="95"/>
      <c r="FPH5" s="95"/>
      <c r="FPI5" s="95"/>
      <c r="FPJ5" s="95"/>
      <c r="FPK5" s="95"/>
      <c r="FPL5" s="95"/>
      <c r="FPM5" s="95"/>
      <c r="FPN5" s="95"/>
      <c r="FPO5" s="95"/>
      <c r="FPP5" s="95"/>
      <c r="FPQ5" s="95"/>
      <c r="FPR5" s="95"/>
      <c r="FPS5" s="95"/>
      <c r="FPT5" s="95"/>
      <c r="FPU5" s="95"/>
      <c r="FPV5" s="95"/>
      <c r="FPW5" s="95"/>
      <c r="FPX5" s="95"/>
      <c r="FPY5" s="95"/>
      <c r="FPZ5" s="95"/>
      <c r="FQA5" s="95"/>
      <c r="FQB5" s="95"/>
      <c r="FQC5" s="95"/>
      <c r="FQD5" s="95"/>
      <c r="FQE5" s="95"/>
      <c r="FQF5" s="95"/>
      <c r="FQG5" s="95"/>
      <c r="FQH5" s="95"/>
      <c r="FQI5" s="95"/>
      <c r="FQJ5" s="95"/>
      <c r="FQK5" s="95"/>
      <c r="FQL5" s="95"/>
      <c r="FQM5" s="95"/>
      <c r="FQN5" s="95"/>
      <c r="FQO5" s="95"/>
      <c r="FQP5" s="95"/>
      <c r="FQQ5" s="95"/>
      <c r="FQR5" s="95"/>
      <c r="FQS5" s="95"/>
      <c r="FQT5" s="95"/>
      <c r="FQU5" s="95"/>
      <c r="FQV5" s="95"/>
      <c r="FQW5" s="95"/>
      <c r="FQX5" s="95"/>
      <c r="FQY5" s="95"/>
      <c r="FQZ5" s="95"/>
      <c r="FRA5" s="95"/>
      <c r="FRB5" s="95"/>
      <c r="FRC5" s="95"/>
      <c r="FRD5" s="95"/>
      <c r="FRE5" s="95"/>
      <c r="FRF5" s="95"/>
      <c r="FRG5" s="95"/>
      <c r="FRH5" s="95"/>
      <c r="FRI5" s="95"/>
      <c r="FRJ5" s="95"/>
      <c r="FRK5" s="95"/>
      <c r="FRL5" s="95"/>
      <c r="FRM5" s="95"/>
      <c r="FRN5" s="95"/>
      <c r="FRO5" s="95"/>
      <c r="FRP5" s="95"/>
      <c r="FRQ5" s="95"/>
      <c r="FRR5" s="95"/>
      <c r="FRS5" s="95"/>
      <c r="FRT5" s="95"/>
      <c r="FRU5" s="95"/>
      <c r="FRV5" s="95"/>
      <c r="FRW5" s="95"/>
      <c r="FRX5" s="95"/>
      <c r="FRY5" s="95"/>
      <c r="FRZ5" s="95"/>
      <c r="FSA5" s="95"/>
      <c r="FSB5" s="95"/>
      <c r="FSC5" s="95"/>
      <c r="FSD5" s="95"/>
      <c r="FSE5" s="95"/>
      <c r="FSF5" s="95"/>
      <c r="FSG5" s="95"/>
      <c r="FSH5" s="95"/>
      <c r="FSI5" s="95"/>
      <c r="FSJ5" s="95"/>
      <c r="FSK5" s="95"/>
      <c r="FSL5" s="95"/>
      <c r="FSM5" s="95"/>
      <c r="FSN5" s="95"/>
      <c r="FSO5" s="95"/>
      <c r="FSP5" s="95"/>
      <c r="FSQ5" s="95"/>
      <c r="FSR5" s="95"/>
      <c r="FSS5" s="95"/>
      <c r="FST5" s="95"/>
      <c r="FSU5" s="95"/>
      <c r="FSV5" s="95"/>
      <c r="FSW5" s="95"/>
      <c r="FSX5" s="95"/>
      <c r="FSY5" s="95"/>
      <c r="FSZ5" s="95"/>
      <c r="FTA5" s="95"/>
      <c r="FTB5" s="95"/>
      <c r="FTC5" s="95"/>
      <c r="FTD5" s="95"/>
      <c r="FTE5" s="95"/>
      <c r="FTF5" s="95"/>
      <c r="FTG5" s="95"/>
      <c r="FTH5" s="95"/>
      <c r="FTI5" s="95"/>
      <c r="FTJ5" s="95"/>
      <c r="FTK5" s="95"/>
      <c r="FTL5" s="95"/>
      <c r="FTM5" s="95"/>
      <c r="FTN5" s="95"/>
      <c r="FTO5" s="95"/>
      <c r="FTP5" s="95"/>
      <c r="FTQ5" s="95"/>
      <c r="FTR5" s="95"/>
      <c r="FTS5" s="95"/>
      <c r="FTT5" s="95"/>
      <c r="FTU5" s="95"/>
      <c r="FTV5" s="95"/>
      <c r="FTW5" s="95"/>
      <c r="FTX5" s="95"/>
      <c r="FTY5" s="95"/>
      <c r="FTZ5" s="95"/>
      <c r="FUA5" s="95"/>
      <c r="FUB5" s="95"/>
      <c r="FUC5" s="95"/>
      <c r="FUD5" s="95"/>
      <c r="FUE5" s="95"/>
      <c r="FUF5" s="95"/>
      <c r="FUG5" s="95"/>
      <c r="FUH5" s="95"/>
      <c r="FUI5" s="95"/>
      <c r="FUJ5" s="95"/>
      <c r="FUK5" s="95"/>
      <c r="FUL5" s="95"/>
      <c r="FUM5" s="95"/>
      <c r="FUN5" s="95"/>
      <c r="FUO5" s="95"/>
      <c r="FUP5" s="95"/>
      <c r="FUQ5" s="95"/>
      <c r="FUR5" s="95"/>
      <c r="FUS5" s="95"/>
      <c r="FUT5" s="95"/>
      <c r="FUU5" s="95"/>
      <c r="FUV5" s="95"/>
      <c r="FUW5" s="95"/>
      <c r="FUX5" s="95"/>
      <c r="FUY5" s="95"/>
      <c r="FUZ5" s="95"/>
      <c r="FVA5" s="95"/>
      <c r="FVB5" s="95"/>
      <c r="FVC5" s="95"/>
      <c r="FVD5" s="95"/>
      <c r="FVE5" s="95"/>
      <c r="FVF5" s="95"/>
      <c r="FVG5" s="95"/>
      <c r="FVH5" s="95"/>
      <c r="FVI5" s="95"/>
      <c r="FVJ5" s="95"/>
      <c r="FVK5" s="95"/>
      <c r="FVL5" s="95"/>
      <c r="FVM5" s="95"/>
      <c r="FVN5" s="95"/>
      <c r="FVO5" s="95"/>
      <c r="FVP5" s="95"/>
      <c r="FVQ5" s="95"/>
      <c r="FVR5" s="95"/>
      <c r="FVS5" s="95"/>
      <c r="FVT5" s="95"/>
      <c r="FVU5" s="95"/>
      <c r="FVV5" s="95"/>
      <c r="FVW5" s="95"/>
      <c r="FVX5" s="95"/>
      <c r="FVY5" s="95"/>
      <c r="FVZ5" s="95"/>
      <c r="FWA5" s="95"/>
      <c r="FWB5" s="95"/>
      <c r="FWC5" s="95"/>
      <c r="FWD5" s="95"/>
      <c r="FWE5" s="95"/>
      <c r="FWF5" s="95"/>
      <c r="FWG5" s="95"/>
      <c r="FWH5" s="95"/>
      <c r="FWI5" s="95"/>
      <c r="FWJ5" s="95"/>
      <c r="FWK5" s="95"/>
      <c r="FWL5" s="95"/>
      <c r="FWM5" s="95"/>
      <c r="FWN5" s="95"/>
      <c r="FWO5" s="95"/>
      <c r="FWP5" s="95"/>
      <c r="FWQ5" s="95"/>
      <c r="FWR5" s="95"/>
      <c r="FWS5" s="95"/>
      <c r="FWT5" s="95"/>
      <c r="FWU5" s="95"/>
      <c r="FWV5" s="95"/>
      <c r="FWW5" s="95"/>
      <c r="FWX5" s="95"/>
      <c r="FWY5" s="95"/>
      <c r="FWZ5" s="95"/>
      <c r="FXA5" s="95"/>
      <c r="FXB5" s="95"/>
      <c r="FXC5" s="95"/>
      <c r="FXD5" s="95"/>
      <c r="FXE5" s="95"/>
      <c r="FXF5" s="95"/>
      <c r="FXG5" s="95"/>
      <c r="FXH5" s="95"/>
      <c r="FXI5" s="95"/>
      <c r="FXJ5" s="95"/>
      <c r="FXK5" s="95"/>
      <c r="FXL5" s="95"/>
      <c r="FXM5" s="95"/>
      <c r="FXN5" s="95"/>
      <c r="FXO5" s="95"/>
      <c r="FXP5" s="95"/>
      <c r="FXQ5" s="95"/>
      <c r="FXR5" s="95"/>
      <c r="FXS5" s="95"/>
      <c r="FXT5" s="95"/>
      <c r="FXU5" s="95"/>
      <c r="FXV5" s="95"/>
      <c r="FXW5" s="95"/>
      <c r="FXX5" s="95"/>
      <c r="FXY5" s="95"/>
      <c r="FXZ5" s="95"/>
      <c r="FYA5" s="95"/>
      <c r="FYB5" s="95"/>
      <c r="FYC5" s="95"/>
      <c r="FYD5" s="95"/>
      <c r="FYE5" s="95"/>
      <c r="FYF5" s="95"/>
      <c r="FYG5" s="95"/>
      <c r="FYH5" s="95"/>
      <c r="FYI5" s="95"/>
      <c r="FYJ5" s="95"/>
      <c r="FYK5" s="95"/>
      <c r="FYL5" s="95"/>
      <c r="FYM5" s="95"/>
      <c r="FYN5" s="95"/>
      <c r="FYO5" s="95"/>
      <c r="FYP5" s="95"/>
      <c r="FYQ5" s="95"/>
      <c r="FYR5" s="95"/>
      <c r="FYS5" s="95"/>
      <c r="FYT5" s="95"/>
      <c r="FYU5" s="95"/>
      <c r="FYV5" s="95"/>
      <c r="FYW5" s="95"/>
      <c r="FYX5" s="95"/>
      <c r="FYY5" s="95"/>
      <c r="FYZ5" s="95"/>
      <c r="FZA5" s="95"/>
      <c r="FZB5" s="95"/>
      <c r="FZC5" s="95"/>
      <c r="FZD5" s="95"/>
      <c r="FZE5" s="95"/>
      <c r="FZF5" s="95"/>
      <c r="FZG5" s="95"/>
      <c r="FZH5" s="95"/>
      <c r="FZI5" s="95"/>
      <c r="FZJ5" s="95"/>
      <c r="FZK5" s="95"/>
      <c r="FZL5" s="95"/>
      <c r="FZM5" s="95"/>
      <c r="FZN5" s="95"/>
      <c r="FZO5" s="95"/>
      <c r="FZP5" s="95"/>
      <c r="FZQ5" s="95"/>
      <c r="FZR5" s="95"/>
      <c r="FZS5" s="95"/>
      <c r="FZT5" s="95"/>
      <c r="FZU5" s="95"/>
      <c r="FZV5" s="95"/>
      <c r="FZW5" s="95"/>
      <c r="FZX5" s="95"/>
      <c r="FZY5" s="95"/>
      <c r="FZZ5" s="95"/>
      <c r="GAA5" s="95"/>
      <c r="GAB5" s="95"/>
      <c r="GAC5" s="95"/>
      <c r="GAD5" s="95"/>
      <c r="GAE5" s="95"/>
      <c r="GAF5" s="95"/>
      <c r="GAG5" s="95"/>
      <c r="GAH5" s="95"/>
      <c r="GAI5" s="95"/>
      <c r="GAJ5" s="95"/>
      <c r="GAK5" s="95"/>
      <c r="GAL5" s="95"/>
      <c r="GAM5" s="95"/>
      <c r="GAN5" s="95"/>
      <c r="GAO5" s="95"/>
      <c r="GAP5" s="95"/>
      <c r="GAQ5" s="95"/>
      <c r="GAR5" s="95"/>
      <c r="GAS5" s="95"/>
      <c r="GAT5" s="95"/>
      <c r="GAU5" s="95"/>
      <c r="GAV5" s="95"/>
      <c r="GAW5" s="95"/>
      <c r="GAX5" s="95"/>
      <c r="GAY5" s="95"/>
      <c r="GAZ5" s="95"/>
      <c r="GBA5" s="95"/>
      <c r="GBB5" s="95"/>
      <c r="GBC5" s="95"/>
      <c r="GBD5" s="95"/>
      <c r="GBE5" s="95"/>
      <c r="GBF5" s="95"/>
      <c r="GBG5" s="95"/>
      <c r="GBH5" s="95"/>
      <c r="GBI5" s="95"/>
      <c r="GBJ5" s="95"/>
      <c r="GBK5" s="95"/>
      <c r="GBL5" s="95"/>
      <c r="GBM5" s="95"/>
      <c r="GBN5" s="95"/>
      <c r="GBO5" s="95"/>
      <c r="GBP5" s="95"/>
      <c r="GBQ5" s="95"/>
      <c r="GBR5" s="95"/>
      <c r="GBS5" s="95"/>
      <c r="GBT5" s="95"/>
      <c r="GBU5" s="95"/>
      <c r="GBV5" s="95"/>
      <c r="GBW5" s="95"/>
      <c r="GBX5" s="95"/>
      <c r="GBY5" s="95"/>
      <c r="GBZ5" s="95"/>
      <c r="GCA5" s="95"/>
      <c r="GCB5" s="95"/>
      <c r="GCC5" s="95"/>
      <c r="GCD5" s="95"/>
      <c r="GCE5" s="95"/>
      <c r="GCF5" s="95"/>
      <c r="GCG5" s="95"/>
      <c r="GCH5" s="95"/>
      <c r="GCI5" s="95"/>
      <c r="GCJ5" s="95"/>
      <c r="GCK5" s="95"/>
      <c r="GCL5" s="95"/>
      <c r="GCM5" s="95"/>
      <c r="GCN5" s="95"/>
      <c r="GCO5" s="95"/>
      <c r="GCP5" s="95"/>
      <c r="GCQ5" s="95"/>
      <c r="GCR5" s="95"/>
      <c r="GCS5" s="95"/>
      <c r="GCT5" s="95"/>
      <c r="GCU5" s="95"/>
      <c r="GCV5" s="95"/>
      <c r="GCW5" s="95"/>
      <c r="GCX5" s="95"/>
      <c r="GCY5" s="95"/>
      <c r="GCZ5" s="95"/>
      <c r="GDA5" s="95"/>
      <c r="GDB5" s="95"/>
      <c r="GDC5" s="95"/>
      <c r="GDD5" s="95"/>
      <c r="GDE5" s="95"/>
      <c r="GDF5" s="95"/>
      <c r="GDG5" s="95"/>
      <c r="GDH5" s="95"/>
      <c r="GDI5" s="95"/>
      <c r="GDJ5" s="95"/>
      <c r="GDK5" s="95"/>
      <c r="GDL5" s="95"/>
      <c r="GDM5" s="95"/>
      <c r="GDN5" s="95"/>
      <c r="GDO5" s="95"/>
      <c r="GDP5" s="95"/>
      <c r="GDQ5" s="95"/>
      <c r="GDR5" s="95"/>
      <c r="GDS5" s="95"/>
      <c r="GDT5" s="95"/>
      <c r="GDU5" s="95"/>
      <c r="GDV5" s="95"/>
      <c r="GDW5" s="95"/>
      <c r="GDX5" s="95"/>
      <c r="GDY5" s="95"/>
      <c r="GDZ5" s="95"/>
      <c r="GEA5" s="95"/>
      <c r="GEB5" s="95"/>
      <c r="GEC5" s="95"/>
      <c r="GED5" s="95"/>
      <c r="GEE5" s="95"/>
      <c r="GEF5" s="95"/>
      <c r="GEG5" s="95"/>
      <c r="GEH5" s="95"/>
      <c r="GEI5" s="95"/>
      <c r="GEJ5" s="95"/>
      <c r="GEK5" s="95"/>
      <c r="GEL5" s="95"/>
      <c r="GEM5" s="95"/>
      <c r="GEN5" s="95"/>
      <c r="GEO5" s="95"/>
      <c r="GEP5" s="95"/>
      <c r="GEQ5" s="95"/>
      <c r="GER5" s="95"/>
      <c r="GES5" s="95"/>
      <c r="GET5" s="95"/>
      <c r="GEU5" s="95"/>
      <c r="GEV5" s="95"/>
      <c r="GEW5" s="95"/>
      <c r="GEX5" s="95"/>
      <c r="GEY5" s="95"/>
      <c r="GEZ5" s="95"/>
      <c r="GFA5" s="95"/>
      <c r="GFB5" s="95"/>
      <c r="GFC5" s="95"/>
      <c r="GFD5" s="95"/>
      <c r="GFE5" s="95"/>
      <c r="GFF5" s="95"/>
      <c r="GFG5" s="95"/>
      <c r="GFH5" s="95"/>
      <c r="GFI5" s="95"/>
      <c r="GFJ5" s="95"/>
      <c r="GFK5" s="95"/>
      <c r="GFL5" s="95"/>
      <c r="GFM5" s="95"/>
      <c r="GFN5" s="95"/>
      <c r="GFO5" s="95"/>
      <c r="GFP5" s="95"/>
      <c r="GFQ5" s="95"/>
      <c r="GFR5" s="95"/>
      <c r="GFS5" s="95"/>
      <c r="GFT5" s="95"/>
      <c r="GFU5" s="95"/>
      <c r="GFV5" s="95"/>
      <c r="GFW5" s="95"/>
      <c r="GFX5" s="95"/>
      <c r="GFY5" s="95"/>
      <c r="GFZ5" s="95"/>
      <c r="GGA5" s="95"/>
      <c r="GGB5" s="95"/>
      <c r="GGC5" s="95"/>
      <c r="GGD5" s="95"/>
      <c r="GGE5" s="95"/>
      <c r="GGF5" s="95"/>
      <c r="GGG5" s="95"/>
      <c r="GGH5" s="95"/>
      <c r="GGI5" s="95"/>
      <c r="GGJ5" s="95"/>
      <c r="GGK5" s="95"/>
      <c r="GGL5" s="95"/>
      <c r="GGM5" s="95"/>
      <c r="GGN5" s="95"/>
      <c r="GGO5" s="95"/>
      <c r="GGP5" s="95"/>
      <c r="GGQ5" s="95"/>
      <c r="GGR5" s="95"/>
      <c r="GGS5" s="95"/>
      <c r="GGT5" s="95"/>
      <c r="GGU5" s="95"/>
      <c r="GGV5" s="95"/>
      <c r="GGW5" s="95"/>
      <c r="GGX5" s="95"/>
      <c r="GGY5" s="95"/>
      <c r="GGZ5" s="95"/>
      <c r="GHA5" s="95"/>
      <c r="GHB5" s="95"/>
      <c r="GHC5" s="95"/>
      <c r="GHD5" s="95"/>
      <c r="GHE5" s="95"/>
      <c r="GHF5" s="95"/>
      <c r="GHG5" s="95"/>
      <c r="GHH5" s="95"/>
      <c r="GHI5" s="95"/>
      <c r="GHJ5" s="95"/>
      <c r="GHK5" s="95"/>
      <c r="GHL5" s="95"/>
      <c r="GHM5" s="95"/>
      <c r="GHN5" s="95"/>
      <c r="GHO5" s="95"/>
      <c r="GHP5" s="95"/>
      <c r="GHQ5" s="95"/>
      <c r="GHR5" s="95"/>
      <c r="GHS5" s="95"/>
      <c r="GHT5" s="95"/>
      <c r="GHU5" s="95"/>
      <c r="GHV5" s="95"/>
      <c r="GHW5" s="95"/>
      <c r="GHX5" s="95"/>
      <c r="GHY5" s="95"/>
      <c r="GHZ5" s="95"/>
      <c r="GIA5" s="95"/>
      <c r="GIB5" s="95"/>
      <c r="GIC5" s="95"/>
      <c r="GID5" s="95"/>
      <c r="GIE5" s="95"/>
      <c r="GIF5" s="95"/>
      <c r="GIG5" s="95"/>
      <c r="GIH5" s="95"/>
      <c r="GII5" s="95"/>
      <c r="GIJ5" s="95"/>
      <c r="GIK5" s="95"/>
      <c r="GIL5" s="95"/>
      <c r="GIM5" s="95"/>
      <c r="GIN5" s="95"/>
      <c r="GIO5" s="95"/>
      <c r="GIP5" s="95"/>
      <c r="GIQ5" s="95"/>
      <c r="GIR5" s="95"/>
      <c r="GIS5" s="95"/>
      <c r="GIT5" s="95"/>
      <c r="GIU5" s="95"/>
      <c r="GIV5" s="95"/>
      <c r="GIW5" s="95"/>
      <c r="GIX5" s="95"/>
      <c r="GIY5" s="95"/>
      <c r="GIZ5" s="95"/>
      <c r="GJA5" s="95"/>
      <c r="GJB5" s="95"/>
      <c r="GJC5" s="95"/>
      <c r="GJD5" s="95"/>
      <c r="GJE5" s="95"/>
      <c r="GJF5" s="95"/>
      <c r="GJG5" s="95"/>
      <c r="GJH5" s="95"/>
      <c r="GJI5" s="95"/>
      <c r="GJJ5" s="95"/>
      <c r="GJK5" s="95"/>
      <c r="GJL5" s="95"/>
      <c r="GJM5" s="95"/>
      <c r="GJN5" s="95"/>
      <c r="GJO5" s="95"/>
      <c r="GJP5" s="95"/>
      <c r="GJQ5" s="95"/>
      <c r="GJR5" s="95"/>
      <c r="GJS5" s="95"/>
      <c r="GJT5" s="95"/>
      <c r="GJU5" s="95"/>
      <c r="GJV5" s="95"/>
      <c r="GJW5" s="95"/>
      <c r="GJX5" s="95"/>
      <c r="GJY5" s="95"/>
      <c r="GJZ5" s="95"/>
      <c r="GKA5" s="95"/>
      <c r="GKB5" s="95"/>
      <c r="GKC5" s="95"/>
      <c r="GKD5" s="95"/>
      <c r="GKE5" s="95"/>
      <c r="GKF5" s="95"/>
      <c r="GKG5" s="95"/>
      <c r="GKH5" s="95"/>
      <c r="GKI5" s="95"/>
      <c r="GKJ5" s="95"/>
      <c r="GKK5" s="95"/>
      <c r="GKL5" s="95"/>
      <c r="GKM5" s="95"/>
      <c r="GKN5" s="95"/>
      <c r="GKO5" s="95"/>
      <c r="GKP5" s="95"/>
      <c r="GKQ5" s="95"/>
      <c r="GKR5" s="95"/>
      <c r="GKS5" s="95"/>
      <c r="GKT5" s="95"/>
      <c r="GKU5" s="95"/>
      <c r="GKV5" s="95"/>
      <c r="GKW5" s="95"/>
      <c r="GKX5" s="95"/>
      <c r="GKY5" s="95"/>
      <c r="GKZ5" s="95"/>
      <c r="GLA5" s="95"/>
      <c r="GLB5" s="95"/>
      <c r="GLC5" s="95"/>
      <c r="GLD5" s="95"/>
      <c r="GLE5" s="95"/>
      <c r="GLF5" s="95"/>
      <c r="GLG5" s="95"/>
      <c r="GLH5" s="95"/>
      <c r="GLI5" s="95"/>
      <c r="GLJ5" s="95"/>
      <c r="GLK5" s="95"/>
      <c r="GLL5" s="95"/>
      <c r="GLM5" s="95"/>
      <c r="GLN5" s="95"/>
      <c r="GLO5" s="95"/>
      <c r="GLP5" s="95"/>
      <c r="GLQ5" s="95"/>
      <c r="GLR5" s="95"/>
      <c r="GLS5" s="95"/>
      <c r="GLT5" s="95"/>
      <c r="GLU5" s="95"/>
      <c r="GLV5" s="95"/>
      <c r="GLW5" s="95"/>
      <c r="GLX5" s="95"/>
      <c r="GLY5" s="95"/>
      <c r="GLZ5" s="95"/>
      <c r="GMA5" s="95"/>
      <c r="GMB5" s="95"/>
      <c r="GMC5" s="95"/>
      <c r="GMD5" s="95"/>
      <c r="GME5" s="95"/>
      <c r="GMF5" s="95"/>
      <c r="GMG5" s="95"/>
      <c r="GMH5" s="95"/>
      <c r="GMI5" s="95"/>
      <c r="GMJ5" s="95"/>
      <c r="GMK5" s="95"/>
      <c r="GML5" s="95"/>
      <c r="GMM5" s="95"/>
      <c r="GMN5" s="95"/>
      <c r="GMO5" s="95"/>
      <c r="GMP5" s="95"/>
      <c r="GMQ5" s="95"/>
      <c r="GMR5" s="95"/>
      <c r="GMS5" s="95"/>
      <c r="GMT5" s="95"/>
      <c r="GMU5" s="95"/>
      <c r="GMV5" s="95"/>
      <c r="GMW5" s="95"/>
      <c r="GMX5" s="95"/>
      <c r="GMY5" s="95"/>
      <c r="GMZ5" s="95"/>
      <c r="GNA5" s="95"/>
      <c r="GNB5" s="95"/>
      <c r="GNC5" s="95"/>
      <c r="GND5" s="95"/>
      <c r="GNE5" s="95"/>
      <c r="GNF5" s="95"/>
      <c r="GNG5" s="95"/>
      <c r="GNH5" s="95"/>
      <c r="GNI5" s="95"/>
      <c r="GNJ5" s="95"/>
      <c r="GNK5" s="95"/>
      <c r="GNL5" s="95"/>
      <c r="GNM5" s="95"/>
      <c r="GNN5" s="95"/>
      <c r="GNO5" s="95"/>
      <c r="GNP5" s="95"/>
      <c r="GNQ5" s="95"/>
      <c r="GNR5" s="95"/>
      <c r="GNS5" s="95"/>
      <c r="GNT5" s="95"/>
      <c r="GNU5" s="95"/>
      <c r="GNV5" s="95"/>
      <c r="GNW5" s="95"/>
      <c r="GNX5" s="95"/>
      <c r="GNY5" s="95"/>
      <c r="GNZ5" s="95"/>
      <c r="GOA5" s="95"/>
      <c r="GOB5" s="95"/>
      <c r="GOC5" s="95"/>
      <c r="GOD5" s="95"/>
      <c r="GOE5" s="95"/>
      <c r="GOF5" s="95"/>
      <c r="GOG5" s="95"/>
      <c r="GOH5" s="95"/>
      <c r="GOI5" s="95"/>
      <c r="GOJ5" s="95"/>
      <c r="GOK5" s="95"/>
      <c r="GOL5" s="95"/>
      <c r="GOM5" s="95"/>
      <c r="GON5" s="95"/>
      <c r="GOO5" s="95"/>
      <c r="GOP5" s="95"/>
      <c r="GOQ5" s="95"/>
      <c r="GOR5" s="95"/>
      <c r="GOS5" s="95"/>
      <c r="GOT5" s="95"/>
      <c r="GOU5" s="95"/>
      <c r="GOV5" s="95"/>
      <c r="GOW5" s="95"/>
      <c r="GOX5" s="95"/>
      <c r="GOY5" s="95"/>
      <c r="GOZ5" s="95"/>
      <c r="GPA5" s="95"/>
      <c r="GPB5" s="95"/>
      <c r="GPC5" s="95"/>
      <c r="GPD5" s="95"/>
      <c r="GPE5" s="95"/>
      <c r="GPF5" s="95"/>
      <c r="GPG5" s="95"/>
      <c r="GPH5" s="95"/>
      <c r="GPI5" s="95"/>
      <c r="GPJ5" s="95"/>
      <c r="GPK5" s="95"/>
      <c r="GPL5" s="95"/>
      <c r="GPM5" s="95"/>
      <c r="GPN5" s="95"/>
      <c r="GPO5" s="95"/>
      <c r="GPP5" s="95"/>
      <c r="GPQ5" s="95"/>
      <c r="GPR5" s="95"/>
      <c r="GPS5" s="95"/>
      <c r="GPT5" s="95"/>
      <c r="GPU5" s="95"/>
      <c r="GPV5" s="95"/>
      <c r="GPW5" s="95"/>
      <c r="GPX5" s="95"/>
      <c r="GPY5" s="95"/>
      <c r="GPZ5" s="95"/>
      <c r="GQA5" s="95"/>
      <c r="GQB5" s="95"/>
      <c r="GQC5" s="95"/>
      <c r="GQD5" s="95"/>
      <c r="GQE5" s="95"/>
      <c r="GQF5" s="95"/>
      <c r="GQG5" s="95"/>
      <c r="GQH5" s="95"/>
      <c r="GQI5" s="95"/>
      <c r="GQJ5" s="95"/>
      <c r="GQK5" s="95"/>
      <c r="GQL5" s="95"/>
      <c r="GQM5" s="95"/>
      <c r="GQN5" s="95"/>
      <c r="GQO5" s="95"/>
      <c r="GQP5" s="95"/>
      <c r="GQQ5" s="95"/>
      <c r="GQR5" s="95"/>
      <c r="GQS5" s="95"/>
      <c r="GQT5" s="95"/>
      <c r="GQU5" s="95"/>
      <c r="GQV5" s="95"/>
      <c r="GQW5" s="95"/>
      <c r="GQX5" s="95"/>
      <c r="GQY5" s="95"/>
      <c r="GQZ5" s="95"/>
      <c r="GRA5" s="95"/>
      <c r="GRB5" s="95"/>
      <c r="GRC5" s="95"/>
      <c r="GRD5" s="95"/>
      <c r="GRE5" s="95"/>
      <c r="GRF5" s="95"/>
      <c r="GRG5" s="95"/>
      <c r="GRH5" s="95"/>
      <c r="GRI5" s="95"/>
      <c r="GRJ5" s="95"/>
      <c r="GRK5" s="95"/>
      <c r="GRL5" s="95"/>
      <c r="GRM5" s="95"/>
      <c r="GRN5" s="95"/>
      <c r="GRO5" s="95"/>
      <c r="GRP5" s="95"/>
      <c r="GRQ5" s="95"/>
      <c r="GRR5" s="95"/>
      <c r="GRS5" s="95"/>
      <c r="GRT5" s="95"/>
      <c r="GRU5" s="95"/>
      <c r="GRV5" s="95"/>
      <c r="GRW5" s="95"/>
      <c r="GRX5" s="95"/>
      <c r="GRY5" s="95"/>
      <c r="GRZ5" s="95"/>
      <c r="GSA5" s="95"/>
      <c r="GSB5" s="95"/>
      <c r="GSC5" s="95"/>
      <c r="GSD5" s="95"/>
      <c r="GSE5" s="95"/>
      <c r="GSF5" s="95"/>
      <c r="GSG5" s="95"/>
      <c r="GSH5" s="95"/>
      <c r="GSI5" s="95"/>
      <c r="GSJ5" s="95"/>
      <c r="GSK5" s="95"/>
      <c r="GSL5" s="95"/>
      <c r="GSM5" s="95"/>
      <c r="GSN5" s="95"/>
      <c r="GSO5" s="95"/>
      <c r="GSP5" s="95"/>
      <c r="GSQ5" s="95"/>
      <c r="GSR5" s="95"/>
      <c r="GSS5" s="95"/>
      <c r="GST5" s="95"/>
      <c r="GSU5" s="95"/>
      <c r="GSV5" s="95"/>
      <c r="GSW5" s="95"/>
      <c r="GSX5" s="95"/>
      <c r="GSY5" s="95"/>
      <c r="GSZ5" s="95"/>
      <c r="GTA5" s="95"/>
      <c r="GTB5" s="95"/>
      <c r="GTC5" s="95"/>
      <c r="GTD5" s="95"/>
      <c r="GTE5" s="95"/>
      <c r="GTF5" s="95"/>
      <c r="GTG5" s="95"/>
      <c r="GTH5" s="95"/>
      <c r="GTI5" s="95"/>
      <c r="GTJ5" s="95"/>
      <c r="GTK5" s="95"/>
      <c r="GTL5" s="95"/>
      <c r="GTM5" s="95"/>
      <c r="GTN5" s="95"/>
      <c r="GTO5" s="95"/>
      <c r="GTP5" s="95"/>
      <c r="GTQ5" s="95"/>
      <c r="GTR5" s="95"/>
      <c r="GTS5" s="95"/>
      <c r="GTT5" s="95"/>
      <c r="GTU5" s="95"/>
      <c r="GTV5" s="95"/>
      <c r="GTW5" s="95"/>
      <c r="GTX5" s="95"/>
      <c r="GTY5" s="95"/>
      <c r="GTZ5" s="95"/>
      <c r="GUA5" s="95"/>
      <c r="GUB5" s="95"/>
      <c r="GUC5" s="95"/>
      <c r="GUD5" s="95"/>
      <c r="GUE5" s="95"/>
      <c r="GUF5" s="95"/>
      <c r="GUG5" s="95"/>
      <c r="GUH5" s="95"/>
      <c r="GUI5" s="95"/>
      <c r="GUJ5" s="95"/>
      <c r="GUK5" s="95"/>
      <c r="GUL5" s="95"/>
      <c r="GUM5" s="95"/>
      <c r="GUN5" s="95"/>
      <c r="GUO5" s="95"/>
      <c r="GUP5" s="95"/>
      <c r="GUQ5" s="95"/>
      <c r="GUR5" s="95"/>
      <c r="GUS5" s="95"/>
      <c r="GUT5" s="95"/>
      <c r="GUU5" s="95"/>
      <c r="GUV5" s="95"/>
      <c r="GUW5" s="95"/>
      <c r="GUX5" s="95"/>
      <c r="GUY5" s="95"/>
      <c r="GUZ5" s="95"/>
      <c r="GVA5" s="95"/>
      <c r="GVB5" s="95"/>
      <c r="GVC5" s="95"/>
      <c r="GVD5" s="95"/>
      <c r="GVE5" s="95"/>
      <c r="GVF5" s="95"/>
      <c r="GVG5" s="95"/>
      <c r="GVH5" s="95"/>
      <c r="GVI5" s="95"/>
      <c r="GVJ5" s="95"/>
      <c r="GVK5" s="95"/>
      <c r="GVL5" s="95"/>
      <c r="GVM5" s="95"/>
      <c r="GVN5" s="95"/>
      <c r="GVO5" s="95"/>
      <c r="GVP5" s="95"/>
      <c r="GVQ5" s="95"/>
      <c r="GVR5" s="95"/>
      <c r="GVS5" s="95"/>
      <c r="GVT5" s="95"/>
      <c r="GVU5" s="95"/>
      <c r="GVV5" s="95"/>
      <c r="GVW5" s="95"/>
      <c r="GVX5" s="95"/>
      <c r="GVY5" s="95"/>
      <c r="GVZ5" s="95"/>
      <c r="GWA5" s="95"/>
      <c r="GWB5" s="95"/>
      <c r="GWC5" s="95"/>
      <c r="GWD5" s="95"/>
      <c r="GWE5" s="95"/>
      <c r="GWF5" s="95"/>
      <c r="GWG5" s="95"/>
      <c r="GWH5" s="95"/>
      <c r="GWI5" s="95"/>
      <c r="GWJ5" s="95"/>
      <c r="GWK5" s="95"/>
      <c r="GWL5" s="95"/>
      <c r="GWM5" s="95"/>
      <c r="GWN5" s="95"/>
      <c r="GWO5" s="95"/>
      <c r="GWP5" s="95"/>
      <c r="GWQ5" s="95"/>
      <c r="GWR5" s="95"/>
      <c r="GWS5" s="95"/>
      <c r="GWT5" s="95"/>
      <c r="GWU5" s="95"/>
      <c r="GWV5" s="95"/>
      <c r="GWW5" s="95"/>
      <c r="GWX5" s="95"/>
      <c r="GWY5" s="95"/>
      <c r="GWZ5" s="95"/>
      <c r="GXA5" s="95"/>
      <c r="GXB5" s="95"/>
      <c r="GXC5" s="95"/>
      <c r="GXD5" s="95"/>
      <c r="GXE5" s="95"/>
      <c r="GXF5" s="95"/>
      <c r="GXG5" s="95"/>
      <c r="GXH5" s="95"/>
      <c r="GXI5" s="95"/>
      <c r="GXJ5" s="95"/>
      <c r="GXK5" s="95"/>
      <c r="GXL5" s="95"/>
      <c r="GXM5" s="95"/>
      <c r="GXN5" s="95"/>
      <c r="GXO5" s="95"/>
      <c r="GXP5" s="95"/>
      <c r="GXQ5" s="95"/>
      <c r="GXR5" s="95"/>
      <c r="GXS5" s="95"/>
      <c r="GXT5" s="95"/>
      <c r="GXU5" s="95"/>
      <c r="GXV5" s="95"/>
      <c r="GXW5" s="95"/>
      <c r="GXX5" s="95"/>
      <c r="GXY5" s="95"/>
      <c r="GXZ5" s="95"/>
      <c r="GYA5" s="95"/>
      <c r="GYB5" s="95"/>
      <c r="GYC5" s="95"/>
      <c r="GYD5" s="95"/>
      <c r="GYE5" s="95"/>
      <c r="GYF5" s="95"/>
      <c r="GYG5" s="95"/>
      <c r="GYH5" s="95"/>
      <c r="GYI5" s="95"/>
      <c r="GYJ5" s="95"/>
      <c r="GYK5" s="95"/>
      <c r="GYL5" s="95"/>
      <c r="GYM5" s="95"/>
      <c r="GYN5" s="95"/>
      <c r="GYO5" s="95"/>
      <c r="GYP5" s="95"/>
      <c r="GYQ5" s="95"/>
      <c r="GYR5" s="95"/>
      <c r="GYS5" s="95"/>
      <c r="GYT5" s="95"/>
      <c r="GYU5" s="95"/>
      <c r="GYV5" s="95"/>
      <c r="GYW5" s="95"/>
      <c r="GYX5" s="95"/>
      <c r="GYY5" s="95"/>
      <c r="GYZ5" s="95"/>
      <c r="GZA5" s="95"/>
      <c r="GZB5" s="95"/>
      <c r="GZC5" s="95"/>
      <c r="GZD5" s="95"/>
      <c r="GZE5" s="95"/>
      <c r="GZF5" s="95"/>
      <c r="GZG5" s="95"/>
      <c r="GZH5" s="95"/>
      <c r="GZI5" s="95"/>
      <c r="GZJ5" s="95"/>
      <c r="GZK5" s="95"/>
      <c r="GZL5" s="95"/>
      <c r="GZM5" s="95"/>
      <c r="GZN5" s="95"/>
      <c r="GZO5" s="95"/>
      <c r="GZP5" s="95"/>
      <c r="GZQ5" s="95"/>
      <c r="GZR5" s="95"/>
      <c r="GZS5" s="95"/>
      <c r="GZT5" s="95"/>
      <c r="GZU5" s="95"/>
      <c r="GZV5" s="95"/>
      <c r="GZW5" s="95"/>
      <c r="GZX5" s="95"/>
      <c r="GZY5" s="95"/>
      <c r="GZZ5" s="95"/>
      <c r="HAA5" s="95"/>
      <c r="HAB5" s="95"/>
      <c r="HAC5" s="95"/>
      <c r="HAD5" s="95"/>
      <c r="HAE5" s="95"/>
      <c r="HAF5" s="95"/>
      <c r="HAG5" s="95"/>
      <c r="HAH5" s="95"/>
      <c r="HAI5" s="95"/>
      <c r="HAJ5" s="95"/>
      <c r="HAK5" s="95"/>
      <c r="HAL5" s="95"/>
      <c r="HAM5" s="95"/>
      <c r="HAN5" s="95"/>
      <c r="HAO5" s="95"/>
      <c r="HAP5" s="95"/>
      <c r="HAQ5" s="95"/>
      <c r="HAR5" s="95"/>
      <c r="HAS5" s="95"/>
      <c r="HAT5" s="95"/>
      <c r="HAU5" s="95"/>
      <c r="HAV5" s="95"/>
      <c r="HAW5" s="95"/>
      <c r="HAX5" s="95"/>
      <c r="HAY5" s="95"/>
      <c r="HAZ5" s="95"/>
      <c r="HBA5" s="95"/>
      <c r="HBB5" s="95"/>
      <c r="HBC5" s="95"/>
      <c r="HBD5" s="95"/>
      <c r="HBE5" s="95"/>
      <c r="HBF5" s="95"/>
      <c r="HBG5" s="95"/>
      <c r="HBH5" s="95"/>
      <c r="HBI5" s="95"/>
      <c r="HBJ5" s="95"/>
      <c r="HBK5" s="95"/>
      <c r="HBL5" s="95"/>
      <c r="HBM5" s="95"/>
      <c r="HBN5" s="95"/>
      <c r="HBO5" s="95"/>
      <c r="HBP5" s="95"/>
      <c r="HBQ5" s="95"/>
      <c r="HBR5" s="95"/>
      <c r="HBS5" s="95"/>
      <c r="HBT5" s="95"/>
      <c r="HBU5" s="95"/>
      <c r="HBV5" s="95"/>
      <c r="HBW5" s="95"/>
      <c r="HBX5" s="95"/>
      <c r="HBY5" s="95"/>
      <c r="HBZ5" s="95"/>
      <c r="HCA5" s="95"/>
      <c r="HCB5" s="95"/>
      <c r="HCC5" s="95"/>
      <c r="HCD5" s="95"/>
      <c r="HCE5" s="95"/>
      <c r="HCF5" s="95"/>
      <c r="HCG5" s="95"/>
      <c r="HCH5" s="95"/>
      <c r="HCI5" s="95"/>
      <c r="HCJ5" s="95"/>
      <c r="HCK5" s="95"/>
      <c r="HCL5" s="95"/>
      <c r="HCM5" s="95"/>
      <c r="HCN5" s="95"/>
      <c r="HCO5" s="95"/>
      <c r="HCP5" s="95"/>
      <c r="HCQ5" s="95"/>
      <c r="HCR5" s="95"/>
      <c r="HCS5" s="95"/>
      <c r="HCT5" s="95"/>
      <c r="HCU5" s="95"/>
      <c r="HCV5" s="95"/>
      <c r="HCW5" s="95"/>
      <c r="HCX5" s="95"/>
      <c r="HCY5" s="95"/>
      <c r="HCZ5" s="95"/>
      <c r="HDA5" s="95"/>
      <c r="HDB5" s="95"/>
      <c r="HDC5" s="95"/>
      <c r="HDD5" s="95"/>
      <c r="HDE5" s="95"/>
      <c r="HDF5" s="95"/>
      <c r="HDG5" s="95"/>
      <c r="HDH5" s="95"/>
      <c r="HDI5" s="95"/>
      <c r="HDJ5" s="95"/>
      <c r="HDK5" s="95"/>
      <c r="HDL5" s="95"/>
      <c r="HDM5" s="95"/>
      <c r="HDN5" s="95"/>
      <c r="HDO5" s="95"/>
      <c r="HDP5" s="95"/>
      <c r="HDQ5" s="95"/>
      <c r="HDR5" s="95"/>
      <c r="HDS5" s="95"/>
      <c r="HDT5" s="95"/>
      <c r="HDU5" s="95"/>
      <c r="HDV5" s="95"/>
      <c r="HDW5" s="95"/>
      <c r="HDX5" s="95"/>
      <c r="HDY5" s="95"/>
      <c r="HDZ5" s="95"/>
      <c r="HEA5" s="95"/>
      <c r="HEB5" s="95"/>
      <c r="HEC5" s="95"/>
      <c r="HED5" s="95"/>
      <c r="HEE5" s="95"/>
      <c r="HEF5" s="95"/>
      <c r="HEG5" s="95"/>
      <c r="HEH5" s="95"/>
      <c r="HEI5" s="95"/>
      <c r="HEJ5" s="95"/>
      <c r="HEK5" s="95"/>
      <c r="HEL5" s="95"/>
      <c r="HEM5" s="95"/>
      <c r="HEN5" s="95"/>
      <c r="HEO5" s="95"/>
      <c r="HEP5" s="95"/>
      <c r="HEQ5" s="95"/>
      <c r="HER5" s="95"/>
      <c r="HES5" s="95"/>
      <c r="HET5" s="95"/>
      <c r="HEU5" s="95"/>
      <c r="HEV5" s="95"/>
      <c r="HEW5" s="95"/>
      <c r="HEX5" s="95"/>
      <c r="HEY5" s="95"/>
      <c r="HEZ5" s="95"/>
      <c r="HFA5" s="95"/>
      <c r="HFB5" s="95"/>
      <c r="HFC5" s="95"/>
      <c r="HFD5" s="95"/>
      <c r="HFE5" s="95"/>
      <c r="HFF5" s="95"/>
      <c r="HFG5" s="95"/>
      <c r="HFH5" s="95"/>
      <c r="HFI5" s="95"/>
      <c r="HFJ5" s="95"/>
      <c r="HFK5" s="95"/>
      <c r="HFL5" s="95"/>
      <c r="HFM5" s="95"/>
      <c r="HFN5" s="95"/>
      <c r="HFO5" s="95"/>
      <c r="HFP5" s="95"/>
      <c r="HFQ5" s="95"/>
      <c r="HFR5" s="95"/>
      <c r="HFS5" s="95"/>
      <c r="HFT5" s="95"/>
      <c r="HFU5" s="95"/>
      <c r="HFV5" s="95"/>
      <c r="HFW5" s="95"/>
      <c r="HFX5" s="95"/>
      <c r="HFY5" s="95"/>
      <c r="HFZ5" s="95"/>
      <c r="HGA5" s="95"/>
      <c r="HGB5" s="95"/>
      <c r="HGC5" s="95"/>
      <c r="HGD5" s="95"/>
      <c r="HGE5" s="95"/>
      <c r="HGF5" s="95"/>
      <c r="HGG5" s="95"/>
      <c r="HGH5" s="95"/>
      <c r="HGI5" s="95"/>
      <c r="HGJ5" s="95"/>
      <c r="HGK5" s="95"/>
      <c r="HGL5" s="95"/>
      <c r="HGM5" s="95"/>
      <c r="HGN5" s="95"/>
      <c r="HGO5" s="95"/>
      <c r="HGP5" s="95"/>
      <c r="HGQ5" s="95"/>
      <c r="HGR5" s="95"/>
      <c r="HGS5" s="95"/>
      <c r="HGT5" s="95"/>
      <c r="HGU5" s="95"/>
      <c r="HGV5" s="95"/>
      <c r="HGW5" s="95"/>
      <c r="HGX5" s="95"/>
      <c r="HGY5" s="95"/>
      <c r="HGZ5" s="95"/>
      <c r="HHA5" s="95"/>
      <c r="HHB5" s="95"/>
      <c r="HHC5" s="95"/>
      <c r="HHD5" s="95"/>
      <c r="HHE5" s="95"/>
      <c r="HHF5" s="95"/>
      <c r="HHG5" s="95"/>
      <c r="HHH5" s="95"/>
      <c r="HHI5" s="95"/>
      <c r="HHJ5" s="95"/>
      <c r="HHK5" s="95"/>
      <c r="HHL5" s="95"/>
      <c r="HHM5" s="95"/>
      <c r="HHN5" s="95"/>
      <c r="HHO5" s="95"/>
      <c r="HHP5" s="95"/>
      <c r="HHQ5" s="95"/>
      <c r="HHR5" s="95"/>
      <c r="HHS5" s="95"/>
      <c r="HHT5" s="95"/>
      <c r="HHU5" s="95"/>
      <c r="HHV5" s="95"/>
      <c r="HHW5" s="95"/>
      <c r="HHX5" s="95"/>
      <c r="HHY5" s="95"/>
      <c r="HHZ5" s="95"/>
      <c r="HIA5" s="95"/>
      <c r="HIB5" s="95"/>
      <c r="HIC5" s="95"/>
      <c r="HID5" s="95"/>
      <c r="HIE5" s="95"/>
      <c r="HIF5" s="95"/>
      <c r="HIG5" s="95"/>
      <c r="HIH5" s="95"/>
      <c r="HII5" s="95"/>
      <c r="HIJ5" s="95"/>
      <c r="HIK5" s="95"/>
      <c r="HIL5" s="95"/>
      <c r="HIM5" s="95"/>
      <c r="HIN5" s="95"/>
      <c r="HIO5" s="95"/>
      <c r="HIP5" s="95"/>
      <c r="HIQ5" s="95"/>
      <c r="HIR5" s="95"/>
      <c r="HIS5" s="95"/>
      <c r="HIT5" s="95"/>
      <c r="HIU5" s="95"/>
      <c r="HIV5" s="95"/>
      <c r="HIW5" s="95"/>
      <c r="HIX5" s="95"/>
      <c r="HIY5" s="95"/>
      <c r="HIZ5" s="95"/>
      <c r="HJA5" s="95"/>
      <c r="HJB5" s="95"/>
      <c r="HJC5" s="95"/>
      <c r="HJD5" s="95"/>
      <c r="HJE5" s="95"/>
      <c r="HJF5" s="95"/>
      <c r="HJG5" s="95"/>
      <c r="HJH5" s="95"/>
      <c r="HJI5" s="95"/>
      <c r="HJJ5" s="95"/>
      <c r="HJK5" s="95"/>
      <c r="HJL5" s="95"/>
      <c r="HJM5" s="95"/>
      <c r="HJN5" s="95"/>
      <c r="HJO5" s="95"/>
      <c r="HJP5" s="95"/>
      <c r="HJQ5" s="95"/>
      <c r="HJR5" s="95"/>
      <c r="HJS5" s="95"/>
      <c r="HJT5" s="95"/>
      <c r="HJU5" s="95"/>
      <c r="HJV5" s="95"/>
      <c r="HJW5" s="95"/>
      <c r="HJX5" s="95"/>
      <c r="HJY5" s="95"/>
      <c r="HJZ5" s="95"/>
      <c r="HKA5" s="95"/>
      <c r="HKB5" s="95"/>
      <c r="HKC5" s="95"/>
      <c r="HKD5" s="95"/>
      <c r="HKE5" s="95"/>
      <c r="HKF5" s="95"/>
      <c r="HKG5" s="95"/>
      <c r="HKH5" s="95"/>
      <c r="HKI5" s="95"/>
      <c r="HKJ5" s="95"/>
      <c r="HKK5" s="95"/>
      <c r="HKL5" s="95"/>
      <c r="HKM5" s="95"/>
      <c r="HKN5" s="95"/>
      <c r="HKO5" s="95"/>
      <c r="HKP5" s="95"/>
      <c r="HKQ5" s="95"/>
      <c r="HKR5" s="95"/>
      <c r="HKS5" s="95"/>
      <c r="HKT5" s="95"/>
      <c r="HKU5" s="95"/>
      <c r="HKV5" s="95"/>
      <c r="HKW5" s="95"/>
      <c r="HKX5" s="95"/>
      <c r="HKY5" s="95"/>
      <c r="HKZ5" s="95"/>
      <c r="HLA5" s="95"/>
      <c r="HLB5" s="95"/>
      <c r="HLC5" s="95"/>
      <c r="HLD5" s="95"/>
      <c r="HLE5" s="95"/>
      <c r="HLF5" s="95"/>
      <c r="HLG5" s="95"/>
      <c r="HLH5" s="95"/>
      <c r="HLI5" s="95"/>
      <c r="HLJ5" s="95"/>
      <c r="HLK5" s="95"/>
      <c r="HLL5" s="95"/>
      <c r="HLM5" s="95"/>
      <c r="HLN5" s="95"/>
      <c r="HLO5" s="95"/>
      <c r="HLP5" s="95"/>
      <c r="HLQ5" s="95"/>
      <c r="HLR5" s="95"/>
      <c r="HLS5" s="95"/>
      <c r="HLT5" s="95"/>
      <c r="HLU5" s="95"/>
      <c r="HLV5" s="95"/>
      <c r="HLW5" s="95"/>
      <c r="HLX5" s="95"/>
      <c r="HLY5" s="95"/>
      <c r="HLZ5" s="95"/>
      <c r="HMA5" s="95"/>
      <c r="HMB5" s="95"/>
      <c r="HMC5" s="95"/>
      <c r="HMD5" s="95"/>
      <c r="HME5" s="95"/>
      <c r="HMF5" s="95"/>
      <c r="HMG5" s="95"/>
      <c r="HMH5" s="95"/>
      <c r="HMI5" s="95"/>
      <c r="HMJ5" s="95"/>
      <c r="HMK5" s="95"/>
      <c r="HML5" s="95"/>
      <c r="HMM5" s="95"/>
      <c r="HMN5" s="95"/>
      <c r="HMO5" s="95"/>
      <c r="HMP5" s="95"/>
      <c r="HMQ5" s="95"/>
      <c r="HMR5" s="95"/>
      <c r="HMS5" s="95"/>
      <c r="HMT5" s="95"/>
      <c r="HMU5" s="95"/>
      <c r="HMV5" s="95"/>
      <c r="HMW5" s="95"/>
      <c r="HMX5" s="95"/>
      <c r="HMY5" s="95"/>
      <c r="HMZ5" s="95"/>
      <c r="HNA5" s="95"/>
      <c r="HNB5" s="95"/>
      <c r="HNC5" s="95"/>
      <c r="HND5" s="95"/>
      <c r="HNE5" s="95"/>
      <c r="HNF5" s="95"/>
      <c r="HNG5" s="95"/>
      <c r="HNH5" s="95"/>
      <c r="HNI5" s="95"/>
      <c r="HNJ5" s="95"/>
      <c r="HNK5" s="95"/>
      <c r="HNL5" s="95"/>
      <c r="HNM5" s="95"/>
      <c r="HNN5" s="95"/>
      <c r="HNO5" s="95"/>
      <c r="HNP5" s="95"/>
      <c r="HNQ5" s="95"/>
      <c r="HNR5" s="95"/>
      <c r="HNS5" s="95"/>
      <c r="HNT5" s="95"/>
      <c r="HNU5" s="95"/>
      <c r="HNV5" s="95"/>
      <c r="HNW5" s="95"/>
      <c r="HNX5" s="95"/>
      <c r="HNY5" s="95"/>
      <c r="HNZ5" s="95"/>
      <c r="HOA5" s="95"/>
      <c r="HOB5" s="95"/>
      <c r="HOC5" s="95"/>
      <c r="HOD5" s="95"/>
      <c r="HOE5" s="95"/>
      <c r="HOF5" s="95"/>
      <c r="HOG5" s="95"/>
      <c r="HOH5" s="95"/>
      <c r="HOI5" s="95"/>
      <c r="HOJ5" s="95"/>
      <c r="HOK5" s="95"/>
      <c r="HOL5" s="95"/>
      <c r="HOM5" s="95"/>
      <c r="HON5" s="95"/>
      <c r="HOO5" s="95"/>
      <c r="HOP5" s="95"/>
      <c r="HOQ5" s="95"/>
      <c r="HOR5" s="95"/>
      <c r="HOS5" s="95"/>
      <c r="HOT5" s="95"/>
      <c r="HOU5" s="95"/>
      <c r="HOV5" s="95"/>
      <c r="HOW5" s="95"/>
      <c r="HOX5" s="95"/>
      <c r="HOY5" s="95"/>
      <c r="HOZ5" s="95"/>
      <c r="HPA5" s="95"/>
      <c r="HPB5" s="95"/>
      <c r="HPC5" s="95"/>
      <c r="HPD5" s="95"/>
      <c r="HPE5" s="95"/>
      <c r="HPF5" s="95"/>
      <c r="HPG5" s="95"/>
      <c r="HPH5" s="95"/>
      <c r="HPI5" s="95"/>
      <c r="HPJ5" s="95"/>
      <c r="HPK5" s="95"/>
      <c r="HPL5" s="95"/>
      <c r="HPM5" s="95"/>
      <c r="HPN5" s="95"/>
      <c r="HPO5" s="95"/>
      <c r="HPP5" s="95"/>
      <c r="HPQ5" s="95"/>
      <c r="HPR5" s="95"/>
      <c r="HPS5" s="95"/>
      <c r="HPT5" s="95"/>
      <c r="HPU5" s="95"/>
      <c r="HPV5" s="95"/>
      <c r="HPW5" s="95"/>
      <c r="HPX5" s="95"/>
      <c r="HPY5" s="95"/>
      <c r="HPZ5" s="95"/>
      <c r="HQA5" s="95"/>
      <c r="HQB5" s="95"/>
      <c r="HQC5" s="95"/>
      <c r="HQD5" s="95"/>
      <c r="HQE5" s="95"/>
      <c r="HQF5" s="95"/>
      <c r="HQG5" s="95"/>
      <c r="HQH5" s="95"/>
      <c r="HQI5" s="95"/>
      <c r="HQJ5" s="95"/>
      <c r="HQK5" s="95"/>
      <c r="HQL5" s="95"/>
      <c r="HQM5" s="95"/>
      <c r="HQN5" s="95"/>
      <c r="HQO5" s="95"/>
      <c r="HQP5" s="95"/>
      <c r="HQQ5" s="95"/>
      <c r="HQR5" s="95"/>
      <c r="HQS5" s="95"/>
      <c r="HQT5" s="95"/>
      <c r="HQU5" s="95"/>
      <c r="HQV5" s="95"/>
      <c r="HQW5" s="95"/>
      <c r="HQX5" s="95"/>
      <c r="HQY5" s="95"/>
      <c r="HQZ5" s="95"/>
      <c r="HRA5" s="95"/>
      <c r="HRB5" s="95"/>
      <c r="HRC5" s="95"/>
      <c r="HRD5" s="95"/>
      <c r="HRE5" s="95"/>
      <c r="HRF5" s="95"/>
      <c r="HRG5" s="95"/>
      <c r="HRH5" s="95"/>
      <c r="HRI5" s="95"/>
      <c r="HRJ5" s="95"/>
      <c r="HRK5" s="95"/>
      <c r="HRL5" s="95"/>
      <c r="HRM5" s="95"/>
      <c r="HRN5" s="95"/>
      <c r="HRO5" s="95"/>
      <c r="HRP5" s="95"/>
      <c r="HRQ5" s="95"/>
      <c r="HRR5" s="95"/>
      <c r="HRS5" s="95"/>
      <c r="HRT5" s="95"/>
      <c r="HRU5" s="95"/>
      <c r="HRV5" s="95"/>
      <c r="HRW5" s="95"/>
      <c r="HRX5" s="95"/>
      <c r="HRY5" s="95"/>
      <c r="HRZ5" s="95"/>
      <c r="HSA5" s="95"/>
      <c r="HSB5" s="95"/>
      <c r="HSC5" s="95"/>
      <c r="HSD5" s="95"/>
      <c r="HSE5" s="95"/>
      <c r="HSF5" s="95"/>
      <c r="HSG5" s="95"/>
      <c r="HSH5" s="95"/>
      <c r="HSI5" s="95"/>
      <c r="HSJ5" s="95"/>
      <c r="HSK5" s="95"/>
      <c r="HSL5" s="95"/>
      <c r="HSM5" s="95"/>
      <c r="HSN5" s="95"/>
      <c r="HSO5" s="95"/>
      <c r="HSP5" s="95"/>
      <c r="HSQ5" s="95"/>
      <c r="HSR5" s="95"/>
      <c r="HSS5" s="95"/>
      <c r="HST5" s="95"/>
      <c r="HSU5" s="95"/>
      <c r="HSV5" s="95"/>
      <c r="HSW5" s="95"/>
      <c r="HSX5" s="95"/>
      <c r="HSY5" s="95"/>
      <c r="HSZ5" s="95"/>
      <c r="HTA5" s="95"/>
      <c r="HTB5" s="95"/>
      <c r="HTC5" s="95"/>
      <c r="HTD5" s="95"/>
      <c r="HTE5" s="95"/>
      <c r="HTF5" s="95"/>
      <c r="HTG5" s="95"/>
      <c r="HTH5" s="95"/>
      <c r="HTI5" s="95"/>
      <c r="HTJ5" s="95"/>
      <c r="HTK5" s="95"/>
      <c r="HTL5" s="95"/>
      <c r="HTM5" s="95"/>
      <c r="HTN5" s="95"/>
      <c r="HTO5" s="95"/>
      <c r="HTP5" s="95"/>
      <c r="HTQ5" s="95"/>
      <c r="HTR5" s="95"/>
      <c r="HTS5" s="95"/>
      <c r="HTT5" s="95"/>
      <c r="HTU5" s="95"/>
      <c r="HTV5" s="95"/>
      <c r="HTW5" s="95"/>
      <c r="HTX5" s="95"/>
      <c r="HTY5" s="95"/>
      <c r="HTZ5" s="95"/>
      <c r="HUA5" s="95"/>
      <c r="HUB5" s="95"/>
      <c r="HUC5" s="95"/>
      <c r="HUD5" s="95"/>
      <c r="HUE5" s="95"/>
      <c r="HUF5" s="95"/>
      <c r="HUG5" s="95"/>
      <c r="HUH5" s="95"/>
      <c r="HUI5" s="95"/>
      <c r="HUJ5" s="95"/>
      <c r="HUK5" s="95"/>
      <c r="HUL5" s="95"/>
      <c r="HUM5" s="95"/>
      <c r="HUN5" s="95"/>
      <c r="HUO5" s="95"/>
      <c r="HUP5" s="95"/>
      <c r="HUQ5" s="95"/>
      <c r="HUR5" s="95"/>
      <c r="HUS5" s="95"/>
      <c r="HUT5" s="95"/>
      <c r="HUU5" s="95"/>
      <c r="HUV5" s="95"/>
      <c r="HUW5" s="95"/>
      <c r="HUX5" s="95"/>
      <c r="HUY5" s="95"/>
      <c r="HUZ5" s="95"/>
      <c r="HVA5" s="95"/>
      <c r="HVB5" s="95"/>
      <c r="HVC5" s="95"/>
      <c r="HVD5" s="95"/>
      <c r="HVE5" s="95"/>
      <c r="HVF5" s="95"/>
      <c r="HVG5" s="95"/>
      <c r="HVH5" s="95"/>
      <c r="HVI5" s="95"/>
      <c r="HVJ5" s="95"/>
      <c r="HVK5" s="95"/>
      <c r="HVL5" s="95"/>
      <c r="HVM5" s="95"/>
      <c r="HVN5" s="95"/>
      <c r="HVO5" s="95"/>
      <c r="HVP5" s="95"/>
      <c r="HVQ5" s="95"/>
      <c r="HVR5" s="95"/>
      <c r="HVS5" s="95"/>
      <c r="HVT5" s="95"/>
      <c r="HVU5" s="95"/>
      <c r="HVV5" s="95"/>
      <c r="HVW5" s="95"/>
      <c r="HVX5" s="95"/>
      <c r="HVY5" s="95"/>
      <c r="HVZ5" s="95"/>
      <c r="HWA5" s="95"/>
      <c r="HWB5" s="95"/>
      <c r="HWC5" s="95"/>
      <c r="HWD5" s="95"/>
      <c r="HWE5" s="95"/>
      <c r="HWF5" s="95"/>
      <c r="HWG5" s="95"/>
      <c r="HWH5" s="95"/>
      <c r="HWI5" s="95"/>
      <c r="HWJ5" s="95"/>
      <c r="HWK5" s="95"/>
      <c r="HWL5" s="95"/>
      <c r="HWM5" s="95"/>
      <c r="HWN5" s="95"/>
      <c r="HWO5" s="95"/>
      <c r="HWP5" s="95"/>
      <c r="HWQ5" s="95"/>
      <c r="HWR5" s="95"/>
      <c r="HWS5" s="95"/>
      <c r="HWT5" s="95"/>
      <c r="HWU5" s="95"/>
      <c r="HWV5" s="95"/>
      <c r="HWW5" s="95"/>
      <c r="HWX5" s="95"/>
      <c r="HWY5" s="95"/>
      <c r="HWZ5" s="95"/>
      <c r="HXA5" s="95"/>
      <c r="HXB5" s="95"/>
      <c r="HXC5" s="95"/>
      <c r="HXD5" s="95"/>
      <c r="HXE5" s="95"/>
      <c r="HXF5" s="95"/>
      <c r="HXG5" s="95"/>
      <c r="HXH5" s="95"/>
      <c r="HXI5" s="95"/>
      <c r="HXJ5" s="95"/>
      <c r="HXK5" s="95"/>
      <c r="HXL5" s="95"/>
      <c r="HXM5" s="95"/>
      <c r="HXN5" s="95"/>
      <c r="HXO5" s="95"/>
      <c r="HXP5" s="95"/>
      <c r="HXQ5" s="95"/>
      <c r="HXR5" s="95"/>
      <c r="HXS5" s="95"/>
      <c r="HXT5" s="95"/>
      <c r="HXU5" s="95"/>
      <c r="HXV5" s="95"/>
      <c r="HXW5" s="95"/>
      <c r="HXX5" s="95"/>
      <c r="HXY5" s="95"/>
      <c r="HXZ5" s="95"/>
      <c r="HYA5" s="95"/>
      <c r="HYB5" s="95"/>
      <c r="HYC5" s="95"/>
      <c r="HYD5" s="95"/>
      <c r="HYE5" s="95"/>
      <c r="HYF5" s="95"/>
      <c r="HYG5" s="95"/>
      <c r="HYH5" s="95"/>
      <c r="HYI5" s="95"/>
      <c r="HYJ5" s="95"/>
      <c r="HYK5" s="95"/>
      <c r="HYL5" s="95"/>
      <c r="HYM5" s="95"/>
      <c r="HYN5" s="95"/>
      <c r="HYO5" s="95"/>
      <c r="HYP5" s="95"/>
      <c r="HYQ5" s="95"/>
      <c r="HYR5" s="95"/>
      <c r="HYS5" s="95"/>
      <c r="HYT5" s="95"/>
      <c r="HYU5" s="95"/>
      <c r="HYV5" s="95"/>
      <c r="HYW5" s="95"/>
      <c r="HYX5" s="95"/>
      <c r="HYY5" s="95"/>
      <c r="HYZ5" s="95"/>
      <c r="HZA5" s="95"/>
      <c r="HZB5" s="95"/>
      <c r="HZC5" s="95"/>
      <c r="HZD5" s="95"/>
      <c r="HZE5" s="95"/>
      <c r="HZF5" s="95"/>
      <c r="HZG5" s="95"/>
      <c r="HZH5" s="95"/>
      <c r="HZI5" s="95"/>
      <c r="HZJ5" s="95"/>
      <c r="HZK5" s="95"/>
      <c r="HZL5" s="95"/>
      <c r="HZM5" s="95"/>
      <c r="HZN5" s="95"/>
      <c r="HZO5" s="95"/>
      <c r="HZP5" s="95"/>
      <c r="HZQ5" s="95"/>
      <c r="HZR5" s="95"/>
      <c r="HZS5" s="95"/>
      <c r="HZT5" s="95"/>
      <c r="HZU5" s="95"/>
      <c r="HZV5" s="95"/>
      <c r="HZW5" s="95"/>
      <c r="HZX5" s="95"/>
      <c r="HZY5" s="95"/>
      <c r="HZZ5" s="95"/>
      <c r="IAA5" s="95"/>
      <c r="IAB5" s="95"/>
      <c r="IAC5" s="95"/>
      <c r="IAD5" s="95"/>
      <c r="IAE5" s="95"/>
      <c r="IAF5" s="95"/>
      <c r="IAG5" s="95"/>
      <c r="IAH5" s="95"/>
      <c r="IAI5" s="95"/>
      <c r="IAJ5" s="95"/>
      <c r="IAK5" s="95"/>
      <c r="IAL5" s="95"/>
      <c r="IAM5" s="95"/>
      <c r="IAN5" s="95"/>
      <c r="IAO5" s="95"/>
      <c r="IAP5" s="95"/>
      <c r="IAQ5" s="95"/>
      <c r="IAR5" s="95"/>
      <c r="IAS5" s="95"/>
      <c r="IAT5" s="95"/>
      <c r="IAU5" s="95"/>
      <c r="IAV5" s="95"/>
      <c r="IAW5" s="95"/>
      <c r="IAX5" s="95"/>
      <c r="IAY5" s="95"/>
      <c r="IAZ5" s="95"/>
      <c r="IBA5" s="95"/>
      <c r="IBB5" s="95"/>
      <c r="IBC5" s="95"/>
      <c r="IBD5" s="95"/>
      <c r="IBE5" s="95"/>
      <c r="IBF5" s="95"/>
      <c r="IBG5" s="95"/>
      <c r="IBH5" s="95"/>
      <c r="IBI5" s="95"/>
      <c r="IBJ5" s="95"/>
      <c r="IBK5" s="95"/>
      <c r="IBL5" s="95"/>
      <c r="IBM5" s="95"/>
      <c r="IBN5" s="95"/>
      <c r="IBO5" s="95"/>
      <c r="IBP5" s="95"/>
      <c r="IBQ5" s="95"/>
      <c r="IBR5" s="95"/>
      <c r="IBS5" s="95"/>
      <c r="IBT5" s="95"/>
      <c r="IBU5" s="95"/>
      <c r="IBV5" s="95"/>
      <c r="IBW5" s="95"/>
      <c r="IBX5" s="95"/>
      <c r="IBY5" s="95"/>
      <c r="IBZ5" s="95"/>
      <c r="ICA5" s="95"/>
      <c r="ICB5" s="95"/>
      <c r="ICC5" s="95"/>
      <c r="ICD5" s="95"/>
      <c r="ICE5" s="95"/>
      <c r="ICF5" s="95"/>
      <c r="ICG5" s="95"/>
      <c r="ICH5" s="95"/>
      <c r="ICI5" s="95"/>
      <c r="ICJ5" s="95"/>
      <c r="ICK5" s="95"/>
      <c r="ICL5" s="95"/>
      <c r="ICM5" s="95"/>
      <c r="ICN5" s="95"/>
      <c r="ICO5" s="95"/>
      <c r="ICP5" s="95"/>
      <c r="ICQ5" s="95"/>
      <c r="ICR5" s="95"/>
      <c r="ICS5" s="95"/>
      <c r="ICT5" s="95"/>
      <c r="ICU5" s="95"/>
      <c r="ICV5" s="95"/>
      <c r="ICW5" s="95"/>
      <c r="ICX5" s="95"/>
      <c r="ICY5" s="95"/>
      <c r="ICZ5" s="95"/>
      <c r="IDA5" s="95"/>
      <c r="IDB5" s="95"/>
      <c r="IDC5" s="95"/>
      <c r="IDD5" s="95"/>
      <c r="IDE5" s="95"/>
      <c r="IDF5" s="95"/>
      <c r="IDG5" s="95"/>
      <c r="IDH5" s="95"/>
      <c r="IDI5" s="95"/>
      <c r="IDJ5" s="95"/>
      <c r="IDK5" s="95"/>
      <c r="IDL5" s="95"/>
      <c r="IDM5" s="95"/>
      <c r="IDN5" s="95"/>
      <c r="IDO5" s="95"/>
      <c r="IDP5" s="95"/>
      <c r="IDQ5" s="95"/>
      <c r="IDR5" s="95"/>
      <c r="IDS5" s="95"/>
      <c r="IDT5" s="95"/>
      <c r="IDU5" s="95"/>
      <c r="IDV5" s="95"/>
      <c r="IDW5" s="95"/>
      <c r="IDX5" s="95"/>
      <c r="IDY5" s="95"/>
      <c r="IDZ5" s="95"/>
      <c r="IEA5" s="95"/>
      <c r="IEB5" s="95"/>
      <c r="IEC5" s="95"/>
      <c r="IED5" s="95"/>
      <c r="IEE5" s="95"/>
      <c r="IEF5" s="95"/>
      <c r="IEG5" s="95"/>
      <c r="IEH5" s="95"/>
      <c r="IEI5" s="95"/>
      <c r="IEJ5" s="95"/>
      <c r="IEK5" s="95"/>
      <c r="IEL5" s="95"/>
      <c r="IEM5" s="95"/>
      <c r="IEN5" s="95"/>
      <c r="IEO5" s="95"/>
      <c r="IEP5" s="95"/>
      <c r="IEQ5" s="95"/>
      <c r="IER5" s="95"/>
      <c r="IES5" s="95"/>
      <c r="IET5" s="95"/>
      <c r="IEU5" s="95"/>
      <c r="IEV5" s="95"/>
      <c r="IEW5" s="95"/>
      <c r="IEX5" s="95"/>
      <c r="IEY5" s="95"/>
      <c r="IEZ5" s="95"/>
      <c r="IFA5" s="95"/>
      <c r="IFB5" s="95"/>
      <c r="IFC5" s="95"/>
      <c r="IFD5" s="95"/>
      <c r="IFE5" s="95"/>
      <c r="IFF5" s="95"/>
      <c r="IFG5" s="95"/>
      <c r="IFH5" s="95"/>
      <c r="IFI5" s="95"/>
      <c r="IFJ5" s="95"/>
      <c r="IFK5" s="95"/>
      <c r="IFL5" s="95"/>
      <c r="IFM5" s="95"/>
      <c r="IFN5" s="95"/>
      <c r="IFO5" s="95"/>
      <c r="IFP5" s="95"/>
      <c r="IFQ5" s="95"/>
      <c r="IFR5" s="95"/>
      <c r="IFS5" s="95"/>
      <c r="IFT5" s="95"/>
      <c r="IFU5" s="95"/>
      <c r="IFV5" s="95"/>
      <c r="IFW5" s="95"/>
      <c r="IFX5" s="95"/>
      <c r="IFY5" s="95"/>
      <c r="IFZ5" s="95"/>
      <c r="IGA5" s="95"/>
      <c r="IGB5" s="95"/>
      <c r="IGC5" s="95"/>
      <c r="IGD5" s="95"/>
      <c r="IGE5" s="95"/>
      <c r="IGF5" s="95"/>
      <c r="IGG5" s="95"/>
      <c r="IGH5" s="95"/>
      <c r="IGI5" s="95"/>
      <c r="IGJ5" s="95"/>
      <c r="IGK5" s="95"/>
      <c r="IGL5" s="95"/>
      <c r="IGM5" s="95"/>
      <c r="IGN5" s="95"/>
      <c r="IGO5" s="95"/>
      <c r="IGP5" s="95"/>
      <c r="IGQ5" s="95"/>
      <c r="IGR5" s="95"/>
      <c r="IGS5" s="95"/>
      <c r="IGT5" s="95"/>
      <c r="IGU5" s="95"/>
      <c r="IGV5" s="95"/>
      <c r="IGW5" s="95"/>
      <c r="IGX5" s="95"/>
      <c r="IGY5" s="95"/>
      <c r="IGZ5" s="95"/>
      <c r="IHA5" s="95"/>
      <c r="IHB5" s="95"/>
      <c r="IHC5" s="95"/>
      <c r="IHD5" s="95"/>
      <c r="IHE5" s="95"/>
      <c r="IHF5" s="95"/>
      <c r="IHG5" s="95"/>
      <c r="IHH5" s="95"/>
      <c r="IHI5" s="95"/>
      <c r="IHJ5" s="95"/>
      <c r="IHK5" s="95"/>
      <c r="IHL5" s="95"/>
      <c r="IHM5" s="95"/>
      <c r="IHN5" s="95"/>
      <c r="IHO5" s="95"/>
      <c r="IHP5" s="95"/>
      <c r="IHQ5" s="95"/>
      <c r="IHR5" s="95"/>
      <c r="IHS5" s="95"/>
      <c r="IHT5" s="95"/>
      <c r="IHU5" s="95"/>
      <c r="IHV5" s="95"/>
      <c r="IHW5" s="95"/>
      <c r="IHX5" s="95"/>
      <c r="IHY5" s="95"/>
      <c r="IHZ5" s="95"/>
      <c r="IIA5" s="95"/>
      <c r="IIB5" s="95"/>
      <c r="IIC5" s="95"/>
      <c r="IID5" s="95"/>
      <c r="IIE5" s="95"/>
      <c r="IIF5" s="95"/>
      <c r="IIG5" s="95"/>
      <c r="IIH5" s="95"/>
      <c r="III5" s="95"/>
      <c r="IIJ5" s="95"/>
      <c r="IIK5" s="95"/>
      <c r="IIL5" s="95"/>
      <c r="IIM5" s="95"/>
      <c r="IIN5" s="95"/>
      <c r="IIO5" s="95"/>
      <c r="IIP5" s="95"/>
      <c r="IIQ5" s="95"/>
      <c r="IIR5" s="95"/>
      <c r="IIS5" s="95"/>
      <c r="IIT5" s="95"/>
      <c r="IIU5" s="95"/>
      <c r="IIV5" s="95"/>
      <c r="IIW5" s="95"/>
      <c r="IIX5" s="95"/>
      <c r="IIY5" s="95"/>
      <c r="IIZ5" s="95"/>
      <c r="IJA5" s="95"/>
      <c r="IJB5" s="95"/>
      <c r="IJC5" s="95"/>
      <c r="IJD5" s="95"/>
      <c r="IJE5" s="95"/>
      <c r="IJF5" s="95"/>
      <c r="IJG5" s="95"/>
      <c r="IJH5" s="95"/>
      <c r="IJI5" s="95"/>
      <c r="IJJ5" s="95"/>
      <c r="IJK5" s="95"/>
      <c r="IJL5" s="95"/>
      <c r="IJM5" s="95"/>
      <c r="IJN5" s="95"/>
      <c r="IJO5" s="95"/>
      <c r="IJP5" s="95"/>
      <c r="IJQ5" s="95"/>
      <c r="IJR5" s="95"/>
      <c r="IJS5" s="95"/>
      <c r="IJT5" s="95"/>
      <c r="IJU5" s="95"/>
      <c r="IJV5" s="95"/>
      <c r="IJW5" s="95"/>
      <c r="IJX5" s="95"/>
      <c r="IJY5" s="95"/>
      <c r="IJZ5" s="95"/>
      <c r="IKA5" s="95"/>
      <c r="IKB5" s="95"/>
      <c r="IKC5" s="95"/>
      <c r="IKD5" s="95"/>
      <c r="IKE5" s="95"/>
      <c r="IKF5" s="95"/>
      <c r="IKG5" s="95"/>
      <c r="IKH5" s="95"/>
      <c r="IKI5" s="95"/>
      <c r="IKJ5" s="95"/>
      <c r="IKK5" s="95"/>
      <c r="IKL5" s="95"/>
      <c r="IKM5" s="95"/>
      <c r="IKN5" s="95"/>
      <c r="IKO5" s="95"/>
      <c r="IKP5" s="95"/>
      <c r="IKQ5" s="95"/>
      <c r="IKR5" s="95"/>
      <c r="IKS5" s="95"/>
      <c r="IKT5" s="95"/>
      <c r="IKU5" s="95"/>
      <c r="IKV5" s="95"/>
      <c r="IKW5" s="95"/>
      <c r="IKX5" s="95"/>
      <c r="IKY5" s="95"/>
      <c r="IKZ5" s="95"/>
      <c r="ILA5" s="95"/>
      <c r="ILB5" s="95"/>
      <c r="ILC5" s="95"/>
      <c r="ILD5" s="95"/>
      <c r="ILE5" s="95"/>
      <c r="ILF5" s="95"/>
      <c r="ILG5" s="95"/>
      <c r="ILH5" s="95"/>
      <c r="ILI5" s="95"/>
      <c r="ILJ5" s="95"/>
      <c r="ILK5" s="95"/>
      <c r="ILL5" s="95"/>
      <c r="ILM5" s="95"/>
      <c r="ILN5" s="95"/>
      <c r="ILO5" s="95"/>
      <c r="ILP5" s="95"/>
      <c r="ILQ5" s="95"/>
      <c r="ILR5" s="95"/>
      <c r="ILS5" s="95"/>
      <c r="ILT5" s="95"/>
      <c r="ILU5" s="95"/>
      <c r="ILV5" s="95"/>
      <c r="ILW5" s="95"/>
      <c r="ILX5" s="95"/>
      <c r="ILY5" s="95"/>
      <c r="ILZ5" s="95"/>
      <c r="IMA5" s="95"/>
      <c r="IMB5" s="95"/>
      <c r="IMC5" s="95"/>
      <c r="IMD5" s="95"/>
      <c r="IME5" s="95"/>
      <c r="IMF5" s="95"/>
      <c r="IMG5" s="95"/>
      <c r="IMH5" s="95"/>
      <c r="IMI5" s="95"/>
      <c r="IMJ5" s="95"/>
      <c r="IMK5" s="95"/>
      <c r="IML5" s="95"/>
      <c r="IMM5" s="95"/>
      <c r="IMN5" s="95"/>
      <c r="IMO5" s="95"/>
      <c r="IMP5" s="95"/>
      <c r="IMQ5" s="95"/>
      <c r="IMR5" s="95"/>
      <c r="IMS5" s="95"/>
      <c r="IMT5" s="95"/>
      <c r="IMU5" s="95"/>
      <c r="IMV5" s="95"/>
      <c r="IMW5" s="95"/>
      <c r="IMX5" s="95"/>
      <c r="IMY5" s="95"/>
      <c r="IMZ5" s="95"/>
      <c r="INA5" s="95"/>
      <c r="INB5" s="95"/>
      <c r="INC5" s="95"/>
      <c r="IND5" s="95"/>
      <c r="INE5" s="95"/>
      <c r="INF5" s="95"/>
      <c r="ING5" s="95"/>
      <c r="INH5" s="95"/>
      <c r="INI5" s="95"/>
      <c r="INJ5" s="95"/>
      <c r="INK5" s="95"/>
      <c r="INL5" s="95"/>
      <c r="INM5" s="95"/>
      <c r="INN5" s="95"/>
      <c r="INO5" s="95"/>
      <c r="INP5" s="95"/>
      <c r="INQ5" s="95"/>
      <c r="INR5" s="95"/>
      <c r="INS5" s="95"/>
      <c r="INT5" s="95"/>
      <c r="INU5" s="95"/>
      <c r="INV5" s="95"/>
      <c r="INW5" s="95"/>
      <c r="INX5" s="95"/>
      <c r="INY5" s="95"/>
      <c r="INZ5" s="95"/>
      <c r="IOA5" s="95"/>
      <c r="IOB5" s="95"/>
      <c r="IOC5" s="95"/>
      <c r="IOD5" s="95"/>
      <c r="IOE5" s="95"/>
      <c r="IOF5" s="95"/>
      <c r="IOG5" s="95"/>
      <c r="IOH5" s="95"/>
      <c r="IOI5" s="95"/>
      <c r="IOJ5" s="95"/>
      <c r="IOK5" s="95"/>
      <c r="IOL5" s="95"/>
      <c r="IOM5" s="95"/>
      <c r="ION5" s="95"/>
      <c r="IOO5" s="95"/>
      <c r="IOP5" s="95"/>
      <c r="IOQ5" s="95"/>
      <c r="IOR5" s="95"/>
      <c r="IOS5" s="95"/>
      <c r="IOT5" s="95"/>
      <c r="IOU5" s="95"/>
      <c r="IOV5" s="95"/>
      <c r="IOW5" s="95"/>
      <c r="IOX5" s="95"/>
      <c r="IOY5" s="95"/>
      <c r="IOZ5" s="95"/>
      <c r="IPA5" s="95"/>
      <c r="IPB5" s="95"/>
      <c r="IPC5" s="95"/>
      <c r="IPD5" s="95"/>
      <c r="IPE5" s="95"/>
      <c r="IPF5" s="95"/>
      <c r="IPG5" s="95"/>
      <c r="IPH5" s="95"/>
      <c r="IPI5" s="95"/>
      <c r="IPJ5" s="95"/>
      <c r="IPK5" s="95"/>
      <c r="IPL5" s="95"/>
      <c r="IPM5" s="95"/>
      <c r="IPN5" s="95"/>
      <c r="IPO5" s="95"/>
      <c r="IPP5" s="95"/>
      <c r="IPQ5" s="95"/>
      <c r="IPR5" s="95"/>
      <c r="IPS5" s="95"/>
      <c r="IPT5" s="95"/>
      <c r="IPU5" s="95"/>
      <c r="IPV5" s="95"/>
      <c r="IPW5" s="95"/>
      <c r="IPX5" s="95"/>
      <c r="IPY5" s="95"/>
      <c r="IPZ5" s="95"/>
      <c r="IQA5" s="95"/>
      <c r="IQB5" s="95"/>
      <c r="IQC5" s="95"/>
      <c r="IQD5" s="95"/>
      <c r="IQE5" s="95"/>
      <c r="IQF5" s="95"/>
      <c r="IQG5" s="95"/>
      <c r="IQH5" s="95"/>
      <c r="IQI5" s="95"/>
      <c r="IQJ5" s="95"/>
      <c r="IQK5" s="95"/>
      <c r="IQL5" s="95"/>
      <c r="IQM5" s="95"/>
      <c r="IQN5" s="95"/>
      <c r="IQO5" s="95"/>
      <c r="IQP5" s="95"/>
      <c r="IQQ5" s="95"/>
      <c r="IQR5" s="95"/>
      <c r="IQS5" s="95"/>
      <c r="IQT5" s="95"/>
      <c r="IQU5" s="95"/>
      <c r="IQV5" s="95"/>
      <c r="IQW5" s="95"/>
      <c r="IQX5" s="95"/>
      <c r="IQY5" s="95"/>
      <c r="IQZ5" s="95"/>
      <c r="IRA5" s="95"/>
      <c r="IRB5" s="95"/>
      <c r="IRC5" s="95"/>
      <c r="IRD5" s="95"/>
      <c r="IRE5" s="95"/>
      <c r="IRF5" s="95"/>
      <c r="IRG5" s="95"/>
      <c r="IRH5" s="95"/>
      <c r="IRI5" s="95"/>
      <c r="IRJ5" s="95"/>
      <c r="IRK5" s="95"/>
      <c r="IRL5" s="95"/>
      <c r="IRM5" s="95"/>
      <c r="IRN5" s="95"/>
      <c r="IRO5" s="95"/>
      <c r="IRP5" s="95"/>
      <c r="IRQ5" s="95"/>
      <c r="IRR5" s="95"/>
      <c r="IRS5" s="95"/>
      <c r="IRT5" s="95"/>
      <c r="IRU5" s="95"/>
      <c r="IRV5" s="95"/>
      <c r="IRW5" s="95"/>
      <c r="IRX5" s="95"/>
      <c r="IRY5" s="95"/>
      <c r="IRZ5" s="95"/>
      <c r="ISA5" s="95"/>
      <c r="ISB5" s="95"/>
      <c r="ISC5" s="95"/>
      <c r="ISD5" s="95"/>
      <c r="ISE5" s="95"/>
      <c r="ISF5" s="95"/>
      <c r="ISG5" s="95"/>
      <c r="ISH5" s="95"/>
      <c r="ISI5" s="95"/>
      <c r="ISJ5" s="95"/>
      <c r="ISK5" s="95"/>
      <c r="ISL5" s="95"/>
      <c r="ISM5" s="95"/>
      <c r="ISN5" s="95"/>
      <c r="ISO5" s="95"/>
      <c r="ISP5" s="95"/>
      <c r="ISQ5" s="95"/>
      <c r="ISR5" s="95"/>
      <c r="ISS5" s="95"/>
      <c r="IST5" s="95"/>
      <c r="ISU5" s="95"/>
      <c r="ISV5" s="95"/>
      <c r="ISW5" s="95"/>
      <c r="ISX5" s="95"/>
      <c r="ISY5" s="95"/>
      <c r="ISZ5" s="95"/>
      <c r="ITA5" s="95"/>
      <c r="ITB5" s="95"/>
      <c r="ITC5" s="95"/>
      <c r="ITD5" s="95"/>
      <c r="ITE5" s="95"/>
      <c r="ITF5" s="95"/>
      <c r="ITG5" s="95"/>
      <c r="ITH5" s="95"/>
      <c r="ITI5" s="95"/>
      <c r="ITJ5" s="95"/>
      <c r="ITK5" s="95"/>
      <c r="ITL5" s="95"/>
      <c r="ITM5" s="95"/>
      <c r="ITN5" s="95"/>
      <c r="ITO5" s="95"/>
      <c r="ITP5" s="95"/>
      <c r="ITQ5" s="95"/>
      <c r="ITR5" s="95"/>
      <c r="ITS5" s="95"/>
      <c r="ITT5" s="95"/>
      <c r="ITU5" s="95"/>
      <c r="ITV5" s="95"/>
      <c r="ITW5" s="95"/>
      <c r="ITX5" s="95"/>
      <c r="ITY5" s="95"/>
      <c r="ITZ5" s="95"/>
      <c r="IUA5" s="95"/>
      <c r="IUB5" s="95"/>
      <c r="IUC5" s="95"/>
      <c r="IUD5" s="95"/>
      <c r="IUE5" s="95"/>
      <c r="IUF5" s="95"/>
      <c r="IUG5" s="95"/>
      <c r="IUH5" s="95"/>
      <c r="IUI5" s="95"/>
      <c r="IUJ5" s="95"/>
      <c r="IUK5" s="95"/>
      <c r="IUL5" s="95"/>
      <c r="IUM5" s="95"/>
      <c r="IUN5" s="95"/>
      <c r="IUO5" s="95"/>
      <c r="IUP5" s="95"/>
      <c r="IUQ5" s="95"/>
      <c r="IUR5" s="95"/>
      <c r="IUS5" s="95"/>
      <c r="IUT5" s="95"/>
      <c r="IUU5" s="95"/>
      <c r="IUV5" s="95"/>
      <c r="IUW5" s="95"/>
      <c r="IUX5" s="95"/>
      <c r="IUY5" s="95"/>
      <c r="IUZ5" s="95"/>
      <c r="IVA5" s="95"/>
      <c r="IVB5" s="95"/>
      <c r="IVC5" s="95"/>
      <c r="IVD5" s="95"/>
      <c r="IVE5" s="95"/>
      <c r="IVF5" s="95"/>
      <c r="IVG5" s="95"/>
      <c r="IVH5" s="95"/>
      <c r="IVI5" s="95"/>
      <c r="IVJ5" s="95"/>
      <c r="IVK5" s="95"/>
      <c r="IVL5" s="95"/>
      <c r="IVM5" s="95"/>
      <c r="IVN5" s="95"/>
      <c r="IVO5" s="95"/>
      <c r="IVP5" s="95"/>
      <c r="IVQ5" s="95"/>
      <c r="IVR5" s="95"/>
      <c r="IVS5" s="95"/>
      <c r="IVT5" s="95"/>
      <c r="IVU5" s="95"/>
      <c r="IVV5" s="95"/>
      <c r="IVW5" s="95"/>
      <c r="IVX5" s="95"/>
      <c r="IVY5" s="95"/>
      <c r="IVZ5" s="95"/>
      <c r="IWA5" s="95"/>
      <c r="IWB5" s="95"/>
      <c r="IWC5" s="95"/>
      <c r="IWD5" s="95"/>
      <c r="IWE5" s="95"/>
      <c r="IWF5" s="95"/>
      <c r="IWG5" s="95"/>
      <c r="IWH5" s="95"/>
      <c r="IWI5" s="95"/>
      <c r="IWJ5" s="95"/>
      <c r="IWK5" s="95"/>
      <c r="IWL5" s="95"/>
      <c r="IWM5" s="95"/>
      <c r="IWN5" s="95"/>
      <c r="IWO5" s="95"/>
      <c r="IWP5" s="95"/>
      <c r="IWQ5" s="95"/>
      <c r="IWR5" s="95"/>
      <c r="IWS5" s="95"/>
      <c r="IWT5" s="95"/>
      <c r="IWU5" s="95"/>
      <c r="IWV5" s="95"/>
      <c r="IWW5" s="95"/>
      <c r="IWX5" s="95"/>
      <c r="IWY5" s="95"/>
      <c r="IWZ5" s="95"/>
      <c r="IXA5" s="95"/>
      <c r="IXB5" s="95"/>
      <c r="IXC5" s="95"/>
      <c r="IXD5" s="95"/>
      <c r="IXE5" s="95"/>
      <c r="IXF5" s="95"/>
      <c r="IXG5" s="95"/>
      <c r="IXH5" s="95"/>
      <c r="IXI5" s="95"/>
      <c r="IXJ5" s="95"/>
      <c r="IXK5" s="95"/>
      <c r="IXL5" s="95"/>
      <c r="IXM5" s="95"/>
      <c r="IXN5" s="95"/>
      <c r="IXO5" s="95"/>
      <c r="IXP5" s="95"/>
      <c r="IXQ5" s="95"/>
      <c r="IXR5" s="95"/>
      <c r="IXS5" s="95"/>
      <c r="IXT5" s="95"/>
      <c r="IXU5" s="95"/>
      <c r="IXV5" s="95"/>
      <c r="IXW5" s="95"/>
      <c r="IXX5" s="95"/>
      <c r="IXY5" s="95"/>
      <c r="IXZ5" s="95"/>
      <c r="IYA5" s="95"/>
      <c r="IYB5" s="95"/>
      <c r="IYC5" s="95"/>
      <c r="IYD5" s="95"/>
      <c r="IYE5" s="95"/>
      <c r="IYF5" s="95"/>
      <c r="IYG5" s="95"/>
      <c r="IYH5" s="95"/>
      <c r="IYI5" s="95"/>
      <c r="IYJ5" s="95"/>
      <c r="IYK5" s="95"/>
      <c r="IYL5" s="95"/>
      <c r="IYM5" s="95"/>
      <c r="IYN5" s="95"/>
      <c r="IYO5" s="95"/>
      <c r="IYP5" s="95"/>
      <c r="IYQ5" s="95"/>
      <c r="IYR5" s="95"/>
      <c r="IYS5" s="95"/>
      <c r="IYT5" s="95"/>
      <c r="IYU5" s="95"/>
      <c r="IYV5" s="95"/>
      <c r="IYW5" s="95"/>
      <c r="IYX5" s="95"/>
      <c r="IYY5" s="95"/>
      <c r="IYZ5" s="95"/>
      <c r="IZA5" s="95"/>
      <c r="IZB5" s="95"/>
      <c r="IZC5" s="95"/>
      <c r="IZD5" s="95"/>
      <c r="IZE5" s="95"/>
      <c r="IZF5" s="95"/>
      <c r="IZG5" s="95"/>
      <c r="IZH5" s="95"/>
      <c r="IZI5" s="95"/>
      <c r="IZJ5" s="95"/>
      <c r="IZK5" s="95"/>
      <c r="IZL5" s="95"/>
      <c r="IZM5" s="95"/>
      <c r="IZN5" s="95"/>
      <c r="IZO5" s="95"/>
      <c r="IZP5" s="95"/>
      <c r="IZQ5" s="95"/>
      <c r="IZR5" s="95"/>
      <c r="IZS5" s="95"/>
      <c r="IZT5" s="95"/>
      <c r="IZU5" s="95"/>
      <c r="IZV5" s="95"/>
      <c r="IZW5" s="95"/>
      <c r="IZX5" s="95"/>
      <c r="IZY5" s="95"/>
      <c r="IZZ5" s="95"/>
      <c r="JAA5" s="95"/>
      <c r="JAB5" s="95"/>
      <c r="JAC5" s="95"/>
      <c r="JAD5" s="95"/>
      <c r="JAE5" s="95"/>
      <c r="JAF5" s="95"/>
      <c r="JAG5" s="95"/>
      <c r="JAH5" s="95"/>
      <c r="JAI5" s="95"/>
      <c r="JAJ5" s="95"/>
      <c r="JAK5" s="95"/>
      <c r="JAL5" s="95"/>
      <c r="JAM5" s="95"/>
      <c r="JAN5" s="95"/>
      <c r="JAO5" s="95"/>
      <c r="JAP5" s="95"/>
      <c r="JAQ5" s="95"/>
      <c r="JAR5" s="95"/>
      <c r="JAS5" s="95"/>
      <c r="JAT5" s="95"/>
      <c r="JAU5" s="95"/>
      <c r="JAV5" s="95"/>
      <c r="JAW5" s="95"/>
      <c r="JAX5" s="95"/>
      <c r="JAY5" s="95"/>
      <c r="JAZ5" s="95"/>
      <c r="JBA5" s="95"/>
      <c r="JBB5" s="95"/>
      <c r="JBC5" s="95"/>
      <c r="JBD5" s="95"/>
      <c r="JBE5" s="95"/>
      <c r="JBF5" s="95"/>
      <c r="JBG5" s="95"/>
      <c r="JBH5" s="95"/>
      <c r="JBI5" s="95"/>
      <c r="JBJ5" s="95"/>
      <c r="JBK5" s="95"/>
      <c r="JBL5" s="95"/>
      <c r="JBM5" s="95"/>
      <c r="JBN5" s="95"/>
      <c r="JBO5" s="95"/>
      <c r="JBP5" s="95"/>
      <c r="JBQ5" s="95"/>
      <c r="JBR5" s="95"/>
      <c r="JBS5" s="95"/>
      <c r="JBT5" s="95"/>
      <c r="JBU5" s="95"/>
      <c r="JBV5" s="95"/>
      <c r="JBW5" s="95"/>
      <c r="JBX5" s="95"/>
      <c r="JBY5" s="95"/>
      <c r="JBZ5" s="95"/>
      <c r="JCA5" s="95"/>
      <c r="JCB5" s="95"/>
      <c r="JCC5" s="95"/>
      <c r="JCD5" s="95"/>
      <c r="JCE5" s="95"/>
      <c r="JCF5" s="95"/>
      <c r="JCG5" s="95"/>
      <c r="JCH5" s="95"/>
      <c r="JCI5" s="95"/>
      <c r="JCJ5" s="95"/>
      <c r="JCK5" s="95"/>
      <c r="JCL5" s="95"/>
      <c r="JCM5" s="95"/>
      <c r="JCN5" s="95"/>
      <c r="JCO5" s="95"/>
      <c r="JCP5" s="95"/>
      <c r="JCQ5" s="95"/>
      <c r="JCR5" s="95"/>
      <c r="JCS5" s="95"/>
      <c r="JCT5" s="95"/>
      <c r="JCU5" s="95"/>
      <c r="JCV5" s="95"/>
      <c r="JCW5" s="95"/>
      <c r="JCX5" s="95"/>
      <c r="JCY5" s="95"/>
      <c r="JCZ5" s="95"/>
      <c r="JDA5" s="95"/>
      <c r="JDB5" s="95"/>
      <c r="JDC5" s="95"/>
      <c r="JDD5" s="95"/>
      <c r="JDE5" s="95"/>
      <c r="JDF5" s="95"/>
      <c r="JDG5" s="95"/>
      <c r="JDH5" s="95"/>
      <c r="JDI5" s="95"/>
      <c r="JDJ5" s="95"/>
      <c r="JDK5" s="95"/>
      <c r="JDL5" s="95"/>
      <c r="JDM5" s="95"/>
      <c r="JDN5" s="95"/>
      <c r="JDO5" s="95"/>
      <c r="JDP5" s="95"/>
      <c r="JDQ5" s="95"/>
      <c r="JDR5" s="95"/>
      <c r="JDS5" s="95"/>
      <c r="JDT5" s="95"/>
      <c r="JDU5" s="95"/>
      <c r="JDV5" s="95"/>
      <c r="JDW5" s="95"/>
      <c r="JDX5" s="95"/>
      <c r="JDY5" s="95"/>
      <c r="JDZ5" s="95"/>
      <c r="JEA5" s="95"/>
      <c r="JEB5" s="95"/>
      <c r="JEC5" s="95"/>
      <c r="JED5" s="95"/>
      <c r="JEE5" s="95"/>
      <c r="JEF5" s="95"/>
      <c r="JEG5" s="95"/>
      <c r="JEH5" s="95"/>
      <c r="JEI5" s="95"/>
      <c r="JEJ5" s="95"/>
      <c r="JEK5" s="95"/>
      <c r="JEL5" s="95"/>
      <c r="JEM5" s="95"/>
      <c r="JEN5" s="95"/>
      <c r="JEO5" s="95"/>
      <c r="JEP5" s="95"/>
      <c r="JEQ5" s="95"/>
      <c r="JER5" s="95"/>
      <c r="JES5" s="95"/>
      <c r="JET5" s="95"/>
      <c r="JEU5" s="95"/>
      <c r="JEV5" s="95"/>
      <c r="JEW5" s="95"/>
      <c r="JEX5" s="95"/>
      <c r="JEY5" s="95"/>
      <c r="JEZ5" s="95"/>
      <c r="JFA5" s="95"/>
      <c r="JFB5" s="95"/>
      <c r="JFC5" s="95"/>
      <c r="JFD5" s="95"/>
      <c r="JFE5" s="95"/>
      <c r="JFF5" s="95"/>
      <c r="JFG5" s="95"/>
      <c r="JFH5" s="95"/>
      <c r="JFI5" s="95"/>
      <c r="JFJ5" s="95"/>
      <c r="JFK5" s="95"/>
      <c r="JFL5" s="95"/>
      <c r="JFM5" s="95"/>
      <c r="JFN5" s="95"/>
      <c r="JFO5" s="95"/>
      <c r="JFP5" s="95"/>
      <c r="JFQ5" s="95"/>
      <c r="JFR5" s="95"/>
      <c r="JFS5" s="95"/>
      <c r="JFT5" s="95"/>
      <c r="JFU5" s="95"/>
      <c r="JFV5" s="95"/>
      <c r="JFW5" s="95"/>
      <c r="JFX5" s="95"/>
      <c r="JFY5" s="95"/>
      <c r="JFZ5" s="95"/>
      <c r="JGA5" s="95"/>
      <c r="JGB5" s="95"/>
      <c r="JGC5" s="95"/>
      <c r="JGD5" s="95"/>
      <c r="JGE5" s="95"/>
      <c r="JGF5" s="95"/>
      <c r="JGG5" s="95"/>
      <c r="JGH5" s="95"/>
      <c r="JGI5" s="95"/>
      <c r="JGJ5" s="95"/>
      <c r="JGK5" s="95"/>
      <c r="JGL5" s="95"/>
      <c r="JGM5" s="95"/>
      <c r="JGN5" s="95"/>
      <c r="JGO5" s="95"/>
      <c r="JGP5" s="95"/>
      <c r="JGQ5" s="95"/>
      <c r="JGR5" s="95"/>
      <c r="JGS5" s="95"/>
      <c r="JGT5" s="95"/>
      <c r="JGU5" s="95"/>
      <c r="JGV5" s="95"/>
      <c r="JGW5" s="95"/>
      <c r="JGX5" s="95"/>
      <c r="JGY5" s="95"/>
      <c r="JGZ5" s="95"/>
      <c r="JHA5" s="95"/>
      <c r="JHB5" s="95"/>
      <c r="JHC5" s="95"/>
      <c r="JHD5" s="95"/>
      <c r="JHE5" s="95"/>
      <c r="JHF5" s="95"/>
      <c r="JHG5" s="95"/>
      <c r="JHH5" s="95"/>
      <c r="JHI5" s="95"/>
      <c r="JHJ5" s="95"/>
      <c r="JHK5" s="95"/>
      <c r="JHL5" s="95"/>
      <c r="JHM5" s="95"/>
      <c r="JHN5" s="95"/>
      <c r="JHO5" s="95"/>
      <c r="JHP5" s="95"/>
      <c r="JHQ5" s="95"/>
      <c r="JHR5" s="95"/>
      <c r="JHS5" s="95"/>
      <c r="JHT5" s="95"/>
      <c r="JHU5" s="95"/>
      <c r="JHV5" s="95"/>
      <c r="JHW5" s="95"/>
      <c r="JHX5" s="95"/>
      <c r="JHY5" s="95"/>
      <c r="JHZ5" s="95"/>
      <c r="JIA5" s="95"/>
      <c r="JIB5" s="95"/>
      <c r="JIC5" s="95"/>
      <c r="JID5" s="95"/>
      <c r="JIE5" s="95"/>
      <c r="JIF5" s="95"/>
      <c r="JIG5" s="95"/>
      <c r="JIH5" s="95"/>
      <c r="JII5" s="95"/>
      <c r="JIJ5" s="95"/>
      <c r="JIK5" s="95"/>
      <c r="JIL5" s="95"/>
      <c r="JIM5" s="95"/>
      <c r="JIN5" s="95"/>
      <c r="JIO5" s="95"/>
      <c r="JIP5" s="95"/>
      <c r="JIQ5" s="95"/>
      <c r="JIR5" s="95"/>
      <c r="JIS5" s="95"/>
      <c r="JIT5" s="95"/>
      <c r="JIU5" s="95"/>
      <c r="JIV5" s="95"/>
      <c r="JIW5" s="95"/>
      <c r="JIX5" s="95"/>
      <c r="JIY5" s="95"/>
      <c r="JIZ5" s="95"/>
      <c r="JJA5" s="95"/>
      <c r="JJB5" s="95"/>
      <c r="JJC5" s="95"/>
      <c r="JJD5" s="95"/>
      <c r="JJE5" s="95"/>
      <c r="JJF5" s="95"/>
      <c r="JJG5" s="95"/>
      <c r="JJH5" s="95"/>
      <c r="JJI5" s="95"/>
      <c r="JJJ5" s="95"/>
      <c r="JJK5" s="95"/>
      <c r="JJL5" s="95"/>
      <c r="JJM5" s="95"/>
      <c r="JJN5" s="95"/>
      <c r="JJO5" s="95"/>
      <c r="JJP5" s="95"/>
      <c r="JJQ5" s="95"/>
      <c r="JJR5" s="95"/>
      <c r="JJS5" s="95"/>
      <c r="JJT5" s="95"/>
      <c r="JJU5" s="95"/>
      <c r="JJV5" s="95"/>
      <c r="JJW5" s="95"/>
      <c r="JJX5" s="95"/>
      <c r="JJY5" s="95"/>
      <c r="JJZ5" s="95"/>
      <c r="JKA5" s="95"/>
      <c r="JKB5" s="95"/>
      <c r="JKC5" s="95"/>
      <c r="JKD5" s="95"/>
      <c r="JKE5" s="95"/>
      <c r="JKF5" s="95"/>
      <c r="JKG5" s="95"/>
      <c r="JKH5" s="95"/>
      <c r="JKI5" s="95"/>
      <c r="JKJ5" s="95"/>
      <c r="JKK5" s="95"/>
      <c r="JKL5" s="95"/>
      <c r="JKM5" s="95"/>
      <c r="JKN5" s="95"/>
      <c r="JKO5" s="95"/>
      <c r="JKP5" s="95"/>
      <c r="JKQ5" s="95"/>
      <c r="JKR5" s="95"/>
      <c r="JKS5" s="95"/>
      <c r="JKT5" s="95"/>
      <c r="JKU5" s="95"/>
      <c r="JKV5" s="95"/>
      <c r="JKW5" s="95"/>
      <c r="JKX5" s="95"/>
      <c r="JKY5" s="95"/>
      <c r="JKZ5" s="95"/>
      <c r="JLA5" s="95"/>
      <c r="JLB5" s="95"/>
      <c r="JLC5" s="95"/>
      <c r="JLD5" s="95"/>
      <c r="JLE5" s="95"/>
      <c r="JLF5" s="95"/>
      <c r="JLG5" s="95"/>
      <c r="JLH5" s="95"/>
      <c r="JLI5" s="95"/>
      <c r="JLJ5" s="95"/>
      <c r="JLK5" s="95"/>
      <c r="JLL5" s="95"/>
      <c r="JLM5" s="95"/>
      <c r="JLN5" s="95"/>
      <c r="JLO5" s="95"/>
      <c r="JLP5" s="95"/>
      <c r="JLQ5" s="95"/>
      <c r="JLR5" s="95"/>
      <c r="JLS5" s="95"/>
      <c r="JLT5" s="95"/>
      <c r="JLU5" s="95"/>
      <c r="JLV5" s="95"/>
      <c r="JLW5" s="95"/>
      <c r="JLX5" s="95"/>
      <c r="JLY5" s="95"/>
      <c r="JLZ5" s="95"/>
      <c r="JMA5" s="95"/>
      <c r="JMB5" s="95"/>
      <c r="JMC5" s="95"/>
      <c r="JMD5" s="95"/>
      <c r="JME5" s="95"/>
      <c r="JMF5" s="95"/>
      <c r="JMG5" s="95"/>
      <c r="JMH5" s="95"/>
      <c r="JMI5" s="95"/>
      <c r="JMJ5" s="95"/>
      <c r="JMK5" s="95"/>
      <c r="JML5" s="95"/>
      <c r="JMM5" s="95"/>
      <c r="JMN5" s="95"/>
      <c r="JMO5" s="95"/>
      <c r="JMP5" s="95"/>
      <c r="JMQ5" s="95"/>
      <c r="JMR5" s="95"/>
      <c r="JMS5" s="95"/>
      <c r="JMT5" s="95"/>
      <c r="JMU5" s="95"/>
      <c r="JMV5" s="95"/>
      <c r="JMW5" s="95"/>
      <c r="JMX5" s="95"/>
      <c r="JMY5" s="95"/>
      <c r="JMZ5" s="95"/>
      <c r="JNA5" s="95"/>
      <c r="JNB5" s="95"/>
      <c r="JNC5" s="95"/>
      <c r="JND5" s="95"/>
      <c r="JNE5" s="95"/>
      <c r="JNF5" s="95"/>
      <c r="JNG5" s="95"/>
      <c r="JNH5" s="95"/>
      <c r="JNI5" s="95"/>
      <c r="JNJ5" s="95"/>
      <c r="JNK5" s="95"/>
      <c r="JNL5" s="95"/>
      <c r="JNM5" s="95"/>
      <c r="JNN5" s="95"/>
      <c r="JNO5" s="95"/>
      <c r="JNP5" s="95"/>
      <c r="JNQ5" s="95"/>
      <c r="JNR5" s="95"/>
      <c r="JNS5" s="95"/>
      <c r="JNT5" s="95"/>
      <c r="JNU5" s="95"/>
      <c r="JNV5" s="95"/>
      <c r="JNW5" s="95"/>
      <c r="JNX5" s="95"/>
      <c r="JNY5" s="95"/>
      <c r="JNZ5" s="95"/>
      <c r="JOA5" s="95"/>
      <c r="JOB5" s="95"/>
      <c r="JOC5" s="95"/>
      <c r="JOD5" s="95"/>
      <c r="JOE5" s="95"/>
      <c r="JOF5" s="95"/>
      <c r="JOG5" s="95"/>
      <c r="JOH5" s="95"/>
      <c r="JOI5" s="95"/>
      <c r="JOJ5" s="95"/>
      <c r="JOK5" s="95"/>
      <c r="JOL5" s="95"/>
      <c r="JOM5" s="95"/>
      <c r="JON5" s="95"/>
      <c r="JOO5" s="95"/>
      <c r="JOP5" s="95"/>
      <c r="JOQ5" s="95"/>
      <c r="JOR5" s="95"/>
      <c r="JOS5" s="95"/>
      <c r="JOT5" s="95"/>
      <c r="JOU5" s="95"/>
      <c r="JOV5" s="95"/>
      <c r="JOW5" s="95"/>
      <c r="JOX5" s="95"/>
      <c r="JOY5" s="95"/>
      <c r="JOZ5" s="95"/>
      <c r="JPA5" s="95"/>
      <c r="JPB5" s="95"/>
      <c r="JPC5" s="95"/>
      <c r="JPD5" s="95"/>
      <c r="JPE5" s="95"/>
      <c r="JPF5" s="95"/>
      <c r="JPG5" s="95"/>
      <c r="JPH5" s="95"/>
      <c r="JPI5" s="95"/>
      <c r="JPJ5" s="95"/>
      <c r="JPK5" s="95"/>
      <c r="JPL5" s="95"/>
      <c r="JPM5" s="95"/>
      <c r="JPN5" s="95"/>
      <c r="JPO5" s="95"/>
      <c r="JPP5" s="95"/>
      <c r="JPQ5" s="95"/>
      <c r="JPR5" s="95"/>
      <c r="JPS5" s="95"/>
      <c r="JPT5" s="95"/>
      <c r="JPU5" s="95"/>
      <c r="JPV5" s="95"/>
      <c r="JPW5" s="95"/>
      <c r="JPX5" s="95"/>
      <c r="JPY5" s="95"/>
      <c r="JPZ5" s="95"/>
      <c r="JQA5" s="95"/>
      <c r="JQB5" s="95"/>
      <c r="JQC5" s="95"/>
      <c r="JQD5" s="95"/>
      <c r="JQE5" s="95"/>
      <c r="JQF5" s="95"/>
      <c r="JQG5" s="95"/>
      <c r="JQH5" s="95"/>
      <c r="JQI5" s="95"/>
      <c r="JQJ5" s="95"/>
      <c r="JQK5" s="95"/>
      <c r="JQL5" s="95"/>
      <c r="JQM5" s="95"/>
      <c r="JQN5" s="95"/>
      <c r="JQO5" s="95"/>
      <c r="JQP5" s="95"/>
      <c r="JQQ5" s="95"/>
      <c r="JQR5" s="95"/>
      <c r="JQS5" s="95"/>
      <c r="JQT5" s="95"/>
      <c r="JQU5" s="95"/>
      <c r="JQV5" s="95"/>
      <c r="JQW5" s="95"/>
      <c r="JQX5" s="95"/>
      <c r="JQY5" s="95"/>
      <c r="JQZ5" s="95"/>
      <c r="JRA5" s="95"/>
      <c r="JRB5" s="95"/>
      <c r="JRC5" s="95"/>
      <c r="JRD5" s="95"/>
      <c r="JRE5" s="95"/>
      <c r="JRF5" s="95"/>
      <c r="JRG5" s="95"/>
      <c r="JRH5" s="95"/>
      <c r="JRI5" s="95"/>
      <c r="JRJ5" s="95"/>
      <c r="JRK5" s="95"/>
      <c r="JRL5" s="95"/>
      <c r="JRM5" s="95"/>
      <c r="JRN5" s="95"/>
      <c r="JRO5" s="95"/>
      <c r="JRP5" s="95"/>
      <c r="JRQ5" s="95"/>
      <c r="JRR5" s="95"/>
      <c r="JRS5" s="95"/>
      <c r="JRT5" s="95"/>
      <c r="JRU5" s="95"/>
      <c r="JRV5" s="95"/>
      <c r="JRW5" s="95"/>
      <c r="JRX5" s="95"/>
      <c r="JRY5" s="95"/>
      <c r="JRZ5" s="95"/>
      <c r="JSA5" s="95"/>
      <c r="JSB5" s="95"/>
      <c r="JSC5" s="95"/>
      <c r="JSD5" s="95"/>
      <c r="JSE5" s="95"/>
      <c r="JSF5" s="95"/>
      <c r="JSG5" s="95"/>
      <c r="JSH5" s="95"/>
      <c r="JSI5" s="95"/>
      <c r="JSJ5" s="95"/>
      <c r="JSK5" s="95"/>
      <c r="JSL5" s="95"/>
      <c r="JSM5" s="95"/>
      <c r="JSN5" s="95"/>
      <c r="JSO5" s="95"/>
      <c r="JSP5" s="95"/>
      <c r="JSQ5" s="95"/>
      <c r="JSR5" s="95"/>
      <c r="JSS5" s="95"/>
      <c r="JST5" s="95"/>
      <c r="JSU5" s="95"/>
      <c r="JSV5" s="95"/>
      <c r="JSW5" s="95"/>
      <c r="JSX5" s="95"/>
      <c r="JSY5" s="95"/>
      <c r="JSZ5" s="95"/>
      <c r="JTA5" s="95"/>
      <c r="JTB5" s="95"/>
      <c r="JTC5" s="95"/>
      <c r="JTD5" s="95"/>
      <c r="JTE5" s="95"/>
      <c r="JTF5" s="95"/>
      <c r="JTG5" s="95"/>
      <c r="JTH5" s="95"/>
      <c r="JTI5" s="95"/>
      <c r="JTJ5" s="95"/>
      <c r="JTK5" s="95"/>
      <c r="JTL5" s="95"/>
      <c r="JTM5" s="95"/>
      <c r="JTN5" s="95"/>
      <c r="JTO5" s="95"/>
      <c r="JTP5" s="95"/>
      <c r="JTQ5" s="95"/>
      <c r="JTR5" s="95"/>
      <c r="JTS5" s="95"/>
      <c r="JTT5" s="95"/>
      <c r="JTU5" s="95"/>
      <c r="JTV5" s="95"/>
      <c r="JTW5" s="95"/>
      <c r="JTX5" s="95"/>
      <c r="JTY5" s="95"/>
      <c r="JTZ5" s="95"/>
      <c r="JUA5" s="95"/>
      <c r="JUB5" s="95"/>
      <c r="JUC5" s="95"/>
      <c r="JUD5" s="95"/>
      <c r="JUE5" s="95"/>
      <c r="JUF5" s="95"/>
      <c r="JUG5" s="95"/>
      <c r="JUH5" s="95"/>
      <c r="JUI5" s="95"/>
      <c r="JUJ5" s="95"/>
      <c r="JUK5" s="95"/>
      <c r="JUL5" s="95"/>
      <c r="JUM5" s="95"/>
      <c r="JUN5" s="95"/>
      <c r="JUO5" s="95"/>
      <c r="JUP5" s="95"/>
      <c r="JUQ5" s="95"/>
      <c r="JUR5" s="95"/>
      <c r="JUS5" s="95"/>
      <c r="JUT5" s="95"/>
      <c r="JUU5" s="95"/>
      <c r="JUV5" s="95"/>
      <c r="JUW5" s="95"/>
      <c r="JUX5" s="95"/>
      <c r="JUY5" s="95"/>
      <c r="JUZ5" s="95"/>
      <c r="JVA5" s="95"/>
      <c r="JVB5" s="95"/>
      <c r="JVC5" s="95"/>
      <c r="JVD5" s="95"/>
      <c r="JVE5" s="95"/>
      <c r="JVF5" s="95"/>
      <c r="JVG5" s="95"/>
      <c r="JVH5" s="95"/>
      <c r="JVI5" s="95"/>
      <c r="JVJ5" s="95"/>
      <c r="JVK5" s="95"/>
      <c r="JVL5" s="95"/>
      <c r="JVM5" s="95"/>
      <c r="JVN5" s="95"/>
      <c r="JVO5" s="95"/>
      <c r="JVP5" s="95"/>
      <c r="JVQ5" s="95"/>
      <c r="JVR5" s="95"/>
      <c r="JVS5" s="95"/>
      <c r="JVT5" s="95"/>
      <c r="JVU5" s="95"/>
      <c r="JVV5" s="95"/>
      <c r="JVW5" s="95"/>
      <c r="JVX5" s="95"/>
      <c r="JVY5" s="95"/>
      <c r="JVZ5" s="95"/>
      <c r="JWA5" s="95"/>
      <c r="JWB5" s="95"/>
      <c r="JWC5" s="95"/>
      <c r="JWD5" s="95"/>
      <c r="JWE5" s="95"/>
      <c r="JWF5" s="95"/>
      <c r="JWG5" s="95"/>
      <c r="JWH5" s="95"/>
      <c r="JWI5" s="95"/>
      <c r="JWJ5" s="95"/>
      <c r="JWK5" s="95"/>
      <c r="JWL5" s="95"/>
      <c r="JWM5" s="95"/>
      <c r="JWN5" s="95"/>
      <c r="JWO5" s="95"/>
      <c r="JWP5" s="95"/>
      <c r="JWQ5" s="95"/>
      <c r="JWR5" s="95"/>
      <c r="JWS5" s="95"/>
      <c r="JWT5" s="95"/>
      <c r="JWU5" s="95"/>
      <c r="JWV5" s="95"/>
      <c r="JWW5" s="95"/>
      <c r="JWX5" s="95"/>
      <c r="JWY5" s="95"/>
      <c r="JWZ5" s="95"/>
      <c r="JXA5" s="95"/>
      <c r="JXB5" s="95"/>
      <c r="JXC5" s="95"/>
      <c r="JXD5" s="95"/>
      <c r="JXE5" s="95"/>
      <c r="JXF5" s="95"/>
      <c r="JXG5" s="95"/>
      <c r="JXH5" s="95"/>
      <c r="JXI5" s="95"/>
      <c r="JXJ5" s="95"/>
      <c r="JXK5" s="95"/>
      <c r="JXL5" s="95"/>
      <c r="JXM5" s="95"/>
      <c r="JXN5" s="95"/>
      <c r="JXO5" s="95"/>
      <c r="JXP5" s="95"/>
      <c r="JXQ5" s="95"/>
      <c r="JXR5" s="95"/>
      <c r="JXS5" s="95"/>
      <c r="JXT5" s="95"/>
      <c r="JXU5" s="95"/>
      <c r="JXV5" s="95"/>
      <c r="JXW5" s="95"/>
      <c r="JXX5" s="95"/>
      <c r="JXY5" s="95"/>
      <c r="JXZ5" s="95"/>
      <c r="JYA5" s="95"/>
      <c r="JYB5" s="95"/>
      <c r="JYC5" s="95"/>
      <c r="JYD5" s="95"/>
      <c r="JYE5" s="95"/>
      <c r="JYF5" s="95"/>
      <c r="JYG5" s="95"/>
      <c r="JYH5" s="95"/>
      <c r="JYI5" s="95"/>
      <c r="JYJ5" s="95"/>
      <c r="JYK5" s="95"/>
      <c r="JYL5" s="95"/>
      <c r="JYM5" s="95"/>
      <c r="JYN5" s="95"/>
      <c r="JYO5" s="95"/>
      <c r="JYP5" s="95"/>
      <c r="JYQ5" s="95"/>
      <c r="JYR5" s="95"/>
      <c r="JYS5" s="95"/>
      <c r="JYT5" s="95"/>
      <c r="JYU5" s="95"/>
      <c r="JYV5" s="95"/>
      <c r="JYW5" s="95"/>
      <c r="JYX5" s="95"/>
      <c r="JYY5" s="95"/>
      <c r="JYZ5" s="95"/>
      <c r="JZA5" s="95"/>
      <c r="JZB5" s="95"/>
      <c r="JZC5" s="95"/>
      <c r="JZD5" s="95"/>
      <c r="JZE5" s="95"/>
      <c r="JZF5" s="95"/>
      <c r="JZG5" s="95"/>
      <c r="JZH5" s="95"/>
      <c r="JZI5" s="95"/>
      <c r="JZJ5" s="95"/>
      <c r="JZK5" s="95"/>
      <c r="JZL5" s="95"/>
      <c r="JZM5" s="95"/>
      <c r="JZN5" s="95"/>
      <c r="JZO5" s="95"/>
      <c r="JZP5" s="95"/>
      <c r="JZQ5" s="95"/>
      <c r="JZR5" s="95"/>
      <c r="JZS5" s="95"/>
      <c r="JZT5" s="95"/>
      <c r="JZU5" s="95"/>
      <c r="JZV5" s="95"/>
      <c r="JZW5" s="95"/>
      <c r="JZX5" s="95"/>
      <c r="JZY5" s="95"/>
      <c r="JZZ5" s="95"/>
      <c r="KAA5" s="95"/>
      <c r="KAB5" s="95"/>
      <c r="KAC5" s="95"/>
      <c r="KAD5" s="95"/>
      <c r="KAE5" s="95"/>
      <c r="KAF5" s="95"/>
      <c r="KAG5" s="95"/>
      <c r="KAH5" s="95"/>
      <c r="KAI5" s="95"/>
      <c r="KAJ5" s="95"/>
      <c r="KAK5" s="95"/>
      <c r="KAL5" s="95"/>
      <c r="KAM5" s="95"/>
      <c r="KAN5" s="95"/>
      <c r="KAO5" s="95"/>
      <c r="KAP5" s="95"/>
      <c r="KAQ5" s="95"/>
      <c r="KAR5" s="95"/>
      <c r="KAS5" s="95"/>
      <c r="KAT5" s="95"/>
      <c r="KAU5" s="95"/>
      <c r="KAV5" s="95"/>
      <c r="KAW5" s="95"/>
      <c r="KAX5" s="95"/>
      <c r="KAY5" s="95"/>
      <c r="KAZ5" s="95"/>
      <c r="KBA5" s="95"/>
      <c r="KBB5" s="95"/>
      <c r="KBC5" s="95"/>
      <c r="KBD5" s="95"/>
      <c r="KBE5" s="95"/>
      <c r="KBF5" s="95"/>
      <c r="KBG5" s="95"/>
      <c r="KBH5" s="95"/>
      <c r="KBI5" s="95"/>
      <c r="KBJ5" s="95"/>
      <c r="KBK5" s="95"/>
      <c r="KBL5" s="95"/>
      <c r="KBM5" s="95"/>
      <c r="KBN5" s="95"/>
      <c r="KBO5" s="95"/>
      <c r="KBP5" s="95"/>
      <c r="KBQ5" s="95"/>
      <c r="KBR5" s="95"/>
      <c r="KBS5" s="95"/>
      <c r="KBT5" s="95"/>
      <c r="KBU5" s="95"/>
      <c r="KBV5" s="95"/>
      <c r="KBW5" s="95"/>
      <c r="KBX5" s="95"/>
      <c r="KBY5" s="95"/>
      <c r="KBZ5" s="95"/>
      <c r="KCA5" s="95"/>
      <c r="KCB5" s="95"/>
      <c r="KCC5" s="95"/>
      <c r="KCD5" s="95"/>
      <c r="KCE5" s="95"/>
      <c r="KCF5" s="95"/>
      <c r="KCG5" s="95"/>
      <c r="KCH5" s="95"/>
      <c r="KCI5" s="95"/>
      <c r="KCJ5" s="95"/>
      <c r="KCK5" s="95"/>
      <c r="KCL5" s="95"/>
      <c r="KCM5" s="95"/>
      <c r="KCN5" s="95"/>
      <c r="KCO5" s="95"/>
      <c r="KCP5" s="95"/>
      <c r="KCQ5" s="95"/>
      <c r="KCR5" s="95"/>
      <c r="KCS5" s="95"/>
      <c r="KCT5" s="95"/>
      <c r="KCU5" s="95"/>
      <c r="KCV5" s="95"/>
      <c r="KCW5" s="95"/>
      <c r="KCX5" s="95"/>
      <c r="KCY5" s="95"/>
      <c r="KCZ5" s="95"/>
      <c r="KDA5" s="95"/>
      <c r="KDB5" s="95"/>
      <c r="KDC5" s="95"/>
      <c r="KDD5" s="95"/>
      <c r="KDE5" s="95"/>
      <c r="KDF5" s="95"/>
      <c r="KDG5" s="95"/>
      <c r="KDH5" s="95"/>
      <c r="KDI5" s="95"/>
      <c r="KDJ5" s="95"/>
      <c r="KDK5" s="95"/>
      <c r="KDL5" s="95"/>
      <c r="KDM5" s="95"/>
      <c r="KDN5" s="95"/>
      <c r="KDO5" s="95"/>
      <c r="KDP5" s="95"/>
      <c r="KDQ5" s="95"/>
      <c r="KDR5" s="95"/>
      <c r="KDS5" s="95"/>
      <c r="KDT5" s="95"/>
      <c r="KDU5" s="95"/>
      <c r="KDV5" s="95"/>
      <c r="KDW5" s="95"/>
      <c r="KDX5" s="95"/>
      <c r="KDY5" s="95"/>
      <c r="KDZ5" s="95"/>
      <c r="KEA5" s="95"/>
      <c r="KEB5" s="95"/>
      <c r="KEC5" s="95"/>
      <c r="KED5" s="95"/>
      <c r="KEE5" s="95"/>
      <c r="KEF5" s="95"/>
      <c r="KEG5" s="95"/>
      <c r="KEH5" s="95"/>
      <c r="KEI5" s="95"/>
      <c r="KEJ5" s="95"/>
      <c r="KEK5" s="95"/>
      <c r="KEL5" s="95"/>
      <c r="KEM5" s="95"/>
      <c r="KEN5" s="95"/>
      <c r="KEO5" s="95"/>
      <c r="KEP5" s="95"/>
      <c r="KEQ5" s="95"/>
      <c r="KER5" s="95"/>
      <c r="KES5" s="95"/>
      <c r="KET5" s="95"/>
      <c r="KEU5" s="95"/>
      <c r="KEV5" s="95"/>
      <c r="KEW5" s="95"/>
      <c r="KEX5" s="95"/>
      <c r="KEY5" s="95"/>
      <c r="KEZ5" s="95"/>
      <c r="KFA5" s="95"/>
      <c r="KFB5" s="95"/>
      <c r="KFC5" s="95"/>
      <c r="KFD5" s="95"/>
      <c r="KFE5" s="95"/>
      <c r="KFF5" s="95"/>
      <c r="KFG5" s="95"/>
      <c r="KFH5" s="95"/>
      <c r="KFI5" s="95"/>
      <c r="KFJ5" s="95"/>
      <c r="KFK5" s="95"/>
      <c r="KFL5" s="95"/>
      <c r="KFM5" s="95"/>
      <c r="KFN5" s="95"/>
      <c r="KFO5" s="95"/>
      <c r="KFP5" s="95"/>
      <c r="KFQ5" s="95"/>
      <c r="KFR5" s="95"/>
      <c r="KFS5" s="95"/>
      <c r="KFT5" s="95"/>
      <c r="KFU5" s="95"/>
      <c r="KFV5" s="95"/>
      <c r="KFW5" s="95"/>
      <c r="KFX5" s="95"/>
      <c r="KFY5" s="95"/>
      <c r="KFZ5" s="95"/>
      <c r="KGA5" s="95"/>
      <c r="KGB5" s="95"/>
      <c r="KGC5" s="95"/>
      <c r="KGD5" s="95"/>
      <c r="KGE5" s="95"/>
      <c r="KGF5" s="95"/>
      <c r="KGG5" s="95"/>
      <c r="KGH5" s="95"/>
      <c r="KGI5" s="95"/>
      <c r="KGJ5" s="95"/>
      <c r="KGK5" s="95"/>
      <c r="KGL5" s="95"/>
      <c r="KGM5" s="95"/>
      <c r="KGN5" s="95"/>
      <c r="KGO5" s="95"/>
      <c r="KGP5" s="95"/>
      <c r="KGQ5" s="95"/>
      <c r="KGR5" s="95"/>
      <c r="KGS5" s="95"/>
      <c r="KGT5" s="95"/>
      <c r="KGU5" s="95"/>
      <c r="KGV5" s="95"/>
      <c r="KGW5" s="95"/>
      <c r="KGX5" s="95"/>
      <c r="KGY5" s="95"/>
      <c r="KGZ5" s="95"/>
      <c r="KHA5" s="95"/>
      <c r="KHB5" s="95"/>
      <c r="KHC5" s="95"/>
      <c r="KHD5" s="95"/>
      <c r="KHE5" s="95"/>
      <c r="KHF5" s="95"/>
      <c r="KHG5" s="95"/>
      <c r="KHH5" s="95"/>
      <c r="KHI5" s="95"/>
      <c r="KHJ5" s="95"/>
      <c r="KHK5" s="95"/>
      <c r="KHL5" s="95"/>
      <c r="KHM5" s="95"/>
      <c r="KHN5" s="95"/>
      <c r="KHO5" s="95"/>
      <c r="KHP5" s="95"/>
      <c r="KHQ5" s="95"/>
      <c r="KHR5" s="95"/>
      <c r="KHS5" s="95"/>
      <c r="KHT5" s="95"/>
      <c r="KHU5" s="95"/>
      <c r="KHV5" s="95"/>
      <c r="KHW5" s="95"/>
      <c r="KHX5" s="95"/>
      <c r="KHY5" s="95"/>
      <c r="KHZ5" s="95"/>
      <c r="KIA5" s="95"/>
      <c r="KIB5" s="95"/>
      <c r="KIC5" s="95"/>
      <c r="KID5" s="95"/>
      <c r="KIE5" s="95"/>
      <c r="KIF5" s="95"/>
      <c r="KIG5" s="95"/>
      <c r="KIH5" s="95"/>
      <c r="KII5" s="95"/>
      <c r="KIJ5" s="95"/>
      <c r="KIK5" s="95"/>
      <c r="KIL5" s="95"/>
      <c r="KIM5" s="95"/>
      <c r="KIN5" s="95"/>
      <c r="KIO5" s="95"/>
      <c r="KIP5" s="95"/>
      <c r="KIQ5" s="95"/>
      <c r="KIR5" s="95"/>
      <c r="KIS5" s="95"/>
      <c r="KIT5" s="95"/>
      <c r="KIU5" s="95"/>
      <c r="KIV5" s="95"/>
      <c r="KIW5" s="95"/>
      <c r="KIX5" s="95"/>
      <c r="KIY5" s="95"/>
      <c r="KIZ5" s="95"/>
      <c r="KJA5" s="95"/>
      <c r="KJB5" s="95"/>
      <c r="KJC5" s="95"/>
      <c r="KJD5" s="95"/>
      <c r="KJE5" s="95"/>
      <c r="KJF5" s="95"/>
      <c r="KJG5" s="95"/>
      <c r="KJH5" s="95"/>
      <c r="KJI5" s="95"/>
      <c r="KJJ5" s="95"/>
      <c r="KJK5" s="95"/>
      <c r="KJL5" s="95"/>
      <c r="KJM5" s="95"/>
      <c r="KJN5" s="95"/>
      <c r="KJO5" s="95"/>
      <c r="KJP5" s="95"/>
      <c r="KJQ5" s="95"/>
      <c r="KJR5" s="95"/>
      <c r="KJS5" s="95"/>
      <c r="KJT5" s="95"/>
      <c r="KJU5" s="95"/>
      <c r="KJV5" s="95"/>
      <c r="KJW5" s="95"/>
      <c r="KJX5" s="95"/>
      <c r="KJY5" s="95"/>
      <c r="KJZ5" s="95"/>
      <c r="KKA5" s="95"/>
      <c r="KKB5" s="95"/>
      <c r="KKC5" s="95"/>
      <c r="KKD5" s="95"/>
      <c r="KKE5" s="95"/>
      <c r="KKF5" s="95"/>
      <c r="KKG5" s="95"/>
      <c r="KKH5" s="95"/>
      <c r="KKI5" s="95"/>
      <c r="KKJ5" s="95"/>
      <c r="KKK5" s="95"/>
      <c r="KKL5" s="95"/>
      <c r="KKM5" s="95"/>
      <c r="KKN5" s="95"/>
      <c r="KKO5" s="95"/>
      <c r="KKP5" s="95"/>
      <c r="KKQ5" s="95"/>
      <c r="KKR5" s="95"/>
      <c r="KKS5" s="95"/>
      <c r="KKT5" s="95"/>
      <c r="KKU5" s="95"/>
      <c r="KKV5" s="95"/>
      <c r="KKW5" s="95"/>
      <c r="KKX5" s="95"/>
      <c r="KKY5" s="95"/>
      <c r="KKZ5" s="95"/>
      <c r="KLA5" s="95"/>
      <c r="KLB5" s="95"/>
      <c r="KLC5" s="95"/>
      <c r="KLD5" s="95"/>
      <c r="KLE5" s="95"/>
      <c r="KLF5" s="95"/>
      <c r="KLG5" s="95"/>
      <c r="KLH5" s="95"/>
      <c r="KLI5" s="95"/>
      <c r="KLJ5" s="95"/>
      <c r="KLK5" s="95"/>
      <c r="KLL5" s="95"/>
      <c r="KLM5" s="95"/>
      <c r="KLN5" s="95"/>
      <c r="KLO5" s="95"/>
      <c r="KLP5" s="95"/>
      <c r="KLQ5" s="95"/>
      <c r="KLR5" s="95"/>
      <c r="KLS5" s="95"/>
      <c r="KLT5" s="95"/>
      <c r="KLU5" s="95"/>
      <c r="KLV5" s="95"/>
      <c r="KLW5" s="95"/>
      <c r="KLX5" s="95"/>
      <c r="KLY5" s="95"/>
      <c r="KLZ5" s="95"/>
      <c r="KMA5" s="95"/>
      <c r="KMB5" s="95"/>
      <c r="KMC5" s="95"/>
      <c r="KMD5" s="95"/>
      <c r="KME5" s="95"/>
      <c r="KMF5" s="95"/>
      <c r="KMG5" s="95"/>
      <c r="KMH5" s="95"/>
      <c r="KMI5" s="95"/>
      <c r="KMJ5" s="95"/>
      <c r="KMK5" s="95"/>
      <c r="KML5" s="95"/>
      <c r="KMM5" s="95"/>
      <c r="KMN5" s="95"/>
      <c r="KMO5" s="95"/>
      <c r="KMP5" s="95"/>
      <c r="KMQ5" s="95"/>
      <c r="KMR5" s="95"/>
      <c r="KMS5" s="95"/>
      <c r="KMT5" s="95"/>
      <c r="KMU5" s="95"/>
      <c r="KMV5" s="95"/>
      <c r="KMW5" s="95"/>
      <c r="KMX5" s="95"/>
      <c r="KMY5" s="95"/>
      <c r="KMZ5" s="95"/>
      <c r="KNA5" s="95"/>
      <c r="KNB5" s="95"/>
      <c r="KNC5" s="95"/>
      <c r="KND5" s="95"/>
      <c r="KNE5" s="95"/>
      <c r="KNF5" s="95"/>
      <c r="KNG5" s="95"/>
      <c r="KNH5" s="95"/>
      <c r="KNI5" s="95"/>
      <c r="KNJ5" s="95"/>
      <c r="KNK5" s="95"/>
      <c r="KNL5" s="95"/>
      <c r="KNM5" s="95"/>
      <c r="KNN5" s="95"/>
      <c r="KNO5" s="95"/>
      <c r="KNP5" s="95"/>
      <c r="KNQ5" s="95"/>
      <c r="KNR5" s="95"/>
      <c r="KNS5" s="95"/>
      <c r="KNT5" s="95"/>
      <c r="KNU5" s="95"/>
      <c r="KNV5" s="95"/>
      <c r="KNW5" s="95"/>
      <c r="KNX5" s="95"/>
      <c r="KNY5" s="95"/>
      <c r="KNZ5" s="95"/>
      <c r="KOA5" s="95"/>
      <c r="KOB5" s="95"/>
      <c r="KOC5" s="95"/>
      <c r="KOD5" s="95"/>
      <c r="KOE5" s="95"/>
      <c r="KOF5" s="95"/>
      <c r="KOG5" s="95"/>
      <c r="KOH5" s="95"/>
      <c r="KOI5" s="95"/>
      <c r="KOJ5" s="95"/>
      <c r="KOK5" s="95"/>
      <c r="KOL5" s="95"/>
      <c r="KOM5" s="95"/>
      <c r="KON5" s="95"/>
      <c r="KOO5" s="95"/>
      <c r="KOP5" s="95"/>
      <c r="KOQ5" s="95"/>
      <c r="KOR5" s="95"/>
      <c r="KOS5" s="95"/>
      <c r="KOT5" s="95"/>
      <c r="KOU5" s="95"/>
      <c r="KOV5" s="95"/>
      <c r="KOW5" s="95"/>
      <c r="KOX5" s="95"/>
      <c r="KOY5" s="95"/>
      <c r="KOZ5" s="95"/>
      <c r="KPA5" s="95"/>
      <c r="KPB5" s="95"/>
      <c r="KPC5" s="95"/>
      <c r="KPD5" s="95"/>
      <c r="KPE5" s="95"/>
      <c r="KPF5" s="95"/>
      <c r="KPG5" s="95"/>
      <c r="KPH5" s="95"/>
      <c r="KPI5" s="95"/>
      <c r="KPJ5" s="95"/>
      <c r="KPK5" s="95"/>
      <c r="KPL5" s="95"/>
      <c r="KPM5" s="95"/>
      <c r="KPN5" s="95"/>
      <c r="KPO5" s="95"/>
      <c r="KPP5" s="95"/>
      <c r="KPQ5" s="95"/>
      <c r="KPR5" s="95"/>
      <c r="KPS5" s="95"/>
      <c r="KPT5" s="95"/>
      <c r="KPU5" s="95"/>
      <c r="KPV5" s="95"/>
      <c r="KPW5" s="95"/>
      <c r="KPX5" s="95"/>
      <c r="KPY5" s="95"/>
      <c r="KPZ5" s="95"/>
      <c r="KQA5" s="95"/>
      <c r="KQB5" s="95"/>
      <c r="KQC5" s="95"/>
      <c r="KQD5" s="95"/>
      <c r="KQE5" s="95"/>
      <c r="KQF5" s="95"/>
      <c r="KQG5" s="95"/>
      <c r="KQH5" s="95"/>
      <c r="KQI5" s="95"/>
      <c r="KQJ5" s="95"/>
      <c r="KQK5" s="95"/>
      <c r="KQL5" s="95"/>
      <c r="KQM5" s="95"/>
      <c r="KQN5" s="95"/>
      <c r="KQO5" s="95"/>
      <c r="KQP5" s="95"/>
      <c r="KQQ5" s="95"/>
      <c r="KQR5" s="95"/>
      <c r="KQS5" s="95"/>
      <c r="KQT5" s="95"/>
      <c r="KQU5" s="95"/>
      <c r="KQV5" s="95"/>
      <c r="KQW5" s="95"/>
      <c r="KQX5" s="95"/>
      <c r="KQY5" s="95"/>
      <c r="KQZ5" s="95"/>
      <c r="KRA5" s="95"/>
      <c r="KRB5" s="95"/>
      <c r="KRC5" s="95"/>
      <c r="KRD5" s="95"/>
      <c r="KRE5" s="95"/>
      <c r="KRF5" s="95"/>
      <c r="KRG5" s="95"/>
      <c r="KRH5" s="95"/>
      <c r="KRI5" s="95"/>
      <c r="KRJ5" s="95"/>
      <c r="KRK5" s="95"/>
      <c r="KRL5" s="95"/>
      <c r="KRM5" s="95"/>
      <c r="KRN5" s="95"/>
      <c r="KRO5" s="95"/>
      <c r="KRP5" s="95"/>
      <c r="KRQ5" s="95"/>
      <c r="KRR5" s="95"/>
      <c r="KRS5" s="95"/>
      <c r="KRT5" s="95"/>
      <c r="KRU5" s="95"/>
      <c r="KRV5" s="95"/>
      <c r="KRW5" s="95"/>
      <c r="KRX5" s="95"/>
      <c r="KRY5" s="95"/>
      <c r="KRZ5" s="95"/>
      <c r="KSA5" s="95"/>
      <c r="KSB5" s="95"/>
      <c r="KSC5" s="95"/>
      <c r="KSD5" s="95"/>
      <c r="KSE5" s="95"/>
      <c r="KSF5" s="95"/>
      <c r="KSG5" s="95"/>
      <c r="KSH5" s="95"/>
      <c r="KSI5" s="95"/>
      <c r="KSJ5" s="95"/>
      <c r="KSK5" s="95"/>
      <c r="KSL5" s="95"/>
      <c r="KSM5" s="95"/>
      <c r="KSN5" s="95"/>
      <c r="KSO5" s="95"/>
      <c r="KSP5" s="95"/>
      <c r="KSQ5" s="95"/>
      <c r="KSR5" s="95"/>
      <c r="KSS5" s="95"/>
      <c r="KST5" s="95"/>
      <c r="KSU5" s="95"/>
      <c r="KSV5" s="95"/>
      <c r="KSW5" s="95"/>
      <c r="KSX5" s="95"/>
      <c r="KSY5" s="95"/>
      <c r="KSZ5" s="95"/>
      <c r="KTA5" s="95"/>
      <c r="KTB5" s="95"/>
      <c r="KTC5" s="95"/>
      <c r="KTD5" s="95"/>
      <c r="KTE5" s="95"/>
      <c r="KTF5" s="95"/>
      <c r="KTG5" s="95"/>
      <c r="KTH5" s="95"/>
      <c r="KTI5" s="95"/>
      <c r="KTJ5" s="95"/>
      <c r="KTK5" s="95"/>
      <c r="KTL5" s="95"/>
      <c r="KTM5" s="95"/>
      <c r="KTN5" s="95"/>
      <c r="KTO5" s="95"/>
      <c r="KTP5" s="95"/>
      <c r="KTQ5" s="95"/>
      <c r="KTR5" s="95"/>
      <c r="KTS5" s="95"/>
      <c r="KTT5" s="95"/>
      <c r="KTU5" s="95"/>
      <c r="KTV5" s="95"/>
      <c r="KTW5" s="95"/>
      <c r="KTX5" s="95"/>
      <c r="KTY5" s="95"/>
      <c r="KTZ5" s="95"/>
      <c r="KUA5" s="95"/>
      <c r="KUB5" s="95"/>
      <c r="KUC5" s="95"/>
      <c r="KUD5" s="95"/>
      <c r="KUE5" s="95"/>
      <c r="KUF5" s="95"/>
      <c r="KUG5" s="95"/>
      <c r="KUH5" s="95"/>
      <c r="KUI5" s="95"/>
      <c r="KUJ5" s="95"/>
      <c r="KUK5" s="95"/>
      <c r="KUL5" s="95"/>
      <c r="KUM5" s="95"/>
      <c r="KUN5" s="95"/>
      <c r="KUO5" s="95"/>
      <c r="KUP5" s="95"/>
      <c r="KUQ5" s="95"/>
      <c r="KUR5" s="95"/>
      <c r="KUS5" s="95"/>
      <c r="KUT5" s="95"/>
      <c r="KUU5" s="95"/>
      <c r="KUV5" s="95"/>
      <c r="KUW5" s="95"/>
      <c r="KUX5" s="95"/>
      <c r="KUY5" s="95"/>
      <c r="KUZ5" s="95"/>
      <c r="KVA5" s="95"/>
      <c r="KVB5" s="95"/>
      <c r="KVC5" s="95"/>
      <c r="KVD5" s="95"/>
      <c r="KVE5" s="95"/>
      <c r="KVF5" s="95"/>
      <c r="KVG5" s="95"/>
      <c r="KVH5" s="95"/>
      <c r="KVI5" s="95"/>
      <c r="KVJ5" s="95"/>
      <c r="KVK5" s="95"/>
      <c r="KVL5" s="95"/>
      <c r="KVM5" s="95"/>
      <c r="KVN5" s="95"/>
      <c r="KVO5" s="95"/>
      <c r="KVP5" s="95"/>
      <c r="KVQ5" s="95"/>
      <c r="KVR5" s="95"/>
      <c r="KVS5" s="95"/>
      <c r="KVT5" s="95"/>
      <c r="KVU5" s="95"/>
      <c r="KVV5" s="95"/>
      <c r="KVW5" s="95"/>
      <c r="KVX5" s="95"/>
      <c r="KVY5" s="95"/>
      <c r="KVZ5" s="95"/>
      <c r="KWA5" s="95"/>
      <c r="KWB5" s="95"/>
      <c r="KWC5" s="95"/>
      <c r="KWD5" s="95"/>
      <c r="KWE5" s="95"/>
      <c r="KWF5" s="95"/>
      <c r="KWG5" s="95"/>
      <c r="KWH5" s="95"/>
      <c r="KWI5" s="95"/>
      <c r="KWJ5" s="95"/>
      <c r="KWK5" s="95"/>
      <c r="KWL5" s="95"/>
      <c r="KWM5" s="95"/>
      <c r="KWN5" s="95"/>
      <c r="KWO5" s="95"/>
      <c r="KWP5" s="95"/>
      <c r="KWQ5" s="95"/>
      <c r="KWR5" s="95"/>
      <c r="KWS5" s="95"/>
      <c r="KWT5" s="95"/>
      <c r="KWU5" s="95"/>
      <c r="KWV5" s="95"/>
      <c r="KWW5" s="95"/>
      <c r="KWX5" s="95"/>
      <c r="KWY5" s="95"/>
      <c r="KWZ5" s="95"/>
      <c r="KXA5" s="95"/>
      <c r="KXB5" s="95"/>
      <c r="KXC5" s="95"/>
      <c r="KXD5" s="95"/>
      <c r="KXE5" s="95"/>
      <c r="KXF5" s="95"/>
      <c r="KXG5" s="95"/>
      <c r="KXH5" s="95"/>
      <c r="KXI5" s="95"/>
      <c r="KXJ5" s="95"/>
      <c r="KXK5" s="95"/>
      <c r="KXL5" s="95"/>
      <c r="KXM5" s="95"/>
      <c r="KXN5" s="95"/>
      <c r="KXO5" s="95"/>
      <c r="KXP5" s="95"/>
      <c r="KXQ5" s="95"/>
      <c r="KXR5" s="95"/>
      <c r="KXS5" s="95"/>
      <c r="KXT5" s="95"/>
      <c r="KXU5" s="95"/>
      <c r="KXV5" s="95"/>
      <c r="KXW5" s="95"/>
      <c r="KXX5" s="95"/>
      <c r="KXY5" s="95"/>
      <c r="KXZ5" s="95"/>
      <c r="KYA5" s="95"/>
      <c r="KYB5" s="95"/>
      <c r="KYC5" s="95"/>
      <c r="KYD5" s="95"/>
      <c r="KYE5" s="95"/>
      <c r="KYF5" s="95"/>
      <c r="KYG5" s="95"/>
      <c r="KYH5" s="95"/>
      <c r="KYI5" s="95"/>
      <c r="KYJ5" s="95"/>
      <c r="KYK5" s="95"/>
      <c r="KYL5" s="95"/>
      <c r="KYM5" s="95"/>
      <c r="KYN5" s="95"/>
      <c r="KYO5" s="95"/>
      <c r="KYP5" s="95"/>
      <c r="KYQ5" s="95"/>
      <c r="KYR5" s="95"/>
      <c r="KYS5" s="95"/>
      <c r="KYT5" s="95"/>
      <c r="KYU5" s="95"/>
      <c r="KYV5" s="95"/>
      <c r="KYW5" s="95"/>
      <c r="KYX5" s="95"/>
      <c r="KYY5" s="95"/>
      <c r="KYZ5" s="95"/>
      <c r="KZA5" s="95"/>
      <c r="KZB5" s="95"/>
      <c r="KZC5" s="95"/>
      <c r="KZD5" s="95"/>
      <c r="KZE5" s="95"/>
      <c r="KZF5" s="95"/>
      <c r="KZG5" s="95"/>
      <c r="KZH5" s="95"/>
      <c r="KZI5" s="95"/>
      <c r="KZJ5" s="95"/>
      <c r="KZK5" s="95"/>
      <c r="KZL5" s="95"/>
      <c r="KZM5" s="95"/>
      <c r="KZN5" s="95"/>
      <c r="KZO5" s="95"/>
      <c r="KZP5" s="95"/>
      <c r="KZQ5" s="95"/>
      <c r="KZR5" s="95"/>
      <c r="KZS5" s="95"/>
      <c r="KZT5" s="95"/>
      <c r="KZU5" s="95"/>
      <c r="KZV5" s="95"/>
      <c r="KZW5" s="95"/>
      <c r="KZX5" s="95"/>
      <c r="KZY5" s="95"/>
      <c r="KZZ5" s="95"/>
      <c r="LAA5" s="95"/>
      <c r="LAB5" s="95"/>
      <c r="LAC5" s="95"/>
      <c r="LAD5" s="95"/>
      <c r="LAE5" s="95"/>
      <c r="LAF5" s="95"/>
      <c r="LAG5" s="95"/>
      <c r="LAH5" s="95"/>
      <c r="LAI5" s="95"/>
      <c r="LAJ5" s="95"/>
      <c r="LAK5" s="95"/>
      <c r="LAL5" s="95"/>
      <c r="LAM5" s="95"/>
      <c r="LAN5" s="95"/>
      <c r="LAO5" s="95"/>
      <c r="LAP5" s="95"/>
      <c r="LAQ5" s="95"/>
      <c r="LAR5" s="95"/>
      <c r="LAS5" s="95"/>
      <c r="LAT5" s="95"/>
      <c r="LAU5" s="95"/>
      <c r="LAV5" s="95"/>
      <c r="LAW5" s="95"/>
      <c r="LAX5" s="95"/>
      <c r="LAY5" s="95"/>
      <c r="LAZ5" s="95"/>
      <c r="LBA5" s="95"/>
      <c r="LBB5" s="95"/>
      <c r="LBC5" s="95"/>
      <c r="LBD5" s="95"/>
      <c r="LBE5" s="95"/>
      <c r="LBF5" s="95"/>
      <c r="LBG5" s="95"/>
      <c r="LBH5" s="95"/>
      <c r="LBI5" s="95"/>
      <c r="LBJ5" s="95"/>
      <c r="LBK5" s="95"/>
      <c r="LBL5" s="95"/>
      <c r="LBM5" s="95"/>
      <c r="LBN5" s="95"/>
      <c r="LBO5" s="95"/>
      <c r="LBP5" s="95"/>
      <c r="LBQ5" s="95"/>
      <c r="LBR5" s="95"/>
      <c r="LBS5" s="95"/>
      <c r="LBT5" s="95"/>
      <c r="LBU5" s="95"/>
      <c r="LBV5" s="95"/>
      <c r="LBW5" s="95"/>
      <c r="LBX5" s="95"/>
      <c r="LBY5" s="95"/>
      <c r="LBZ5" s="95"/>
      <c r="LCA5" s="95"/>
      <c r="LCB5" s="95"/>
      <c r="LCC5" s="95"/>
      <c r="LCD5" s="95"/>
      <c r="LCE5" s="95"/>
      <c r="LCF5" s="95"/>
      <c r="LCG5" s="95"/>
      <c r="LCH5" s="95"/>
      <c r="LCI5" s="95"/>
      <c r="LCJ5" s="95"/>
      <c r="LCK5" s="95"/>
      <c r="LCL5" s="95"/>
      <c r="LCM5" s="95"/>
      <c r="LCN5" s="95"/>
      <c r="LCO5" s="95"/>
      <c r="LCP5" s="95"/>
      <c r="LCQ5" s="95"/>
      <c r="LCR5" s="95"/>
      <c r="LCS5" s="95"/>
      <c r="LCT5" s="95"/>
      <c r="LCU5" s="95"/>
      <c r="LCV5" s="95"/>
      <c r="LCW5" s="95"/>
      <c r="LCX5" s="95"/>
      <c r="LCY5" s="95"/>
      <c r="LCZ5" s="95"/>
      <c r="LDA5" s="95"/>
      <c r="LDB5" s="95"/>
      <c r="LDC5" s="95"/>
      <c r="LDD5" s="95"/>
      <c r="LDE5" s="95"/>
      <c r="LDF5" s="95"/>
      <c r="LDG5" s="95"/>
      <c r="LDH5" s="95"/>
      <c r="LDI5" s="95"/>
      <c r="LDJ5" s="95"/>
      <c r="LDK5" s="95"/>
      <c r="LDL5" s="95"/>
      <c r="LDM5" s="95"/>
      <c r="LDN5" s="95"/>
      <c r="LDO5" s="95"/>
      <c r="LDP5" s="95"/>
      <c r="LDQ5" s="95"/>
      <c r="LDR5" s="95"/>
      <c r="LDS5" s="95"/>
      <c r="LDT5" s="95"/>
      <c r="LDU5" s="95"/>
      <c r="LDV5" s="95"/>
      <c r="LDW5" s="95"/>
      <c r="LDX5" s="95"/>
      <c r="LDY5" s="95"/>
      <c r="LDZ5" s="95"/>
      <c r="LEA5" s="95"/>
      <c r="LEB5" s="95"/>
      <c r="LEC5" s="95"/>
      <c r="LED5" s="95"/>
      <c r="LEE5" s="95"/>
      <c r="LEF5" s="95"/>
      <c r="LEG5" s="95"/>
      <c r="LEH5" s="95"/>
      <c r="LEI5" s="95"/>
      <c r="LEJ5" s="95"/>
      <c r="LEK5" s="95"/>
      <c r="LEL5" s="95"/>
      <c r="LEM5" s="95"/>
      <c r="LEN5" s="95"/>
      <c r="LEO5" s="95"/>
      <c r="LEP5" s="95"/>
      <c r="LEQ5" s="95"/>
      <c r="LER5" s="95"/>
      <c r="LES5" s="95"/>
      <c r="LET5" s="95"/>
      <c r="LEU5" s="95"/>
      <c r="LEV5" s="95"/>
      <c r="LEW5" s="95"/>
      <c r="LEX5" s="95"/>
      <c r="LEY5" s="95"/>
      <c r="LEZ5" s="95"/>
      <c r="LFA5" s="95"/>
      <c r="LFB5" s="95"/>
      <c r="LFC5" s="95"/>
      <c r="LFD5" s="95"/>
      <c r="LFE5" s="95"/>
      <c r="LFF5" s="95"/>
      <c r="LFG5" s="95"/>
      <c r="LFH5" s="95"/>
      <c r="LFI5" s="95"/>
      <c r="LFJ5" s="95"/>
      <c r="LFK5" s="95"/>
      <c r="LFL5" s="95"/>
      <c r="LFM5" s="95"/>
      <c r="LFN5" s="95"/>
      <c r="LFO5" s="95"/>
      <c r="LFP5" s="95"/>
      <c r="LFQ5" s="95"/>
      <c r="LFR5" s="95"/>
      <c r="LFS5" s="95"/>
      <c r="LFT5" s="95"/>
      <c r="LFU5" s="95"/>
      <c r="LFV5" s="95"/>
      <c r="LFW5" s="95"/>
      <c r="LFX5" s="95"/>
      <c r="LFY5" s="95"/>
      <c r="LFZ5" s="95"/>
      <c r="LGA5" s="95"/>
      <c r="LGB5" s="95"/>
      <c r="LGC5" s="95"/>
      <c r="LGD5" s="95"/>
      <c r="LGE5" s="95"/>
      <c r="LGF5" s="95"/>
      <c r="LGG5" s="95"/>
      <c r="LGH5" s="95"/>
      <c r="LGI5" s="95"/>
      <c r="LGJ5" s="95"/>
      <c r="LGK5" s="95"/>
      <c r="LGL5" s="95"/>
      <c r="LGM5" s="95"/>
      <c r="LGN5" s="95"/>
      <c r="LGO5" s="95"/>
      <c r="LGP5" s="95"/>
      <c r="LGQ5" s="95"/>
      <c r="LGR5" s="95"/>
      <c r="LGS5" s="95"/>
      <c r="LGT5" s="95"/>
      <c r="LGU5" s="95"/>
      <c r="LGV5" s="95"/>
      <c r="LGW5" s="95"/>
      <c r="LGX5" s="95"/>
      <c r="LGY5" s="95"/>
      <c r="LGZ5" s="95"/>
      <c r="LHA5" s="95"/>
      <c r="LHB5" s="95"/>
      <c r="LHC5" s="95"/>
      <c r="LHD5" s="95"/>
      <c r="LHE5" s="95"/>
      <c r="LHF5" s="95"/>
      <c r="LHG5" s="95"/>
      <c r="LHH5" s="95"/>
      <c r="LHI5" s="95"/>
      <c r="LHJ5" s="95"/>
      <c r="LHK5" s="95"/>
      <c r="LHL5" s="95"/>
      <c r="LHM5" s="95"/>
      <c r="LHN5" s="95"/>
      <c r="LHO5" s="95"/>
      <c r="LHP5" s="95"/>
      <c r="LHQ5" s="95"/>
      <c r="LHR5" s="95"/>
      <c r="LHS5" s="95"/>
      <c r="LHT5" s="95"/>
      <c r="LHU5" s="95"/>
      <c r="LHV5" s="95"/>
      <c r="LHW5" s="95"/>
      <c r="LHX5" s="95"/>
      <c r="LHY5" s="95"/>
      <c r="LHZ5" s="95"/>
      <c r="LIA5" s="95"/>
      <c r="LIB5" s="95"/>
      <c r="LIC5" s="95"/>
      <c r="LID5" s="95"/>
      <c r="LIE5" s="95"/>
      <c r="LIF5" s="95"/>
      <c r="LIG5" s="95"/>
      <c r="LIH5" s="95"/>
      <c r="LII5" s="95"/>
      <c r="LIJ5" s="95"/>
      <c r="LIK5" s="95"/>
      <c r="LIL5" s="95"/>
      <c r="LIM5" s="95"/>
      <c r="LIN5" s="95"/>
      <c r="LIO5" s="95"/>
      <c r="LIP5" s="95"/>
      <c r="LIQ5" s="95"/>
      <c r="LIR5" s="95"/>
      <c r="LIS5" s="95"/>
      <c r="LIT5" s="95"/>
      <c r="LIU5" s="95"/>
      <c r="LIV5" s="95"/>
      <c r="LIW5" s="95"/>
      <c r="LIX5" s="95"/>
      <c r="LIY5" s="95"/>
      <c r="LIZ5" s="95"/>
      <c r="LJA5" s="95"/>
      <c r="LJB5" s="95"/>
      <c r="LJC5" s="95"/>
      <c r="LJD5" s="95"/>
      <c r="LJE5" s="95"/>
      <c r="LJF5" s="95"/>
      <c r="LJG5" s="95"/>
      <c r="LJH5" s="95"/>
      <c r="LJI5" s="95"/>
      <c r="LJJ5" s="95"/>
      <c r="LJK5" s="95"/>
      <c r="LJL5" s="95"/>
      <c r="LJM5" s="95"/>
      <c r="LJN5" s="95"/>
      <c r="LJO5" s="95"/>
      <c r="LJP5" s="95"/>
      <c r="LJQ5" s="95"/>
      <c r="LJR5" s="95"/>
      <c r="LJS5" s="95"/>
      <c r="LJT5" s="95"/>
      <c r="LJU5" s="95"/>
      <c r="LJV5" s="95"/>
      <c r="LJW5" s="95"/>
      <c r="LJX5" s="95"/>
      <c r="LJY5" s="95"/>
      <c r="LJZ5" s="95"/>
      <c r="LKA5" s="95"/>
      <c r="LKB5" s="95"/>
      <c r="LKC5" s="95"/>
      <c r="LKD5" s="95"/>
      <c r="LKE5" s="95"/>
      <c r="LKF5" s="95"/>
      <c r="LKG5" s="95"/>
      <c r="LKH5" s="95"/>
      <c r="LKI5" s="95"/>
      <c r="LKJ5" s="95"/>
      <c r="LKK5" s="95"/>
      <c r="LKL5" s="95"/>
      <c r="LKM5" s="95"/>
      <c r="LKN5" s="95"/>
      <c r="LKO5" s="95"/>
      <c r="LKP5" s="95"/>
      <c r="LKQ5" s="95"/>
      <c r="LKR5" s="95"/>
      <c r="LKS5" s="95"/>
      <c r="LKT5" s="95"/>
      <c r="LKU5" s="95"/>
      <c r="LKV5" s="95"/>
      <c r="LKW5" s="95"/>
      <c r="LKX5" s="95"/>
      <c r="LKY5" s="95"/>
      <c r="LKZ5" s="95"/>
      <c r="LLA5" s="95"/>
      <c r="LLB5" s="95"/>
      <c r="LLC5" s="95"/>
      <c r="LLD5" s="95"/>
      <c r="LLE5" s="95"/>
      <c r="LLF5" s="95"/>
      <c r="LLG5" s="95"/>
      <c r="LLH5" s="95"/>
      <c r="LLI5" s="95"/>
      <c r="LLJ5" s="95"/>
      <c r="LLK5" s="95"/>
      <c r="LLL5" s="95"/>
      <c r="LLM5" s="95"/>
      <c r="LLN5" s="95"/>
      <c r="LLO5" s="95"/>
      <c r="LLP5" s="95"/>
      <c r="LLQ5" s="95"/>
      <c r="LLR5" s="95"/>
      <c r="LLS5" s="95"/>
      <c r="LLT5" s="95"/>
      <c r="LLU5" s="95"/>
      <c r="LLV5" s="95"/>
      <c r="LLW5" s="95"/>
      <c r="LLX5" s="95"/>
      <c r="LLY5" s="95"/>
      <c r="LLZ5" s="95"/>
      <c r="LMA5" s="95"/>
      <c r="LMB5" s="95"/>
      <c r="LMC5" s="95"/>
      <c r="LMD5" s="95"/>
      <c r="LME5" s="95"/>
      <c r="LMF5" s="95"/>
      <c r="LMG5" s="95"/>
      <c r="LMH5" s="95"/>
      <c r="LMI5" s="95"/>
      <c r="LMJ5" s="95"/>
      <c r="LMK5" s="95"/>
      <c r="LML5" s="95"/>
      <c r="LMM5" s="95"/>
      <c r="LMN5" s="95"/>
      <c r="LMO5" s="95"/>
      <c r="LMP5" s="95"/>
      <c r="LMQ5" s="95"/>
      <c r="LMR5" s="95"/>
      <c r="LMS5" s="95"/>
      <c r="LMT5" s="95"/>
      <c r="LMU5" s="95"/>
      <c r="LMV5" s="95"/>
      <c r="LMW5" s="95"/>
      <c r="LMX5" s="95"/>
      <c r="LMY5" s="95"/>
      <c r="LMZ5" s="95"/>
      <c r="LNA5" s="95"/>
      <c r="LNB5" s="95"/>
      <c r="LNC5" s="95"/>
      <c r="LND5" s="95"/>
      <c r="LNE5" s="95"/>
      <c r="LNF5" s="95"/>
      <c r="LNG5" s="95"/>
      <c r="LNH5" s="95"/>
      <c r="LNI5" s="95"/>
      <c r="LNJ5" s="95"/>
      <c r="LNK5" s="95"/>
      <c r="LNL5" s="95"/>
      <c r="LNM5" s="95"/>
      <c r="LNN5" s="95"/>
      <c r="LNO5" s="95"/>
      <c r="LNP5" s="95"/>
      <c r="LNQ5" s="95"/>
      <c r="LNR5" s="95"/>
      <c r="LNS5" s="95"/>
      <c r="LNT5" s="95"/>
      <c r="LNU5" s="95"/>
      <c r="LNV5" s="95"/>
      <c r="LNW5" s="95"/>
      <c r="LNX5" s="95"/>
      <c r="LNY5" s="95"/>
      <c r="LNZ5" s="95"/>
      <c r="LOA5" s="95"/>
      <c r="LOB5" s="95"/>
      <c r="LOC5" s="95"/>
      <c r="LOD5" s="95"/>
      <c r="LOE5" s="95"/>
      <c r="LOF5" s="95"/>
      <c r="LOG5" s="95"/>
      <c r="LOH5" s="95"/>
      <c r="LOI5" s="95"/>
      <c r="LOJ5" s="95"/>
      <c r="LOK5" s="95"/>
      <c r="LOL5" s="95"/>
      <c r="LOM5" s="95"/>
      <c r="LON5" s="95"/>
      <c r="LOO5" s="95"/>
      <c r="LOP5" s="95"/>
      <c r="LOQ5" s="95"/>
      <c r="LOR5" s="95"/>
      <c r="LOS5" s="95"/>
      <c r="LOT5" s="95"/>
      <c r="LOU5" s="95"/>
      <c r="LOV5" s="95"/>
      <c r="LOW5" s="95"/>
      <c r="LOX5" s="95"/>
      <c r="LOY5" s="95"/>
      <c r="LOZ5" s="95"/>
      <c r="LPA5" s="95"/>
      <c r="LPB5" s="95"/>
      <c r="LPC5" s="95"/>
      <c r="LPD5" s="95"/>
      <c r="LPE5" s="95"/>
      <c r="LPF5" s="95"/>
      <c r="LPG5" s="95"/>
      <c r="LPH5" s="95"/>
      <c r="LPI5" s="95"/>
      <c r="LPJ5" s="95"/>
      <c r="LPK5" s="95"/>
      <c r="LPL5" s="95"/>
      <c r="LPM5" s="95"/>
      <c r="LPN5" s="95"/>
      <c r="LPO5" s="95"/>
      <c r="LPP5" s="95"/>
      <c r="LPQ5" s="95"/>
      <c r="LPR5" s="95"/>
      <c r="LPS5" s="95"/>
      <c r="LPT5" s="95"/>
      <c r="LPU5" s="95"/>
      <c r="LPV5" s="95"/>
      <c r="LPW5" s="95"/>
      <c r="LPX5" s="95"/>
      <c r="LPY5" s="95"/>
      <c r="LPZ5" s="95"/>
      <c r="LQA5" s="95"/>
      <c r="LQB5" s="95"/>
      <c r="LQC5" s="95"/>
      <c r="LQD5" s="95"/>
      <c r="LQE5" s="95"/>
      <c r="LQF5" s="95"/>
      <c r="LQG5" s="95"/>
      <c r="LQH5" s="95"/>
      <c r="LQI5" s="95"/>
      <c r="LQJ5" s="95"/>
      <c r="LQK5" s="95"/>
      <c r="LQL5" s="95"/>
      <c r="LQM5" s="95"/>
      <c r="LQN5" s="95"/>
      <c r="LQO5" s="95"/>
      <c r="LQP5" s="95"/>
      <c r="LQQ5" s="95"/>
      <c r="LQR5" s="95"/>
      <c r="LQS5" s="95"/>
      <c r="LQT5" s="95"/>
      <c r="LQU5" s="95"/>
      <c r="LQV5" s="95"/>
      <c r="LQW5" s="95"/>
      <c r="LQX5" s="95"/>
      <c r="LQY5" s="95"/>
      <c r="LQZ5" s="95"/>
      <c r="LRA5" s="95"/>
      <c r="LRB5" s="95"/>
      <c r="LRC5" s="95"/>
      <c r="LRD5" s="95"/>
      <c r="LRE5" s="95"/>
      <c r="LRF5" s="95"/>
      <c r="LRG5" s="95"/>
      <c r="LRH5" s="95"/>
      <c r="LRI5" s="95"/>
      <c r="LRJ5" s="95"/>
      <c r="LRK5" s="95"/>
      <c r="LRL5" s="95"/>
      <c r="LRM5" s="95"/>
      <c r="LRN5" s="95"/>
      <c r="LRO5" s="95"/>
      <c r="LRP5" s="95"/>
      <c r="LRQ5" s="95"/>
      <c r="LRR5" s="95"/>
      <c r="LRS5" s="95"/>
      <c r="LRT5" s="95"/>
      <c r="LRU5" s="95"/>
      <c r="LRV5" s="95"/>
      <c r="LRW5" s="95"/>
      <c r="LRX5" s="95"/>
      <c r="LRY5" s="95"/>
      <c r="LRZ5" s="95"/>
      <c r="LSA5" s="95"/>
      <c r="LSB5" s="95"/>
      <c r="LSC5" s="95"/>
      <c r="LSD5" s="95"/>
      <c r="LSE5" s="95"/>
      <c r="LSF5" s="95"/>
      <c r="LSG5" s="95"/>
      <c r="LSH5" s="95"/>
      <c r="LSI5" s="95"/>
      <c r="LSJ5" s="95"/>
      <c r="LSK5" s="95"/>
      <c r="LSL5" s="95"/>
      <c r="LSM5" s="95"/>
      <c r="LSN5" s="95"/>
      <c r="LSO5" s="95"/>
      <c r="LSP5" s="95"/>
      <c r="LSQ5" s="95"/>
      <c r="LSR5" s="95"/>
      <c r="LSS5" s="95"/>
      <c r="LST5" s="95"/>
      <c r="LSU5" s="95"/>
      <c r="LSV5" s="95"/>
      <c r="LSW5" s="95"/>
      <c r="LSX5" s="95"/>
      <c r="LSY5" s="95"/>
      <c r="LSZ5" s="95"/>
      <c r="LTA5" s="95"/>
      <c r="LTB5" s="95"/>
      <c r="LTC5" s="95"/>
      <c r="LTD5" s="95"/>
      <c r="LTE5" s="95"/>
      <c r="LTF5" s="95"/>
      <c r="LTG5" s="95"/>
      <c r="LTH5" s="95"/>
      <c r="LTI5" s="95"/>
      <c r="LTJ5" s="95"/>
      <c r="LTK5" s="95"/>
      <c r="LTL5" s="95"/>
      <c r="LTM5" s="95"/>
      <c r="LTN5" s="95"/>
      <c r="LTO5" s="95"/>
      <c r="LTP5" s="95"/>
      <c r="LTQ5" s="95"/>
      <c r="LTR5" s="95"/>
      <c r="LTS5" s="95"/>
      <c r="LTT5" s="95"/>
      <c r="LTU5" s="95"/>
      <c r="LTV5" s="95"/>
      <c r="LTW5" s="95"/>
      <c r="LTX5" s="95"/>
      <c r="LTY5" s="95"/>
      <c r="LTZ5" s="95"/>
      <c r="LUA5" s="95"/>
      <c r="LUB5" s="95"/>
      <c r="LUC5" s="95"/>
      <c r="LUD5" s="95"/>
      <c r="LUE5" s="95"/>
      <c r="LUF5" s="95"/>
      <c r="LUG5" s="95"/>
      <c r="LUH5" s="95"/>
      <c r="LUI5" s="95"/>
      <c r="LUJ5" s="95"/>
      <c r="LUK5" s="95"/>
      <c r="LUL5" s="95"/>
      <c r="LUM5" s="95"/>
      <c r="LUN5" s="95"/>
      <c r="LUO5" s="95"/>
      <c r="LUP5" s="95"/>
      <c r="LUQ5" s="95"/>
      <c r="LUR5" s="95"/>
      <c r="LUS5" s="95"/>
      <c r="LUT5" s="95"/>
      <c r="LUU5" s="95"/>
      <c r="LUV5" s="95"/>
      <c r="LUW5" s="95"/>
      <c r="LUX5" s="95"/>
      <c r="LUY5" s="95"/>
      <c r="LUZ5" s="95"/>
      <c r="LVA5" s="95"/>
      <c r="LVB5" s="95"/>
      <c r="LVC5" s="95"/>
      <c r="LVD5" s="95"/>
      <c r="LVE5" s="95"/>
      <c r="LVF5" s="95"/>
      <c r="LVG5" s="95"/>
      <c r="LVH5" s="95"/>
      <c r="LVI5" s="95"/>
      <c r="LVJ5" s="95"/>
      <c r="LVK5" s="95"/>
      <c r="LVL5" s="95"/>
      <c r="LVM5" s="95"/>
      <c r="LVN5" s="95"/>
      <c r="LVO5" s="95"/>
      <c r="LVP5" s="95"/>
      <c r="LVQ5" s="95"/>
      <c r="LVR5" s="95"/>
      <c r="LVS5" s="95"/>
      <c r="LVT5" s="95"/>
      <c r="LVU5" s="95"/>
      <c r="LVV5" s="95"/>
      <c r="LVW5" s="95"/>
      <c r="LVX5" s="95"/>
      <c r="LVY5" s="95"/>
      <c r="LVZ5" s="95"/>
      <c r="LWA5" s="95"/>
      <c r="LWB5" s="95"/>
      <c r="LWC5" s="95"/>
      <c r="LWD5" s="95"/>
      <c r="LWE5" s="95"/>
      <c r="LWF5" s="95"/>
      <c r="LWG5" s="95"/>
      <c r="LWH5" s="95"/>
      <c r="LWI5" s="95"/>
      <c r="LWJ5" s="95"/>
      <c r="LWK5" s="95"/>
      <c r="LWL5" s="95"/>
      <c r="LWM5" s="95"/>
      <c r="LWN5" s="95"/>
      <c r="LWO5" s="95"/>
      <c r="LWP5" s="95"/>
      <c r="LWQ5" s="95"/>
      <c r="LWR5" s="95"/>
      <c r="LWS5" s="95"/>
      <c r="LWT5" s="95"/>
      <c r="LWU5" s="95"/>
      <c r="LWV5" s="95"/>
      <c r="LWW5" s="95"/>
      <c r="LWX5" s="95"/>
      <c r="LWY5" s="95"/>
      <c r="LWZ5" s="95"/>
      <c r="LXA5" s="95"/>
      <c r="LXB5" s="95"/>
      <c r="LXC5" s="95"/>
      <c r="LXD5" s="95"/>
      <c r="LXE5" s="95"/>
      <c r="LXF5" s="95"/>
      <c r="LXG5" s="95"/>
      <c r="LXH5" s="95"/>
      <c r="LXI5" s="95"/>
      <c r="LXJ5" s="95"/>
      <c r="LXK5" s="95"/>
      <c r="LXL5" s="95"/>
      <c r="LXM5" s="95"/>
      <c r="LXN5" s="95"/>
      <c r="LXO5" s="95"/>
      <c r="LXP5" s="95"/>
      <c r="LXQ5" s="95"/>
      <c r="LXR5" s="95"/>
      <c r="LXS5" s="95"/>
      <c r="LXT5" s="95"/>
      <c r="LXU5" s="95"/>
      <c r="LXV5" s="95"/>
      <c r="LXW5" s="95"/>
      <c r="LXX5" s="95"/>
      <c r="LXY5" s="95"/>
      <c r="LXZ5" s="95"/>
      <c r="LYA5" s="95"/>
      <c r="LYB5" s="95"/>
      <c r="LYC5" s="95"/>
      <c r="LYD5" s="95"/>
      <c r="LYE5" s="95"/>
      <c r="LYF5" s="95"/>
      <c r="LYG5" s="95"/>
      <c r="LYH5" s="95"/>
      <c r="LYI5" s="95"/>
      <c r="LYJ5" s="95"/>
      <c r="LYK5" s="95"/>
      <c r="LYL5" s="95"/>
      <c r="LYM5" s="95"/>
      <c r="LYN5" s="95"/>
      <c r="LYO5" s="95"/>
      <c r="LYP5" s="95"/>
      <c r="LYQ5" s="95"/>
      <c r="LYR5" s="95"/>
      <c r="LYS5" s="95"/>
      <c r="LYT5" s="95"/>
      <c r="LYU5" s="95"/>
      <c r="LYV5" s="95"/>
      <c r="LYW5" s="95"/>
      <c r="LYX5" s="95"/>
      <c r="LYY5" s="95"/>
      <c r="LYZ5" s="95"/>
      <c r="LZA5" s="95"/>
      <c r="LZB5" s="95"/>
      <c r="LZC5" s="95"/>
      <c r="LZD5" s="95"/>
      <c r="LZE5" s="95"/>
      <c r="LZF5" s="95"/>
      <c r="LZG5" s="95"/>
      <c r="LZH5" s="95"/>
      <c r="LZI5" s="95"/>
      <c r="LZJ5" s="95"/>
      <c r="LZK5" s="95"/>
      <c r="LZL5" s="95"/>
      <c r="LZM5" s="95"/>
      <c r="LZN5" s="95"/>
      <c r="LZO5" s="95"/>
      <c r="LZP5" s="95"/>
      <c r="LZQ5" s="95"/>
      <c r="LZR5" s="95"/>
      <c r="LZS5" s="95"/>
      <c r="LZT5" s="95"/>
      <c r="LZU5" s="95"/>
      <c r="LZV5" s="95"/>
      <c r="LZW5" s="95"/>
      <c r="LZX5" s="95"/>
      <c r="LZY5" s="95"/>
      <c r="LZZ5" s="95"/>
      <c r="MAA5" s="95"/>
      <c r="MAB5" s="95"/>
      <c r="MAC5" s="95"/>
      <c r="MAD5" s="95"/>
      <c r="MAE5" s="95"/>
      <c r="MAF5" s="95"/>
      <c r="MAG5" s="95"/>
      <c r="MAH5" s="95"/>
      <c r="MAI5" s="95"/>
      <c r="MAJ5" s="95"/>
      <c r="MAK5" s="95"/>
      <c r="MAL5" s="95"/>
      <c r="MAM5" s="95"/>
      <c r="MAN5" s="95"/>
      <c r="MAO5" s="95"/>
      <c r="MAP5" s="95"/>
      <c r="MAQ5" s="95"/>
      <c r="MAR5" s="95"/>
      <c r="MAS5" s="95"/>
      <c r="MAT5" s="95"/>
      <c r="MAU5" s="95"/>
      <c r="MAV5" s="95"/>
      <c r="MAW5" s="95"/>
      <c r="MAX5" s="95"/>
      <c r="MAY5" s="95"/>
      <c r="MAZ5" s="95"/>
      <c r="MBA5" s="95"/>
      <c r="MBB5" s="95"/>
      <c r="MBC5" s="95"/>
      <c r="MBD5" s="95"/>
      <c r="MBE5" s="95"/>
      <c r="MBF5" s="95"/>
      <c r="MBG5" s="95"/>
      <c r="MBH5" s="95"/>
      <c r="MBI5" s="95"/>
      <c r="MBJ5" s="95"/>
      <c r="MBK5" s="95"/>
      <c r="MBL5" s="95"/>
      <c r="MBM5" s="95"/>
      <c r="MBN5" s="95"/>
      <c r="MBO5" s="95"/>
      <c r="MBP5" s="95"/>
      <c r="MBQ5" s="95"/>
      <c r="MBR5" s="95"/>
      <c r="MBS5" s="95"/>
      <c r="MBT5" s="95"/>
      <c r="MBU5" s="95"/>
      <c r="MBV5" s="95"/>
      <c r="MBW5" s="95"/>
      <c r="MBX5" s="95"/>
      <c r="MBY5" s="95"/>
      <c r="MBZ5" s="95"/>
      <c r="MCA5" s="95"/>
      <c r="MCB5" s="95"/>
      <c r="MCC5" s="95"/>
      <c r="MCD5" s="95"/>
      <c r="MCE5" s="95"/>
      <c r="MCF5" s="95"/>
      <c r="MCG5" s="95"/>
      <c r="MCH5" s="95"/>
      <c r="MCI5" s="95"/>
      <c r="MCJ5" s="95"/>
      <c r="MCK5" s="95"/>
      <c r="MCL5" s="95"/>
      <c r="MCM5" s="95"/>
      <c r="MCN5" s="95"/>
      <c r="MCO5" s="95"/>
      <c r="MCP5" s="95"/>
      <c r="MCQ5" s="95"/>
      <c r="MCR5" s="95"/>
      <c r="MCS5" s="95"/>
      <c r="MCT5" s="95"/>
      <c r="MCU5" s="95"/>
      <c r="MCV5" s="95"/>
      <c r="MCW5" s="95"/>
      <c r="MCX5" s="95"/>
      <c r="MCY5" s="95"/>
      <c r="MCZ5" s="95"/>
      <c r="MDA5" s="95"/>
      <c r="MDB5" s="95"/>
      <c r="MDC5" s="95"/>
      <c r="MDD5" s="95"/>
      <c r="MDE5" s="95"/>
      <c r="MDF5" s="95"/>
      <c r="MDG5" s="95"/>
      <c r="MDH5" s="95"/>
      <c r="MDI5" s="95"/>
      <c r="MDJ5" s="95"/>
      <c r="MDK5" s="95"/>
      <c r="MDL5" s="95"/>
      <c r="MDM5" s="95"/>
      <c r="MDN5" s="95"/>
      <c r="MDO5" s="95"/>
      <c r="MDP5" s="95"/>
      <c r="MDQ5" s="95"/>
      <c r="MDR5" s="95"/>
      <c r="MDS5" s="95"/>
      <c r="MDT5" s="95"/>
      <c r="MDU5" s="95"/>
      <c r="MDV5" s="95"/>
      <c r="MDW5" s="95"/>
      <c r="MDX5" s="95"/>
      <c r="MDY5" s="95"/>
      <c r="MDZ5" s="95"/>
      <c r="MEA5" s="95"/>
      <c r="MEB5" s="95"/>
      <c r="MEC5" s="95"/>
      <c r="MED5" s="95"/>
      <c r="MEE5" s="95"/>
      <c r="MEF5" s="95"/>
      <c r="MEG5" s="95"/>
      <c r="MEH5" s="95"/>
      <c r="MEI5" s="95"/>
      <c r="MEJ5" s="95"/>
      <c r="MEK5" s="95"/>
      <c r="MEL5" s="95"/>
      <c r="MEM5" s="95"/>
      <c r="MEN5" s="95"/>
      <c r="MEO5" s="95"/>
      <c r="MEP5" s="95"/>
      <c r="MEQ5" s="95"/>
      <c r="MER5" s="95"/>
      <c r="MES5" s="95"/>
      <c r="MET5" s="95"/>
      <c r="MEU5" s="95"/>
      <c r="MEV5" s="95"/>
      <c r="MEW5" s="95"/>
      <c r="MEX5" s="95"/>
      <c r="MEY5" s="95"/>
      <c r="MEZ5" s="95"/>
      <c r="MFA5" s="95"/>
      <c r="MFB5" s="95"/>
      <c r="MFC5" s="95"/>
      <c r="MFD5" s="95"/>
      <c r="MFE5" s="95"/>
      <c r="MFF5" s="95"/>
      <c r="MFG5" s="95"/>
      <c r="MFH5" s="95"/>
      <c r="MFI5" s="95"/>
      <c r="MFJ5" s="95"/>
      <c r="MFK5" s="95"/>
      <c r="MFL5" s="95"/>
      <c r="MFM5" s="95"/>
      <c r="MFN5" s="95"/>
      <c r="MFO5" s="95"/>
      <c r="MFP5" s="95"/>
      <c r="MFQ5" s="95"/>
      <c r="MFR5" s="95"/>
      <c r="MFS5" s="95"/>
      <c r="MFT5" s="95"/>
      <c r="MFU5" s="95"/>
      <c r="MFV5" s="95"/>
      <c r="MFW5" s="95"/>
      <c r="MFX5" s="95"/>
      <c r="MFY5" s="95"/>
      <c r="MFZ5" s="95"/>
      <c r="MGA5" s="95"/>
      <c r="MGB5" s="95"/>
      <c r="MGC5" s="95"/>
      <c r="MGD5" s="95"/>
      <c r="MGE5" s="95"/>
      <c r="MGF5" s="95"/>
      <c r="MGG5" s="95"/>
      <c r="MGH5" s="95"/>
      <c r="MGI5" s="95"/>
      <c r="MGJ5" s="95"/>
      <c r="MGK5" s="95"/>
      <c r="MGL5" s="95"/>
      <c r="MGM5" s="95"/>
      <c r="MGN5" s="95"/>
      <c r="MGO5" s="95"/>
      <c r="MGP5" s="95"/>
      <c r="MGQ5" s="95"/>
      <c r="MGR5" s="95"/>
      <c r="MGS5" s="95"/>
      <c r="MGT5" s="95"/>
      <c r="MGU5" s="95"/>
      <c r="MGV5" s="95"/>
      <c r="MGW5" s="95"/>
      <c r="MGX5" s="95"/>
      <c r="MGY5" s="95"/>
      <c r="MGZ5" s="95"/>
      <c r="MHA5" s="95"/>
      <c r="MHB5" s="95"/>
      <c r="MHC5" s="95"/>
      <c r="MHD5" s="95"/>
      <c r="MHE5" s="95"/>
      <c r="MHF5" s="95"/>
      <c r="MHG5" s="95"/>
      <c r="MHH5" s="95"/>
      <c r="MHI5" s="95"/>
      <c r="MHJ5" s="95"/>
      <c r="MHK5" s="95"/>
      <c r="MHL5" s="95"/>
      <c r="MHM5" s="95"/>
      <c r="MHN5" s="95"/>
      <c r="MHO5" s="95"/>
      <c r="MHP5" s="95"/>
      <c r="MHQ5" s="95"/>
      <c r="MHR5" s="95"/>
      <c r="MHS5" s="95"/>
      <c r="MHT5" s="95"/>
      <c r="MHU5" s="95"/>
      <c r="MHV5" s="95"/>
      <c r="MHW5" s="95"/>
      <c r="MHX5" s="95"/>
      <c r="MHY5" s="95"/>
      <c r="MHZ5" s="95"/>
      <c r="MIA5" s="95"/>
      <c r="MIB5" s="95"/>
      <c r="MIC5" s="95"/>
      <c r="MID5" s="95"/>
      <c r="MIE5" s="95"/>
      <c r="MIF5" s="95"/>
      <c r="MIG5" s="95"/>
      <c r="MIH5" s="95"/>
      <c r="MII5" s="95"/>
      <c r="MIJ5" s="95"/>
      <c r="MIK5" s="95"/>
      <c r="MIL5" s="95"/>
      <c r="MIM5" s="95"/>
      <c r="MIN5" s="95"/>
      <c r="MIO5" s="95"/>
      <c r="MIP5" s="95"/>
      <c r="MIQ5" s="95"/>
      <c r="MIR5" s="95"/>
      <c r="MIS5" s="95"/>
      <c r="MIT5" s="95"/>
      <c r="MIU5" s="95"/>
      <c r="MIV5" s="95"/>
      <c r="MIW5" s="95"/>
      <c r="MIX5" s="95"/>
      <c r="MIY5" s="95"/>
      <c r="MIZ5" s="95"/>
      <c r="MJA5" s="95"/>
      <c r="MJB5" s="95"/>
      <c r="MJC5" s="95"/>
      <c r="MJD5" s="95"/>
      <c r="MJE5" s="95"/>
      <c r="MJF5" s="95"/>
      <c r="MJG5" s="95"/>
      <c r="MJH5" s="95"/>
      <c r="MJI5" s="95"/>
      <c r="MJJ5" s="95"/>
      <c r="MJK5" s="95"/>
      <c r="MJL5" s="95"/>
      <c r="MJM5" s="95"/>
      <c r="MJN5" s="95"/>
      <c r="MJO5" s="95"/>
      <c r="MJP5" s="95"/>
      <c r="MJQ5" s="95"/>
      <c r="MJR5" s="95"/>
      <c r="MJS5" s="95"/>
      <c r="MJT5" s="95"/>
      <c r="MJU5" s="95"/>
      <c r="MJV5" s="95"/>
      <c r="MJW5" s="95"/>
      <c r="MJX5" s="95"/>
      <c r="MJY5" s="95"/>
      <c r="MJZ5" s="95"/>
      <c r="MKA5" s="95"/>
      <c r="MKB5" s="95"/>
      <c r="MKC5" s="95"/>
      <c r="MKD5" s="95"/>
      <c r="MKE5" s="95"/>
      <c r="MKF5" s="95"/>
      <c r="MKG5" s="95"/>
      <c r="MKH5" s="95"/>
      <c r="MKI5" s="95"/>
      <c r="MKJ5" s="95"/>
      <c r="MKK5" s="95"/>
      <c r="MKL5" s="95"/>
      <c r="MKM5" s="95"/>
      <c r="MKN5" s="95"/>
      <c r="MKO5" s="95"/>
      <c r="MKP5" s="95"/>
      <c r="MKQ5" s="95"/>
      <c r="MKR5" s="95"/>
      <c r="MKS5" s="95"/>
      <c r="MKT5" s="95"/>
      <c r="MKU5" s="95"/>
      <c r="MKV5" s="95"/>
      <c r="MKW5" s="95"/>
      <c r="MKX5" s="95"/>
      <c r="MKY5" s="95"/>
      <c r="MKZ5" s="95"/>
      <c r="MLA5" s="95"/>
      <c r="MLB5" s="95"/>
      <c r="MLC5" s="95"/>
      <c r="MLD5" s="95"/>
      <c r="MLE5" s="95"/>
      <c r="MLF5" s="95"/>
      <c r="MLG5" s="95"/>
      <c r="MLH5" s="95"/>
      <c r="MLI5" s="95"/>
      <c r="MLJ5" s="95"/>
      <c r="MLK5" s="95"/>
      <c r="MLL5" s="95"/>
      <c r="MLM5" s="95"/>
      <c r="MLN5" s="95"/>
      <c r="MLO5" s="95"/>
      <c r="MLP5" s="95"/>
      <c r="MLQ5" s="95"/>
      <c r="MLR5" s="95"/>
      <c r="MLS5" s="95"/>
      <c r="MLT5" s="95"/>
      <c r="MLU5" s="95"/>
      <c r="MLV5" s="95"/>
      <c r="MLW5" s="95"/>
      <c r="MLX5" s="95"/>
      <c r="MLY5" s="95"/>
      <c r="MLZ5" s="95"/>
      <c r="MMA5" s="95"/>
      <c r="MMB5" s="95"/>
      <c r="MMC5" s="95"/>
      <c r="MMD5" s="95"/>
      <c r="MME5" s="95"/>
      <c r="MMF5" s="95"/>
      <c r="MMG5" s="95"/>
      <c r="MMH5" s="95"/>
      <c r="MMI5" s="95"/>
      <c r="MMJ5" s="95"/>
      <c r="MMK5" s="95"/>
      <c r="MML5" s="95"/>
      <c r="MMM5" s="95"/>
      <c r="MMN5" s="95"/>
      <c r="MMO5" s="95"/>
      <c r="MMP5" s="95"/>
      <c r="MMQ5" s="95"/>
      <c r="MMR5" s="95"/>
      <c r="MMS5" s="95"/>
      <c r="MMT5" s="95"/>
      <c r="MMU5" s="95"/>
      <c r="MMV5" s="95"/>
      <c r="MMW5" s="95"/>
      <c r="MMX5" s="95"/>
      <c r="MMY5" s="95"/>
      <c r="MMZ5" s="95"/>
      <c r="MNA5" s="95"/>
      <c r="MNB5" s="95"/>
      <c r="MNC5" s="95"/>
      <c r="MND5" s="95"/>
      <c r="MNE5" s="95"/>
      <c r="MNF5" s="95"/>
      <c r="MNG5" s="95"/>
      <c r="MNH5" s="95"/>
      <c r="MNI5" s="95"/>
      <c r="MNJ5" s="95"/>
      <c r="MNK5" s="95"/>
      <c r="MNL5" s="95"/>
      <c r="MNM5" s="95"/>
      <c r="MNN5" s="95"/>
      <c r="MNO5" s="95"/>
      <c r="MNP5" s="95"/>
      <c r="MNQ5" s="95"/>
      <c r="MNR5" s="95"/>
      <c r="MNS5" s="95"/>
      <c r="MNT5" s="95"/>
      <c r="MNU5" s="95"/>
      <c r="MNV5" s="95"/>
      <c r="MNW5" s="95"/>
      <c r="MNX5" s="95"/>
      <c r="MNY5" s="95"/>
      <c r="MNZ5" s="95"/>
      <c r="MOA5" s="95"/>
      <c r="MOB5" s="95"/>
      <c r="MOC5" s="95"/>
      <c r="MOD5" s="95"/>
      <c r="MOE5" s="95"/>
      <c r="MOF5" s="95"/>
      <c r="MOG5" s="95"/>
      <c r="MOH5" s="95"/>
      <c r="MOI5" s="95"/>
      <c r="MOJ5" s="95"/>
      <c r="MOK5" s="95"/>
      <c r="MOL5" s="95"/>
      <c r="MOM5" s="95"/>
      <c r="MON5" s="95"/>
      <c r="MOO5" s="95"/>
      <c r="MOP5" s="95"/>
      <c r="MOQ5" s="95"/>
      <c r="MOR5" s="95"/>
      <c r="MOS5" s="95"/>
      <c r="MOT5" s="95"/>
      <c r="MOU5" s="95"/>
      <c r="MOV5" s="95"/>
      <c r="MOW5" s="95"/>
      <c r="MOX5" s="95"/>
      <c r="MOY5" s="95"/>
      <c r="MOZ5" s="95"/>
      <c r="MPA5" s="95"/>
      <c r="MPB5" s="95"/>
      <c r="MPC5" s="95"/>
      <c r="MPD5" s="95"/>
      <c r="MPE5" s="95"/>
      <c r="MPF5" s="95"/>
      <c r="MPG5" s="95"/>
      <c r="MPH5" s="95"/>
      <c r="MPI5" s="95"/>
      <c r="MPJ5" s="95"/>
      <c r="MPK5" s="95"/>
      <c r="MPL5" s="95"/>
      <c r="MPM5" s="95"/>
      <c r="MPN5" s="95"/>
      <c r="MPO5" s="95"/>
      <c r="MPP5" s="95"/>
      <c r="MPQ5" s="95"/>
      <c r="MPR5" s="95"/>
      <c r="MPS5" s="95"/>
      <c r="MPT5" s="95"/>
      <c r="MPU5" s="95"/>
      <c r="MPV5" s="95"/>
      <c r="MPW5" s="95"/>
      <c r="MPX5" s="95"/>
      <c r="MPY5" s="95"/>
      <c r="MPZ5" s="95"/>
      <c r="MQA5" s="95"/>
      <c r="MQB5" s="95"/>
      <c r="MQC5" s="95"/>
      <c r="MQD5" s="95"/>
      <c r="MQE5" s="95"/>
      <c r="MQF5" s="95"/>
      <c r="MQG5" s="95"/>
      <c r="MQH5" s="95"/>
      <c r="MQI5" s="95"/>
      <c r="MQJ5" s="95"/>
      <c r="MQK5" s="95"/>
      <c r="MQL5" s="95"/>
      <c r="MQM5" s="95"/>
      <c r="MQN5" s="95"/>
      <c r="MQO5" s="95"/>
      <c r="MQP5" s="95"/>
      <c r="MQQ5" s="95"/>
      <c r="MQR5" s="95"/>
      <c r="MQS5" s="95"/>
      <c r="MQT5" s="95"/>
      <c r="MQU5" s="95"/>
      <c r="MQV5" s="95"/>
      <c r="MQW5" s="95"/>
      <c r="MQX5" s="95"/>
      <c r="MQY5" s="95"/>
      <c r="MQZ5" s="95"/>
      <c r="MRA5" s="95"/>
      <c r="MRB5" s="95"/>
      <c r="MRC5" s="95"/>
      <c r="MRD5" s="95"/>
      <c r="MRE5" s="95"/>
      <c r="MRF5" s="95"/>
      <c r="MRG5" s="95"/>
      <c r="MRH5" s="95"/>
      <c r="MRI5" s="95"/>
      <c r="MRJ5" s="95"/>
      <c r="MRK5" s="95"/>
      <c r="MRL5" s="95"/>
      <c r="MRM5" s="95"/>
      <c r="MRN5" s="95"/>
      <c r="MRO5" s="95"/>
      <c r="MRP5" s="95"/>
      <c r="MRQ5" s="95"/>
      <c r="MRR5" s="95"/>
      <c r="MRS5" s="95"/>
      <c r="MRT5" s="95"/>
      <c r="MRU5" s="95"/>
      <c r="MRV5" s="95"/>
      <c r="MRW5" s="95"/>
      <c r="MRX5" s="95"/>
      <c r="MRY5" s="95"/>
      <c r="MRZ5" s="95"/>
      <c r="MSA5" s="95"/>
      <c r="MSB5" s="95"/>
      <c r="MSC5" s="95"/>
      <c r="MSD5" s="95"/>
      <c r="MSE5" s="95"/>
      <c r="MSF5" s="95"/>
      <c r="MSG5" s="95"/>
      <c r="MSH5" s="95"/>
      <c r="MSI5" s="95"/>
      <c r="MSJ5" s="95"/>
      <c r="MSK5" s="95"/>
      <c r="MSL5" s="95"/>
      <c r="MSM5" s="95"/>
      <c r="MSN5" s="95"/>
      <c r="MSO5" s="95"/>
      <c r="MSP5" s="95"/>
      <c r="MSQ5" s="95"/>
      <c r="MSR5" s="95"/>
      <c r="MSS5" s="95"/>
      <c r="MST5" s="95"/>
      <c r="MSU5" s="95"/>
      <c r="MSV5" s="95"/>
      <c r="MSW5" s="95"/>
      <c r="MSX5" s="95"/>
      <c r="MSY5" s="95"/>
      <c r="MSZ5" s="95"/>
      <c r="MTA5" s="95"/>
      <c r="MTB5" s="95"/>
      <c r="MTC5" s="95"/>
      <c r="MTD5" s="95"/>
      <c r="MTE5" s="95"/>
      <c r="MTF5" s="95"/>
      <c r="MTG5" s="95"/>
      <c r="MTH5" s="95"/>
      <c r="MTI5" s="95"/>
      <c r="MTJ5" s="95"/>
      <c r="MTK5" s="95"/>
      <c r="MTL5" s="95"/>
      <c r="MTM5" s="95"/>
      <c r="MTN5" s="95"/>
      <c r="MTO5" s="95"/>
      <c r="MTP5" s="95"/>
      <c r="MTQ5" s="95"/>
      <c r="MTR5" s="95"/>
      <c r="MTS5" s="95"/>
      <c r="MTT5" s="95"/>
      <c r="MTU5" s="95"/>
      <c r="MTV5" s="95"/>
      <c r="MTW5" s="95"/>
      <c r="MTX5" s="95"/>
      <c r="MTY5" s="95"/>
      <c r="MTZ5" s="95"/>
      <c r="MUA5" s="95"/>
      <c r="MUB5" s="95"/>
      <c r="MUC5" s="95"/>
      <c r="MUD5" s="95"/>
      <c r="MUE5" s="95"/>
      <c r="MUF5" s="95"/>
      <c r="MUG5" s="95"/>
      <c r="MUH5" s="95"/>
      <c r="MUI5" s="95"/>
      <c r="MUJ5" s="95"/>
      <c r="MUK5" s="95"/>
      <c r="MUL5" s="95"/>
      <c r="MUM5" s="95"/>
      <c r="MUN5" s="95"/>
      <c r="MUO5" s="95"/>
      <c r="MUP5" s="95"/>
      <c r="MUQ5" s="95"/>
      <c r="MUR5" s="95"/>
      <c r="MUS5" s="95"/>
      <c r="MUT5" s="95"/>
      <c r="MUU5" s="95"/>
      <c r="MUV5" s="95"/>
      <c r="MUW5" s="95"/>
      <c r="MUX5" s="95"/>
      <c r="MUY5" s="95"/>
      <c r="MUZ5" s="95"/>
      <c r="MVA5" s="95"/>
      <c r="MVB5" s="95"/>
      <c r="MVC5" s="95"/>
      <c r="MVD5" s="95"/>
      <c r="MVE5" s="95"/>
      <c r="MVF5" s="95"/>
      <c r="MVG5" s="95"/>
      <c r="MVH5" s="95"/>
      <c r="MVI5" s="95"/>
      <c r="MVJ5" s="95"/>
      <c r="MVK5" s="95"/>
      <c r="MVL5" s="95"/>
      <c r="MVM5" s="95"/>
      <c r="MVN5" s="95"/>
      <c r="MVO5" s="95"/>
      <c r="MVP5" s="95"/>
      <c r="MVQ5" s="95"/>
      <c r="MVR5" s="95"/>
      <c r="MVS5" s="95"/>
      <c r="MVT5" s="95"/>
      <c r="MVU5" s="95"/>
      <c r="MVV5" s="95"/>
      <c r="MVW5" s="95"/>
      <c r="MVX5" s="95"/>
      <c r="MVY5" s="95"/>
      <c r="MVZ5" s="95"/>
      <c r="MWA5" s="95"/>
      <c r="MWB5" s="95"/>
      <c r="MWC5" s="95"/>
      <c r="MWD5" s="95"/>
      <c r="MWE5" s="95"/>
      <c r="MWF5" s="95"/>
      <c r="MWG5" s="95"/>
      <c r="MWH5" s="95"/>
      <c r="MWI5" s="95"/>
      <c r="MWJ5" s="95"/>
      <c r="MWK5" s="95"/>
      <c r="MWL5" s="95"/>
      <c r="MWM5" s="95"/>
      <c r="MWN5" s="95"/>
      <c r="MWO5" s="95"/>
      <c r="MWP5" s="95"/>
      <c r="MWQ5" s="95"/>
      <c r="MWR5" s="95"/>
      <c r="MWS5" s="95"/>
      <c r="MWT5" s="95"/>
      <c r="MWU5" s="95"/>
      <c r="MWV5" s="95"/>
      <c r="MWW5" s="95"/>
      <c r="MWX5" s="95"/>
      <c r="MWY5" s="95"/>
      <c r="MWZ5" s="95"/>
      <c r="MXA5" s="95"/>
      <c r="MXB5" s="95"/>
      <c r="MXC5" s="95"/>
      <c r="MXD5" s="95"/>
      <c r="MXE5" s="95"/>
      <c r="MXF5" s="95"/>
      <c r="MXG5" s="95"/>
      <c r="MXH5" s="95"/>
      <c r="MXI5" s="95"/>
      <c r="MXJ5" s="95"/>
      <c r="MXK5" s="95"/>
      <c r="MXL5" s="95"/>
      <c r="MXM5" s="95"/>
      <c r="MXN5" s="95"/>
      <c r="MXO5" s="95"/>
      <c r="MXP5" s="95"/>
      <c r="MXQ5" s="95"/>
      <c r="MXR5" s="95"/>
      <c r="MXS5" s="95"/>
      <c r="MXT5" s="95"/>
      <c r="MXU5" s="95"/>
      <c r="MXV5" s="95"/>
      <c r="MXW5" s="95"/>
      <c r="MXX5" s="95"/>
      <c r="MXY5" s="95"/>
      <c r="MXZ5" s="95"/>
      <c r="MYA5" s="95"/>
      <c r="MYB5" s="95"/>
      <c r="MYC5" s="95"/>
      <c r="MYD5" s="95"/>
      <c r="MYE5" s="95"/>
      <c r="MYF5" s="95"/>
      <c r="MYG5" s="95"/>
      <c r="MYH5" s="95"/>
      <c r="MYI5" s="95"/>
      <c r="MYJ5" s="95"/>
      <c r="MYK5" s="95"/>
      <c r="MYL5" s="95"/>
      <c r="MYM5" s="95"/>
      <c r="MYN5" s="95"/>
      <c r="MYO5" s="95"/>
      <c r="MYP5" s="95"/>
      <c r="MYQ5" s="95"/>
      <c r="MYR5" s="95"/>
      <c r="MYS5" s="95"/>
      <c r="MYT5" s="95"/>
      <c r="MYU5" s="95"/>
      <c r="MYV5" s="95"/>
      <c r="MYW5" s="95"/>
      <c r="MYX5" s="95"/>
      <c r="MYY5" s="95"/>
      <c r="MYZ5" s="95"/>
      <c r="MZA5" s="95"/>
      <c r="MZB5" s="95"/>
      <c r="MZC5" s="95"/>
      <c r="MZD5" s="95"/>
      <c r="MZE5" s="95"/>
      <c r="MZF5" s="95"/>
      <c r="MZG5" s="95"/>
      <c r="MZH5" s="95"/>
      <c r="MZI5" s="95"/>
      <c r="MZJ5" s="95"/>
      <c r="MZK5" s="95"/>
      <c r="MZL5" s="95"/>
      <c r="MZM5" s="95"/>
      <c r="MZN5" s="95"/>
      <c r="MZO5" s="95"/>
      <c r="MZP5" s="95"/>
      <c r="MZQ5" s="95"/>
      <c r="MZR5" s="95"/>
      <c r="MZS5" s="95"/>
      <c r="MZT5" s="95"/>
      <c r="MZU5" s="95"/>
      <c r="MZV5" s="95"/>
      <c r="MZW5" s="95"/>
      <c r="MZX5" s="95"/>
      <c r="MZY5" s="95"/>
      <c r="MZZ5" s="95"/>
      <c r="NAA5" s="95"/>
      <c r="NAB5" s="95"/>
      <c r="NAC5" s="95"/>
      <c r="NAD5" s="95"/>
      <c r="NAE5" s="95"/>
      <c r="NAF5" s="95"/>
      <c r="NAG5" s="95"/>
      <c r="NAH5" s="95"/>
      <c r="NAI5" s="95"/>
      <c r="NAJ5" s="95"/>
      <c r="NAK5" s="95"/>
      <c r="NAL5" s="95"/>
      <c r="NAM5" s="95"/>
      <c r="NAN5" s="95"/>
      <c r="NAO5" s="95"/>
      <c r="NAP5" s="95"/>
      <c r="NAQ5" s="95"/>
      <c r="NAR5" s="95"/>
      <c r="NAS5" s="95"/>
      <c r="NAT5" s="95"/>
      <c r="NAU5" s="95"/>
      <c r="NAV5" s="95"/>
      <c r="NAW5" s="95"/>
      <c r="NAX5" s="95"/>
      <c r="NAY5" s="95"/>
      <c r="NAZ5" s="95"/>
      <c r="NBA5" s="95"/>
      <c r="NBB5" s="95"/>
      <c r="NBC5" s="95"/>
      <c r="NBD5" s="95"/>
      <c r="NBE5" s="95"/>
      <c r="NBF5" s="95"/>
      <c r="NBG5" s="95"/>
      <c r="NBH5" s="95"/>
      <c r="NBI5" s="95"/>
      <c r="NBJ5" s="95"/>
      <c r="NBK5" s="95"/>
      <c r="NBL5" s="95"/>
      <c r="NBM5" s="95"/>
      <c r="NBN5" s="95"/>
      <c r="NBO5" s="95"/>
      <c r="NBP5" s="95"/>
      <c r="NBQ5" s="95"/>
      <c r="NBR5" s="95"/>
      <c r="NBS5" s="95"/>
      <c r="NBT5" s="95"/>
      <c r="NBU5" s="95"/>
      <c r="NBV5" s="95"/>
      <c r="NBW5" s="95"/>
      <c r="NBX5" s="95"/>
      <c r="NBY5" s="95"/>
      <c r="NBZ5" s="95"/>
      <c r="NCA5" s="95"/>
      <c r="NCB5" s="95"/>
      <c r="NCC5" s="95"/>
      <c r="NCD5" s="95"/>
      <c r="NCE5" s="95"/>
      <c r="NCF5" s="95"/>
      <c r="NCG5" s="95"/>
      <c r="NCH5" s="95"/>
      <c r="NCI5" s="95"/>
      <c r="NCJ5" s="95"/>
      <c r="NCK5" s="95"/>
      <c r="NCL5" s="95"/>
      <c r="NCM5" s="95"/>
      <c r="NCN5" s="95"/>
      <c r="NCO5" s="95"/>
      <c r="NCP5" s="95"/>
      <c r="NCQ5" s="95"/>
      <c r="NCR5" s="95"/>
      <c r="NCS5" s="95"/>
      <c r="NCT5" s="95"/>
      <c r="NCU5" s="95"/>
      <c r="NCV5" s="95"/>
      <c r="NCW5" s="95"/>
      <c r="NCX5" s="95"/>
      <c r="NCY5" s="95"/>
      <c r="NCZ5" s="95"/>
      <c r="NDA5" s="95"/>
      <c r="NDB5" s="95"/>
      <c r="NDC5" s="95"/>
      <c r="NDD5" s="95"/>
      <c r="NDE5" s="95"/>
      <c r="NDF5" s="95"/>
      <c r="NDG5" s="95"/>
      <c r="NDH5" s="95"/>
      <c r="NDI5" s="95"/>
      <c r="NDJ5" s="95"/>
      <c r="NDK5" s="95"/>
      <c r="NDL5" s="95"/>
      <c r="NDM5" s="95"/>
      <c r="NDN5" s="95"/>
      <c r="NDO5" s="95"/>
      <c r="NDP5" s="95"/>
      <c r="NDQ5" s="95"/>
      <c r="NDR5" s="95"/>
      <c r="NDS5" s="95"/>
      <c r="NDT5" s="95"/>
      <c r="NDU5" s="95"/>
      <c r="NDV5" s="95"/>
      <c r="NDW5" s="95"/>
      <c r="NDX5" s="95"/>
      <c r="NDY5" s="95"/>
      <c r="NDZ5" s="95"/>
      <c r="NEA5" s="95"/>
      <c r="NEB5" s="95"/>
      <c r="NEC5" s="95"/>
      <c r="NED5" s="95"/>
      <c r="NEE5" s="95"/>
      <c r="NEF5" s="95"/>
      <c r="NEG5" s="95"/>
      <c r="NEH5" s="95"/>
      <c r="NEI5" s="95"/>
      <c r="NEJ5" s="95"/>
      <c r="NEK5" s="95"/>
      <c r="NEL5" s="95"/>
      <c r="NEM5" s="95"/>
      <c r="NEN5" s="95"/>
      <c r="NEO5" s="95"/>
      <c r="NEP5" s="95"/>
      <c r="NEQ5" s="95"/>
      <c r="NER5" s="95"/>
      <c r="NES5" s="95"/>
      <c r="NET5" s="95"/>
      <c r="NEU5" s="95"/>
      <c r="NEV5" s="95"/>
      <c r="NEW5" s="95"/>
      <c r="NEX5" s="95"/>
      <c r="NEY5" s="95"/>
      <c r="NEZ5" s="95"/>
      <c r="NFA5" s="95"/>
      <c r="NFB5" s="95"/>
      <c r="NFC5" s="95"/>
      <c r="NFD5" s="95"/>
      <c r="NFE5" s="95"/>
      <c r="NFF5" s="95"/>
      <c r="NFG5" s="95"/>
      <c r="NFH5" s="95"/>
      <c r="NFI5" s="95"/>
      <c r="NFJ5" s="95"/>
      <c r="NFK5" s="95"/>
      <c r="NFL5" s="95"/>
      <c r="NFM5" s="95"/>
      <c r="NFN5" s="95"/>
      <c r="NFO5" s="95"/>
      <c r="NFP5" s="95"/>
      <c r="NFQ5" s="95"/>
      <c r="NFR5" s="95"/>
      <c r="NFS5" s="95"/>
      <c r="NFT5" s="95"/>
      <c r="NFU5" s="95"/>
      <c r="NFV5" s="95"/>
      <c r="NFW5" s="95"/>
      <c r="NFX5" s="95"/>
      <c r="NFY5" s="95"/>
      <c r="NFZ5" s="95"/>
      <c r="NGA5" s="95"/>
      <c r="NGB5" s="95"/>
      <c r="NGC5" s="95"/>
      <c r="NGD5" s="95"/>
      <c r="NGE5" s="95"/>
      <c r="NGF5" s="95"/>
      <c r="NGG5" s="95"/>
      <c r="NGH5" s="95"/>
      <c r="NGI5" s="95"/>
      <c r="NGJ5" s="95"/>
      <c r="NGK5" s="95"/>
      <c r="NGL5" s="95"/>
      <c r="NGM5" s="95"/>
      <c r="NGN5" s="95"/>
      <c r="NGO5" s="95"/>
      <c r="NGP5" s="95"/>
      <c r="NGQ5" s="95"/>
      <c r="NGR5" s="95"/>
      <c r="NGS5" s="95"/>
      <c r="NGT5" s="95"/>
      <c r="NGU5" s="95"/>
      <c r="NGV5" s="95"/>
      <c r="NGW5" s="95"/>
      <c r="NGX5" s="95"/>
      <c r="NGY5" s="95"/>
      <c r="NGZ5" s="95"/>
      <c r="NHA5" s="95"/>
      <c r="NHB5" s="95"/>
      <c r="NHC5" s="95"/>
      <c r="NHD5" s="95"/>
      <c r="NHE5" s="95"/>
      <c r="NHF5" s="95"/>
      <c r="NHG5" s="95"/>
      <c r="NHH5" s="95"/>
      <c r="NHI5" s="95"/>
      <c r="NHJ5" s="95"/>
      <c r="NHK5" s="95"/>
      <c r="NHL5" s="95"/>
      <c r="NHM5" s="95"/>
      <c r="NHN5" s="95"/>
      <c r="NHO5" s="95"/>
      <c r="NHP5" s="95"/>
      <c r="NHQ5" s="95"/>
      <c r="NHR5" s="95"/>
      <c r="NHS5" s="95"/>
      <c r="NHT5" s="95"/>
      <c r="NHU5" s="95"/>
      <c r="NHV5" s="95"/>
      <c r="NHW5" s="95"/>
      <c r="NHX5" s="95"/>
      <c r="NHY5" s="95"/>
      <c r="NHZ5" s="95"/>
      <c r="NIA5" s="95"/>
      <c r="NIB5" s="95"/>
      <c r="NIC5" s="95"/>
      <c r="NID5" s="95"/>
      <c r="NIE5" s="95"/>
      <c r="NIF5" s="95"/>
      <c r="NIG5" s="95"/>
      <c r="NIH5" s="95"/>
      <c r="NII5" s="95"/>
      <c r="NIJ5" s="95"/>
      <c r="NIK5" s="95"/>
      <c r="NIL5" s="95"/>
      <c r="NIM5" s="95"/>
      <c r="NIN5" s="95"/>
      <c r="NIO5" s="95"/>
      <c r="NIP5" s="95"/>
      <c r="NIQ5" s="95"/>
      <c r="NIR5" s="95"/>
      <c r="NIS5" s="95"/>
      <c r="NIT5" s="95"/>
      <c r="NIU5" s="95"/>
      <c r="NIV5" s="95"/>
      <c r="NIW5" s="95"/>
      <c r="NIX5" s="95"/>
      <c r="NIY5" s="95"/>
      <c r="NIZ5" s="95"/>
      <c r="NJA5" s="95"/>
      <c r="NJB5" s="95"/>
      <c r="NJC5" s="95"/>
      <c r="NJD5" s="95"/>
      <c r="NJE5" s="95"/>
      <c r="NJF5" s="95"/>
      <c r="NJG5" s="95"/>
      <c r="NJH5" s="95"/>
      <c r="NJI5" s="95"/>
      <c r="NJJ5" s="95"/>
      <c r="NJK5" s="95"/>
      <c r="NJL5" s="95"/>
      <c r="NJM5" s="95"/>
      <c r="NJN5" s="95"/>
      <c r="NJO5" s="95"/>
      <c r="NJP5" s="95"/>
      <c r="NJQ5" s="95"/>
      <c r="NJR5" s="95"/>
      <c r="NJS5" s="95"/>
      <c r="NJT5" s="95"/>
      <c r="NJU5" s="95"/>
      <c r="NJV5" s="95"/>
      <c r="NJW5" s="95"/>
      <c r="NJX5" s="95"/>
      <c r="NJY5" s="95"/>
      <c r="NJZ5" s="95"/>
      <c r="NKA5" s="95"/>
      <c r="NKB5" s="95"/>
      <c r="NKC5" s="95"/>
      <c r="NKD5" s="95"/>
      <c r="NKE5" s="95"/>
      <c r="NKF5" s="95"/>
      <c r="NKG5" s="95"/>
      <c r="NKH5" s="95"/>
      <c r="NKI5" s="95"/>
      <c r="NKJ5" s="95"/>
      <c r="NKK5" s="95"/>
      <c r="NKL5" s="95"/>
      <c r="NKM5" s="95"/>
      <c r="NKN5" s="95"/>
      <c r="NKO5" s="95"/>
      <c r="NKP5" s="95"/>
      <c r="NKQ5" s="95"/>
      <c r="NKR5" s="95"/>
      <c r="NKS5" s="95"/>
      <c r="NKT5" s="95"/>
      <c r="NKU5" s="95"/>
      <c r="NKV5" s="95"/>
      <c r="NKW5" s="95"/>
      <c r="NKX5" s="95"/>
      <c r="NKY5" s="95"/>
      <c r="NKZ5" s="95"/>
      <c r="NLA5" s="95"/>
      <c r="NLB5" s="95"/>
      <c r="NLC5" s="95"/>
      <c r="NLD5" s="95"/>
      <c r="NLE5" s="95"/>
      <c r="NLF5" s="95"/>
      <c r="NLG5" s="95"/>
      <c r="NLH5" s="95"/>
      <c r="NLI5" s="95"/>
      <c r="NLJ5" s="95"/>
      <c r="NLK5" s="95"/>
      <c r="NLL5" s="95"/>
      <c r="NLM5" s="95"/>
      <c r="NLN5" s="95"/>
      <c r="NLO5" s="95"/>
      <c r="NLP5" s="95"/>
      <c r="NLQ5" s="95"/>
      <c r="NLR5" s="95"/>
      <c r="NLS5" s="95"/>
      <c r="NLT5" s="95"/>
      <c r="NLU5" s="95"/>
      <c r="NLV5" s="95"/>
      <c r="NLW5" s="95"/>
      <c r="NLX5" s="95"/>
      <c r="NLY5" s="95"/>
      <c r="NLZ5" s="95"/>
      <c r="NMA5" s="95"/>
      <c r="NMB5" s="95"/>
      <c r="NMC5" s="95"/>
      <c r="NMD5" s="95"/>
      <c r="NME5" s="95"/>
      <c r="NMF5" s="95"/>
      <c r="NMG5" s="95"/>
      <c r="NMH5" s="95"/>
      <c r="NMI5" s="95"/>
      <c r="NMJ5" s="95"/>
      <c r="NMK5" s="95"/>
      <c r="NML5" s="95"/>
      <c r="NMM5" s="95"/>
      <c r="NMN5" s="95"/>
      <c r="NMO5" s="95"/>
      <c r="NMP5" s="95"/>
      <c r="NMQ5" s="95"/>
      <c r="NMR5" s="95"/>
      <c r="NMS5" s="95"/>
      <c r="NMT5" s="95"/>
      <c r="NMU5" s="95"/>
      <c r="NMV5" s="95"/>
      <c r="NMW5" s="95"/>
      <c r="NMX5" s="95"/>
      <c r="NMY5" s="95"/>
      <c r="NMZ5" s="95"/>
      <c r="NNA5" s="95"/>
      <c r="NNB5" s="95"/>
      <c r="NNC5" s="95"/>
      <c r="NND5" s="95"/>
      <c r="NNE5" s="95"/>
      <c r="NNF5" s="95"/>
      <c r="NNG5" s="95"/>
      <c r="NNH5" s="95"/>
      <c r="NNI5" s="95"/>
      <c r="NNJ5" s="95"/>
      <c r="NNK5" s="95"/>
      <c r="NNL5" s="95"/>
      <c r="NNM5" s="95"/>
      <c r="NNN5" s="95"/>
      <c r="NNO5" s="95"/>
      <c r="NNP5" s="95"/>
      <c r="NNQ5" s="95"/>
      <c r="NNR5" s="95"/>
      <c r="NNS5" s="95"/>
      <c r="NNT5" s="95"/>
      <c r="NNU5" s="95"/>
      <c r="NNV5" s="95"/>
      <c r="NNW5" s="95"/>
      <c r="NNX5" s="95"/>
      <c r="NNY5" s="95"/>
      <c r="NNZ5" s="95"/>
      <c r="NOA5" s="95"/>
      <c r="NOB5" s="95"/>
      <c r="NOC5" s="95"/>
      <c r="NOD5" s="95"/>
      <c r="NOE5" s="95"/>
      <c r="NOF5" s="95"/>
      <c r="NOG5" s="95"/>
      <c r="NOH5" s="95"/>
      <c r="NOI5" s="95"/>
      <c r="NOJ5" s="95"/>
      <c r="NOK5" s="95"/>
      <c r="NOL5" s="95"/>
      <c r="NOM5" s="95"/>
      <c r="NON5" s="95"/>
      <c r="NOO5" s="95"/>
      <c r="NOP5" s="95"/>
      <c r="NOQ5" s="95"/>
      <c r="NOR5" s="95"/>
      <c r="NOS5" s="95"/>
      <c r="NOT5" s="95"/>
      <c r="NOU5" s="95"/>
      <c r="NOV5" s="95"/>
      <c r="NOW5" s="95"/>
      <c r="NOX5" s="95"/>
      <c r="NOY5" s="95"/>
      <c r="NOZ5" s="95"/>
      <c r="NPA5" s="95"/>
      <c r="NPB5" s="95"/>
      <c r="NPC5" s="95"/>
      <c r="NPD5" s="95"/>
      <c r="NPE5" s="95"/>
      <c r="NPF5" s="95"/>
      <c r="NPG5" s="95"/>
      <c r="NPH5" s="95"/>
      <c r="NPI5" s="95"/>
      <c r="NPJ5" s="95"/>
      <c r="NPK5" s="95"/>
      <c r="NPL5" s="95"/>
      <c r="NPM5" s="95"/>
      <c r="NPN5" s="95"/>
      <c r="NPO5" s="95"/>
      <c r="NPP5" s="95"/>
      <c r="NPQ5" s="95"/>
      <c r="NPR5" s="95"/>
      <c r="NPS5" s="95"/>
      <c r="NPT5" s="95"/>
      <c r="NPU5" s="95"/>
      <c r="NPV5" s="95"/>
      <c r="NPW5" s="95"/>
      <c r="NPX5" s="95"/>
      <c r="NPY5" s="95"/>
      <c r="NPZ5" s="95"/>
      <c r="NQA5" s="95"/>
      <c r="NQB5" s="95"/>
      <c r="NQC5" s="95"/>
      <c r="NQD5" s="95"/>
      <c r="NQE5" s="95"/>
      <c r="NQF5" s="95"/>
      <c r="NQG5" s="95"/>
      <c r="NQH5" s="95"/>
      <c r="NQI5" s="95"/>
      <c r="NQJ5" s="95"/>
      <c r="NQK5" s="95"/>
      <c r="NQL5" s="95"/>
      <c r="NQM5" s="95"/>
      <c r="NQN5" s="95"/>
      <c r="NQO5" s="95"/>
      <c r="NQP5" s="95"/>
      <c r="NQQ5" s="95"/>
      <c r="NQR5" s="95"/>
      <c r="NQS5" s="95"/>
      <c r="NQT5" s="95"/>
      <c r="NQU5" s="95"/>
      <c r="NQV5" s="95"/>
      <c r="NQW5" s="95"/>
      <c r="NQX5" s="95"/>
      <c r="NQY5" s="95"/>
      <c r="NQZ5" s="95"/>
      <c r="NRA5" s="95"/>
      <c r="NRB5" s="95"/>
      <c r="NRC5" s="95"/>
      <c r="NRD5" s="95"/>
      <c r="NRE5" s="95"/>
      <c r="NRF5" s="95"/>
      <c r="NRG5" s="95"/>
      <c r="NRH5" s="95"/>
      <c r="NRI5" s="95"/>
      <c r="NRJ5" s="95"/>
      <c r="NRK5" s="95"/>
      <c r="NRL5" s="95"/>
      <c r="NRM5" s="95"/>
      <c r="NRN5" s="95"/>
      <c r="NRO5" s="95"/>
      <c r="NRP5" s="95"/>
      <c r="NRQ5" s="95"/>
      <c r="NRR5" s="95"/>
      <c r="NRS5" s="95"/>
      <c r="NRT5" s="95"/>
      <c r="NRU5" s="95"/>
      <c r="NRV5" s="95"/>
      <c r="NRW5" s="95"/>
      <c r="NRX5" s="95"/>
      <c r="NRY5" s="95"/>
      <c r="NRZ5" s="95"/>
      <c r="NSA5" s="95"/>
      <c r="NSB5" s="95"/>
      <c r="NSC5" s="95"/>
      <c r="NSD5" s="95"/>
      <c r="NSE5" s="95"/>
      <c r="NSF5" s="95"/>
      <c r="NSG5" s="95"/>
      <c r="NSH5" s="95"/>
      <c r="NSI5" s="95"/>
      <c r="NSJ5" s="95"/>
      <c r="NSK5" s="95"/>
      <c r="NSL5" s="95"/>
      <c r="NSM5" s="95"/>
      <c r="NSN5" s="95"/>
      <c r="NSO5" s="95"/>
      <c r="NSP5" s="95"/>
      <c r="NSQ5" s="95"/>
      <c r="NSR5" s="95"/>
      <c r="NSS5" s="95"/>
      <c r="NST5" s="95"/>
      <c r="NSU5" s="95"/>
      <c r="NSV5" s="95"/>
      <c r="NSW5" s="95"/>
      <c r="NSX5" s="95"/>
      <c r="NSY5" s="95"/>
      <c r="NSZ5" s="95"/>
      <c r="NTA5" s="95"/>
      <c r="NTB5" s="95"/>
      <c r="NTC5" s="95"/>
      <c r="NTD5" s="95"/>
      <c r="NTE5" s="95"/>
      <c r="NTF5" s="95"/>
      <c r="NTG5" s="95"/>
      <c r="NTH5" s="95"/>
      <c r="NTI5" s="95"/>
      <c r="NTJ5" s="95"/>
      <c r="NTK5" s="95"/>
      <c r="NTL5" s="95"/>
      <c r="NTM5" s="95"/>
      <c r="NTN5" s="95"/>
      <c r="NTO5" s="95"/>
      <c r="NTP5" s="95"/>
      <c r="NTQ5" s="95"/>
      <c r="NTR5" s="95"/>
      <c r="NTS5" s="95"/>
      <c r="NTT5" s="95"/>
      <c r="NTU5" s="95"/>
      <c r="NTV5" s="95"/>
      <c r="NTW5" s="95"/>
      <c r="NTX5" s="95"/>
      <c r="NTY5" s="95"/>
      <c r="NTZ5" s="95"/>
      <c r="NUA5" s="95"/>
      <c r="NUB5" s="95"/>
      <c r="NUC5" s="95"/>
      <c r="NUD5" s="95"/>
      <c r="NUE5" s="95"/>
      <c r="NUF5" s="95"/>
      <c r="NUG5" s="95"/>
      <c r="NUH5" s="95"/>
      <c r="NUI5" s="95"/>
      <c r="NUJ5" s="95"/>
      <c r="NUK5" s="95"/>
      <c r="NUL5" s="95"/>
      <c r="NUM5" s="95"/>
      <c r="NUN5" s="95"/>
      <c r="NUO5" s="95"/>
      <c r="NUP5" s="95"/>
      <c r="NUQ5" s="95"/>
      <c r="NUR5" s="95"/>
      <c r="NUS5" s="95"/>
      <c r="NUT5" s="95"/>
      <c r="NUU5" s="95"/>
      <c r="NUV5" s="95"/>
      <c r="NUW5" s="95"/>
      <c r="NUX5" s="95"/>
      <c r="NUY5" s="95"/>
      <c r="NUZ5" s="95"/>
      <c r="NVA5" s="95"/>
      <c r="NVB5" s="95"/>
      <c r="NVC5" s="95"/>
      <c r="NVD5" s="95"/>
      <c r="NVE5" s="95"/>
      <c r="NVF5" s="95"/>
      <c r="NVG5" s="95"/>
      <c r="NVH5" s="95"/>
      <c r="NVI5" s="95"/>
      <c r="NVJ5" s="95"/>
      <c r="NVK5" s="95"/>
      <c r="NVL5" s="95"/>
      <c r="NVM5" s="95"/>
      <c r="NVN5" s="95"/>
      <c r="NVO5" s="95"/>
      <c r="NVP5" s="95"/>
      <c r="NVQ5" s="95"/>
      <c r="NVR5" s="95"/>
      <c r="NVS5" s="95"/>
      <c r="NVT5" s="95"/>
      <c r="NVU5" s="95"/>
      <c r="NVV5" s="95"/>
      <c r="NVW5" s="95"/>
      <c r="NVX5" s="95"/>
      <c r="NVY5" s="95"/>
      <c r="NVZ5" s="95"/>
      <c r="NWA5" s="95"/>
      <c r="NWB5" s="95"/>
      <c r="NWC5" s="95"/>
      <c r="NWD5" s="95"/>
      <c r="NWE5" s="95"/>
      <c r="NWF5" s="95"/>
      <c r="NWG5" s="95"/>
      <c r="NWH5" s="95"/>
      <c r="NWI5" s="95"/>
      <c r="NWJ5" s="95"/>
      <c r="NWK5" s="95"/>
      <c r="NWL5" s="95"/>
      <c r="NWM5" s="95"/>
      <c r="NWN5" s="95"/>
      <c r="NWO5" s="95"/>
      <c r="NWP5" s="95"/>
      <c r="NWQ5" s="95"/>
      <c r="NWR5" s="95"/>
      <c r="NWS5" s="95"/>
      <c r="NWT5" s="95"/>
      <c r="NWU5" s="95"/>
      <c r="NWV5" s="95"/>
      <c r="NWW5" s="95"/>
      <c r="NWX5" s="95"/>
      <c r="NWY5" s="95"/>
      <c r="NWZ5" s="95"/>
      <c r="NXA5" s="95"/>
      <c r="NXB5" s="95"/>
      <c r="NXC5" s="95"/>
      <c r="NXD5" s="95"/>
      <c r="NXE5" s="95"/>
      <c r="NXF5" s="95"/>
      <c r="NXG5" s="95"/>
      <c r="NXH5" s="95"/>
      <c r="NXI5" s="95"/>
      <c r="NXJ5" s="95"/>
      <c r="NXK5" s="95"/>
      <c r="NXL5" s="95"/>
      <c r="NXM5" s="95"/>
      <c r="NXN5" s="95"/>
      <c r="NXO5" s="95"/>
      <c r="NXP5" s="95"/>
      <c r="NXQ5" s="95"/>
      <c r="NXR5" s="95"/>
      <c r="NXS5" s="95"/>
      <c r="NXT5" s="95"/>
      <c r="NXU5" s="95"/>
      <c r="NXV5" s="95"/>
      <c r="NXW5" s="95"/>
      <c r="NXX5" s="95"/>
      <c r="NXY5" s="95"/>
      <c r="NXZ5" s="95"/>
      <c r="NYA5" s="95"/>
      <c r="NYB5" s="95"/>
      <c r="NYC5" s="95"/>
      <c r="NYD5" s="95"/>
      <c r="NYE5" s="95"/>
      <c r="NYF5" s="95"/>
      <c r="NYG5" s="95"/>
      <c r="NYH5" s="95"/>
      <c r="NYI5" s="95"/>
      <c r="NYJ5" s="95"/>
      <c r="NYK5" s="95"/>
      <c r="NYL5" s="95"/>
      <c r="NYM5" s="95"/>
      <c r="NYN5" s="95"/>
      <c r="NYO5" s="95"/>
      <c r="NYP5" s="95"/>
      <c r="NYQ5" s="95"/>
      <c r="NYR5" s="95"/>
      <c r="NYS5" s="95"/>
      <c r="NYT5" s="95"/>
      <c r="NYU5" s="95"/>
      <c r="NYV5" s="95"/>
      <c r="NYW5" s="95"/>
      <c r="NYX5" s="95"/>
      <c r="NYY5" s="95"/>
      <c r="NYZ5" s="95"/>
      <c r="NZA5" s="95"/>
      <c r="NZB5" s="95"/>
      <c r="NZC5" s="95"/>
      <c r="NZD5" s="95"/>
      <c r="NZE5" s="95"/>
      <c r="NZF5" s="95"/>
      <c r="NZG5" s="95"/>
      <c r="NZH5" s="95"/>
      <c r="NZI5" s="95"/>
      <c r="NZJ5" s="95"/>
      <c r="NZK5" s="95"/>
      <c r="NZL5" s="95"/>
      <c r="NZM5" s="95"/>
      <c r="NZN5" s="95"/>
      <c r="NZO5" s="95"/>
      <c r="NZP5" s="95"/>
      <c r="NZQ5" s="95"/>
      <c r="NZR5" s="95"/>
      <c r="NZS5" s="95"/>
      <c r="NZT5" s="95"/>
      <c r="NZU5" s="95"/>
      <c r="NZV5" s="95"/>
      <c r="NZW5" s="95"/>
      <c r="NZX5" s="95"/>
      <c r="NZY5" s="95"/>
      <c r="NZZ5" s="95"/>
      <c r="OAA5" s="95"/>
      <c r="OAB5" s="95"/>
      <c r="OAC5" s="95"/>
      <c r="OAD5" s="95"/>
      <c r="OAE5" s="95"/>
      <c r="OAF5" s="95"/>
      <c r="OAG5" s="95"/>
      <c r="OAH5" s="95"/>
      <c r="OAI5" s="95"/>
      <c r="OAJ5" s="95"/>
      <c r="OAK5" s="95"/>
      <c r="OAL5" s="95"/>
      <c r="OAM5" s="95"/>
      <c r="OAN5" s="95"/>
      <c r="OAO5" s="95"/>
      <c r="OAP5" s="95"/>
      <c r="OAQ5" s="95"/>
      <c r="OAR5" s="95"/>
      <c r="OAS5" s="95"/>
      <c r="OAT5" s="95"/>
      <c r="OAU5" s="95"/>
      <c r="OAV5" s="95"/>
      <c r="OAW5" s="95"/>
      <c r="OAX5" s="95"/>
      <c r="OAY5" s="95"/>
      <c r="OAZ5" s="95"/>
      <c r="OBA5" s="95"/>
      <c r="OBB5" s="95"/>
      <c r="OBC5" s="95"/>
      <c r="OBD5" s="95"/>
      <c r="OBE5" s="95"/>
      <c r="OBF5" s="95"/>
      <c r="OBG5" s="95"/>
      <c r="OBH5" s="95"/>
      <c r="OBI5" s="95"/>
      <c r="OBJ5" s="95"/>
      <c r="OBK5" s="95"/>
      <c r="OBL5" s="95"/>
      <c r="OBM5" s="95"/>
      <c r="OBN5" s="95"/>
      <c r="OBO5" s="95"/>
      <c r="OBP5" s="95"/>
      <c r="OBQ5" s="95"/>
      <c r="OBR5" s="95"/>
      <c r="OBS5" s="95"/>
      <c r="OBT5" s="95"/>
      <c r="OBU5" s="95"/>
      <c r="OBV5" s="95"/>
      <c r="OBW5" s="95"/>
      <c r="OBX5" s="95"/>
      <c r="OBY5" s="95"/>
      <c r="OBZ5" s="95"/>
      <c r="OCA5" s="95"/>
      <c r="OCB5" s="95"/>
      <c r="OCC5" s="95"/>
      <c r="OCD5" s="95"/>
      <c r="OCE5" s="95"/>
      <c r="OCF5" s="95"/>
      <c r="OCG5" s="95"/>
      <c r="OCH5" s="95"/>
      <c r="OCI5" s="95"/>
      <c r="OCJ5" s="95"/>
      <c r="OCK5" s="95"/>
      <c r="OCL5" s="95"/>
      <c r="OCM5" s="95"/>
      <c r="OCN5" s="95"/>
      <c r="OCO5" s="95"/>
      <c r="OCP5" s="95"/>
      <c r="OCQ5" s="95"/>
      <c r="OCR5" s="95"/>
      <c r="OCS5" s="95"/>
      <c r="OCT5" s="95"/>
      <c r="OCU5" s="95"/>
      <c r="OCV5" s="95"/>
      <c r="OCW5" s="95"/>
      <c r="OCX5" s="95"/>
      <c r="OCY5" s="95"/>
      <c r="OCZ5" s="95"/>
      <c r="ODA5" s="95"/>
      <c r="ODB5" s="95"/>
      <c r="ODC5" s="95"/>
      <c r="ODD5" s="95"/>
      <c r="ODE5" s="95"/>
      <c r="ODF5" s="95"/>
      <c r="ODG5" s="95"/>
      <c r="ODH5" s="95"/>
      <c r="ODI5" s="95"/>
      <c r="ODJ5" s="95"/>
      <c r="ODK5" s="95"/>
      <c r="ODL5" s="95"/>
      <c r="ODM5" s="95"/>
      <c r="ODN5" s="95"/>
      <c r="ODO5" s="95"/>
      <c r="ODP5" s="95"/>
      <c r="ODQ5" s="95"/>
      <c r="ODR5" s="95"/>
      <c r="ODS5" s="95"/>
      <c r="ODT5" s="95"/>
      <c r="ODU5" s="95"/>
      <c r="ODV5" s="95"/>
      <c r="ODW5" s="95"/>
      <c r="ODX5" s="95"/>
      <c r="ODY5" s="95"/>
      <c r="ODZ5" s="95"/>
      <c r="OEA5" s="95"/>
      <c r="OEB5" s="95"/>
      <c r="OEC5" s="95"/>
      <c r="OED5" s="95"/>
      <c r="OEE5" s="95"/>
      <c r="OEF5" s="95"/>
      <c r="OEG5" s="95"/>
      <c r="OEH5" s="95"/>
      <c r="OEI5" s="95"/>
      <c r="OEJ5" s="95"/>
      <c r="OEK5" s="95"/>
      <c r="OEL5" s="95"/>
      <c r="OEM5" s="95"/>
      <c r="OEN5" s="95"/>
      <c r="OEO5" s="95"/>
      <c r="OEP5" s="95"/>
      <c r="OEQ5" s="95"/>
      <c r="OER5" s="95"/>
      <c r="OES5" s="95"/>
      <c r="OET5" s="95"/>
      <c r="OEU5" s="95"/>
      <c r="OEV5" s="95"/>
      <c r="OEW5" s="95"/>
      <c r="OEX5" s="95"/>
      <c r="OEY5" s="95"/>
      <c r="OEZ5" s="95"/>
      <c r="OFA5" s="95"/>
      <c r="OFB5" s="95"/>
      <c r="OFC5" s="95"/>
      <c r="OFD5" s="95"/>
      <c r="OFE5" s="95"/>
      <c r="OFF5" s="95"/>
      <c r="OFG5" s="95"/>
      <c r="OFH5" s="95"/>
      <c r="OFI5" s="95"/>
      <c r="OFJ5" s="95"/>
      <c r="OFK5" s="95"/>
      <c r="OFL5" s="95"/>
      <c r="OFM5" s="95"/>
      <c r="OFN5" s="95"/>
      <c r="OFO5" s="95"/>
      <c r="OFP5" s="95"/>
      <c r="OFQ5" s="95"/>
      <c r="OFR5" s="95"/>
      <c r="OFS5" s="95"/>
      <c r="OFT5" s="95"/>
      <c r="OFU5" s="95"/>
      <c r="OFV5" s="95"/>
      <c r="OFW5" s="95"/>
      <c r="OFX5" s="95"/>
      <c r="OFY5" s="95"/>
      <c r="OFZ5" s="95"/>
      <c r="OGA5" s="95"/>
      <c r="OGB5" s="95"/>
      <c r="OGC5" s="95"/>
      <c r="OGD5" s="95"/>
      <c r="OGE5" s="95"/>
      <c r="OGF5" s="95"/>
      <c r="OGG5" s="95"/>
      <c r="OGH5" s="95"/>
      <c r="OGI5" s="95"/>
      <c r="OGJ5" s="95"/>
      <c r="OGK5" s="95"/>
      <c r="OGL5" s="95"/>
      <c r="OGM5" s="95"/>
      <c r="OGN5" s="95"/>
      <c r="OGO5" s="95"/>
      <c r="OGP5" s="95"/>
      <c r="OGQ5" s="95"/>
      <c r="OGR5" s="95"/>
      <c r="OGS5" s="95"/>
      <c r="OGT5" s="95"/>
      <c r="OGU5" s="95"/>
      <c r="OGV5" s="95"/>
      <c r="OGW5" s="95"/>
      <c r="OGX5" s="95"/>
      <c r="OGY5" s="95"/>
      <c r="OGZ5" s="95"/>
      <c r="OHA5" s="95"/>
      <c r="OHB5" s="95"/>
      <c r="OHC5" s="95"/>
      <c r="OHD5" s="95"/>
      <c r="OHE5" s="95"/>
      <c r="OHF5" s="95"/>
      <c r="OHG5" s="95"/>
      <c r="OHH5" s="95"/>
      <c r="OHI5" s="95"/>
      <c r="OHJ5" s="95"/>
      <c r="OHK5" s="95"/>
      <c r="OHL5" s="95"/>
      <c r="OHM5" s="95"/>
      <c r="OHN5" s="95"/>
      <c r="OHO5" s="95"/>
      <c r="OHP5" s="95"/>
      <c r="OHQ5" s="95"/>
      <c r="OHR5" s="95"/>
      <c r="OHS5" s="95"/>
      <c r="OHT5" s="95"/>
      <c r="OHU5" s="95"/>
      <c r="OHV5" s="95"/>
      <c r="OHW5" s="95"/>
      <c r="OHX5" s="95"/>
      <c r="OHY5" s="95"/>
      <c r="OHZ5" s="95"/>
      <c r="OIA5" s="95"/>
      <c r="OIB5" s="95"/>
      <c r="OIC5" s="95"/>
      <c r="OID5" s="95"/>
      <c r="OIE5" s="95"/>
      <c r="OIF5" s="95"/>
      <c r="OIG5" s="95"/>
      <c r="OIH5" s="95"/>
      <c r="OII5" s="95"/>
      <c r="OIJ5" s="95"/>
      <c r="OIK5" s="95"/>
      <c r="OIL5" s="95"/>
      <c r="OIM5" s="95"/>
      <c r="OIN5" s="95"/>
      <c r="OIO5" s="95"/>
      <c r="OIP5" s="95"/>
      <c r="OIQ5" s="95"/>
      <c r="OIR5" s="95"/>
      <c r="OIS5" s="95"/>
      <c r="OIT5" s="95"/>
      <c r="OIU5" s="95"/>
      <c r="OIV5" s="95"/>
      <c r="OIW5" s="95"/>
      <c r="OIX5" s="95"/>
      <c r="OIY5" s="95"/>
      <c r="OIZ5" s="95"/>
      <c r="OJA5" s="95"/>
      <c r="OJB5" s="95"/>
      <c r="OJC5" s="95"/>
      <c r="OJD5" s="95"/>
      <c r="OJE5" s="95"/>
      <c r="OJF5" s="95"/>
      <c r="OJG5" s="95"/>
      <c r="OJH5" s="95"/>
      <c r="OJI5" s="95"/>
      <c r="OJJ5" s="95"/>
      <c r="OJK5" s="95"/>
      <c r="OJL5" s="95"/>
      <c r="OJM5" s="95"/>
      <c r="OJN5" s="95"/>
      <c r="OJO5" s="95"/>
      <c r="OJP5" s="95"/>
      <c r="OJQ5" s="95"/>
      <c r="OJR5" s="95"/>
      <c r="OJS5" s="95"/>
      <c r="OJT5" s="95"/>
      <c r="OJU5" s="95"/>
      <c r="OJV5" s="95"/>
      <c r="OJW5" s="95"/>
      <c r="OJX5" s="95"/>
      <c r="OJY5" s="95"/>
      <c r="OJZ5" s="95"/>
      <c r="OKA5" s="95"/>
      <c r="OKB5" s="95"/>
      <c r="OKC5" s="95"/>
      <c r="OKD5" s="95"/>
      <c r="OKE5" s="95"/>
      <c r="OKF5" s="95"/>
      <c r="OKG5" s="95"/>
      <c r="OKH5" s="95"/>
      <c r="OKI5" s="95"/>
      <c r="OKJ5" s="95"/>
      <c r="OKK5" s="95"/>
      <c r="OKL5" s="95"/>
      <c r="OKM5" s="95"/>
      <c r="OKN5" s="95"/>
      <c r="OKO5" s="95"/>
      <c r="OKP5" s="95"/>
      <c r="OKQ5" s="95"/>
      <c r="OKR5" s="95"/>
      <c r="OKS5" s="95"/>
      <c r="OKT5" s="95"/>
      <c r="OKU5" s="95"/>
      <c r="OKV5" s="95"/>
      <c r="OKW5" s="95"/>
      <c r="OKX5" s="95"/>
      <c r="OKY5" s="95"/>
      <c r="OKZ5" s="95"/>
      <c r="OLA5" s="95"/>
      <c r="OLB5" s="95"/>
      <c r="OLC5" s="95"/>
      <c r="OLD5" s="95"/>
      <c r="OLE5" s="95"/>
      <c r="OLF5" s="95"/>
      <c r="OLG5" s="95"/>
      <c r="OLH5" s="95"/>
      <c r="OLI5" s="95"/>
      <c r="OLJ5" s="95"/>
      <c r="OLK5" s="95"/>
      <c r="OLL5" s="95"/>
      <c r="OLM5" s="95"/>
      <c r="OLN5" s="95"/>
      <c r="OLO5" s="95"/>
      <c r="OLP5" s="95"/>
      <c r="OLQ5" s="95"/>
      <c r="OLR5" s="95"/>
      <c r="OLS5" s="95"/>
      <c r="OLT5" s="95"/>
      <c r="OLU5" s="95"/>
      <c r="OLV5" s="95"/>
      <c r="OLW5" s="95"/>
      <c r="OLX5" s="95"/>
      <c r="OLY5" s="95"/>
      <c r="OLZ5" s="95"/>
      <c r="OMA5" s="95"/>
      <c r="OMB5" s="95"/>
      <c r="OMC5" s="95"/>
      <c r="OMD5" s="95"/>
      <c r="OME5" s="95"/>
      <c r="OMF5" s="95"/>
      <c r="OMG5" s="95"/>
      <c r="OMH5" s="95"/>
      <c r="OMI5" s="95"/>
      <c r="OMJ5" s="95"/>
      <c r="OMK5" s="95"/>
      <c r="OML5" s="95"/>
      <c r="OMM5" s="95"/>
      <c r="OMN5" s="95"/>
      <c r="OMO5" s="95"/>
      <c r="OMP5" s="95"/>
      <c r="OMQ5" s="95"/>
      <c r="OMR5" s="95"/>
      <c r="OMS5" s="95"/>
      <c r="OMT5" s="95"/>
      <c r="OMU5" s="95"/>
      <c r="OMV5" s="95"/>
      <c r="OMW5" s="95"/>
      <c r="OMX5" s="95"/>
      <c r="OMY5" s="95"/>
      <c r="OMZ5" s="95"/>
      <c r="ONA5" s="95"/>
      <c r="ONB5" s="95"/>
      <c r="ONC5" s="95"/>
      <c r="OND5" s="95"/>
      <c r="ONE5" s="95"/>
      <c r="ONF5" s="95"/>
      <c r="ONG5" s="95"/>
      <c r="ONH5" s="95"/>
      <c r="ONI5" s="95"/>
      <c r="ONJ5" s="95"/>
      <c r="ONK5" s="95"/>
      <c r="ONL5" s="95"/>
      <c r="ONM5" s="95"/>
      <c r="ONN5" s="95"/>
      <c r="ONO5" s="95"/>
      <c r="ONP5" s="95"/>
      <c r="ONQ5" s="95"/>
      <c r="ONR5" s="95"/>
      <c r="ONS5" s="95"/>
      <c r="ONT5" s="95"/>
      <c r="ONU5" s="95"/>
      <c r="ONV5" s="95"/>
      <c r="ONW5" s="95"/>
      <c r="ONX5" s="95"/>
      <c r="ONY5" s="95"/>
      <c r="ONZ5" s="95"/>
      <c r="OOA5" s="95"/>
      <c r="OOB5" s="95"/>
      <c r="OOC5" s="95"/>
      <c r="OOD5" s="95"/>
      <c r="OOE5" s="95"/>
      <c r="OOF5" s="95"/>
      <c r="OOG5" s="95"/>
      <c r="OOH5" s="95"/>
      <c r="OOI5" s="95"/>
      <c r="OOJ5" s="95"/>
      <c r="OOK5" s="95"/>
      <c r="OOL5" s="95"/>
      <c r="OOM5" s="95"/>
      <c r="OON5" s="95"/>
      <c r="OOO5" s="95"/>
      <c r="OOP5" s="95"/>
      <c r="OOQ5" s="95"/>
      <c r="OOR5" s="95"/>
      <c r="OOS5" s="95"/>
      <c r="OOT5" s="95"/>
      <c r="OOU5" s="95"/>
      <c r="OOV5" s="95"/>
      <c r="OOW5" s="95"/>
      <c r="OOX5" s="95"/>
      <c r="OOY5" s="95"/>
      <c r="OOZ5" s="95"/>
      <c r="OPA5" s="95"/>
      <c r="OPB5" s="95"/>
      <c r="OPC5" s="95"/>
      <c r="OPD5" s="95"/>
      <c r="OPE5" s="95"/>
      <c r="OPF5" s="95"/>
      <c r="OPG5" s="95"/>
      <c r="OPH5" s="95"/>
      <c r="OPI5" s="95"/>
      <c r="OPJ5" s="95"/>
      <c r="OPK5" s="95"/>
      <c r="OPL5" s="95"/>
      <c r="OPM5" s="95"/>
      <c r="OPN5" s="95"/>
      <c r="OPO5" s="95"/>
      <c r="OPP5" s="95"/>
      <c r="OPQ5" s="95"/>
      <c r="OPR5" s="95"/>
      <c r="OPS5" s="95"/>
      <c r="OPT5" s="95"/>
      <c r="OPU5" s="95"/>
      <c r="OPV5" s="95"/>
      <c r="OPW5" s="95"/>
      <c r="OPX5" s="95"/>
      <c r="OPY5" s="95"/>
      <c r="OPZ5" s="95"/>
      <c r="OQA5" s="95"/>
      <c r="OQB5" s="95"/>
      <c r="OQC5" s="95"/>
      <c r="OQD5" s="95"/>
      <c r="OQE5" s="95"/>
      <c r="OQF5" s="95"/>
      <c r="OQG5" s="95"/>
      <c r="OQH5" s="95"/>
      <c r="OQI5" s="95"/>
      <c r="OQJ5" s="95"/>
      <c r="OQK5" s="95"/>
      <c r="OQL5" s="95"/>
      <c r="OQM5" s="95"/>
      <c r="OQN5" s="95"/>
      <c r="OQO5" s="95"/>
      <c r="OQP5" s="95"/>
      <c r="OQQ5" s="95"/>
      <c r="OQR5" s="95"/>
      <c r="OQS5" s="95"/>
      <c r="OQT5" s="95"/>
      <c r="OQU5" s="95"/>
      <c r="OQV5" s="95"/>
      <c r="OQW5" s="95"/>
      <c r="OQX5" s="95"/>
      <c r="OQY5" s="95"/>
      <c r="OQZ5" s="95"/>
      <c r="ORA5" s="95"/>
      <c r="ORB5" s="95"/>
      <c r="ORC5" s="95"/>
      <c r="ORD5" s="95"/>
      <c r="ORE5" s="95"/>
      <c r="ORF5" s="95"/>
      <c r="ORG5" s="95"/>
      <c r="ORH5" s="95"/>
      <c r="ORI5" s="95"/>
      <c r="ORJ5" s="95"/>
      <c r="ORK5" s="95"/>
      <c r="ORL5" s="95"/>
      <c r="ORM5" s="95"/>
      <c r="ORN5" s="95"/>
      <c r="ORO5" s="95"/>
      <c r="ORP5" s="95"/>
      <c r="ORQ5" s="95"/>
      <c r="ORR5" s="95"/>
      <c r="ORS5" s="95"/>
      <c r="ORT5" s="95"/>
      <c r="ORU5" s="95"/>
      <c r="ORV5" s="95"/>
      <c r="ORW5" s="95"/>
      <c r="ORX5" s="95"/>
      <c r="ORY5" s="95"/>
      <c r="ORZ5" s="95"/>
      <c r="OSA5" s="95"/>
      <c r="OSB5" s="95"/>
      <c r="OSC5" s="95"/>
      <c r="OSD5" s="95"/>
      <c r="OSE5" s="95"/>
      <c r="OSF5" s="95"/>
      <c r="OSG5" s="95"/>
      <c r="OSH5" s="95"/>
      <c r="OSI5" s="95"/>
      <c r="OSJ5" s="95"/>
      <c r="OSK5" s="95"/>
      <c r="OSL5" s="95"/>
      <c r="OSM5" s="95"/>
      <c r="OSN5" s="95"/>
      <c r="OSO5" s="95"/>
      <c r="OSP5" s="95"/>
      <c r="OSQ5" s="95"/>
      <c r="OSR5" s="95"/>
      <c r="OSS5" s="95"/>
      <c r="OST5" s="95"/>
      <c r="OSU5" s="95"/>
      <c r="OSV5" s="95"/>
      <c r="OSW5" s="95"/>
      <c r="OSX5" s="95"/>
      <c r="OSY5" s="95"/>
      <c r="OSZ5" s="95"/>
      <c r="OTA5" s="95"/>
      <c r="OTB5" s="95"/>
      <c r="OTC5" s="95"/>
      <c r="OTD5" s="95"/>
      <c r="OTE5" s="95"/>
      <c r="OTF5" s="95"/>
      <c r="OTG5" s="95"/>
      <c r="OTH5" s="95"/>
      <c r="OTI5" s="95"/>
      <c r="OTJ5" s="95"/>
      <c r="OTK5" s="95"/>
      <c r="OTL5" s="95"/>
      <c r="OTM5" s="95"/>
      <c r="OTN5" s="95"/>
      <c r="OTO5" s="95"/>
      <c r="OTP5" s="95"/>
      <c r="OTQ5" s="95"/>
      <c r="OTR5" s="95"/>
      <c r="OTS5" s="95"/>
      <c r="OTT5" s="95"/>
      <c r="OTU5" s="95"/>
      <c r="OTV5" s="95"/>
      <c r="OTW5" s="95"/>
      <c r="OTX5" s="95"/>
      <c r="OTY5" s="95"/>
      <c r="OTZ5" s="95"/>
      <c r="OUA5" s="95"/>
      <c r="OUB5" s="95"/>
      <c r="OUC5" s="95"/>
      <c r="OUD5" s="95"/>
      <c r="OUE5" s="95"/>
      <c r="OUF5" s="95"/>
      <c r="OUG5" s="95"/>
      <c r="OUH5" s="95"/>
      <c r="OUI5" s="95"/>
      <c r="OUJ5" s="95"/>
      <c r="OUK5" s="95"/>
      <c r="OUL5" s="95"/>
      <c r="OUM5" s="95"/>
      <c r="OUN5" s="95"/>
      <c r="OUO5" s="95"/>
      <c r="OUP5" s="95"/>
      <c r="OUQ5" s="95"/>
      <c r="OUR5" s="95"/>
      <c r="OUS5" s="95"/>
      <c r="OUT5" s="95"/>
      <c r="OUU5" s="95"/>
      <c r="OUV5" s="95"/>
      <c r="OUW5" s="95"/>
      <c r="OUX5" s="95"/>
      <c r="OUY5" s="95"/>
      <c r="OUZ5" s="95"/>
      <c r="OVA5" s="95"/>
      <c r="OVB5" s="95"/>
      <c r="OVC5" s="95"/>
      <c r="OVD5" s="95"/>
      <c r="OVE5" s="95"/>
      <c r="OVF5" s="95"/>
      <c r="OVG5" s="95"/>
      <c r="OVH5" s="95"/>
      <c r="OVI5" s="95"/>
      <c r="OVJ5" s="95"/>
      <c r="OVK5" s="95"/>
      <c r="OVL5" s="95"/>
      <c r="OVM5" s="95"/>
      <c r="OVN5" s="95"/>
      <c r="OVO5" s="95"/>
      <c r="OVP5" s="95"/>
      <c r="OVQ5" s="95"/>
      <c r="OVR5" s="95"/>
      <c r="OVS5" s="95"/>
      <c r="OVT5" s="95"/>
      <c r="OVU5" s="95"/>
      <c r="OVV5" s="95"/>
      <c r="OVW5" s="95"/>
      <c r="OVX5" s="95"/>
      <c r="OVY5" s="95"/>
      <c r="OVZ5" s="95"/>
      <c r="OWA5" s="95"/>
      <c r="OWB5" s="95"/>
      <c r="OWC5" s="95"/>
      <c r="OWD5" s="95"/>
      <c r="OWE5" s="95"/>
      <c r="OWF5" s="95"/>
      <c r="OWG5" s="95"/>
      <c r="OWH5" s="95"/>
      <c r="OWI5" s="95"/>
      <c r="OWJ5" s="95"/>
      <c r="OWK5" s="95"/>
      <c r="OWL5" s="95"/>
      <c r="OWM5" s="95"/>
      <c r="OWN5" s="95"/>
      <c r="OWO5" s="95"/>
      <c r="OWP5" s="95"/>
      <c r="OWQ5" s="95"/>
      <c r="OWR5" s="95"/>
      <c r="OWS5" s="95"/>
      <c r="OWT5" s="95"/>
      <c r="OWU5" s="95"/>
      <c r="OWV5" s="95"/>
      <c r="OWW5" s="95"/>
      <c r="OWX5" s="95"/>
      <c r="OWY5" s="95"/>
      <c r="OWZ5" s="95"/>
      <c r="OXA5" s="95"/>
      <c r="OXB5" s="95"/>
      <c r="OXC5" s="95"/>
      <c r="OXD5" s="95"/>
      <c r="OXE5" s="95"/>
      <c r="OXF5" s="95"/>
      <c r="OXG5" s="95"/>
      <c r="OXH5" s="95"/>
      <c r="OXI5" s="95"/>
      <c r="OXJ5" s="95"/>
      <c r="OXK5" s="95"/>
      <c r="OXL5" s="95"/>
      <c r="OXM5" s="95"/>
      <c r="OXN5" s="95"/>
      <c r="OXO5" s="95"/>
      <c r="OXP5" s="95"/>
      <c r="OXQ5" s="95"/>
      <c r="OXR5" s="95"/>
      <c r="OXS5" s="95"/>
      <c r="OXT5" s="95"/>
      <c r="OXU5" s="95"/>
      <c r="OXV5" s="95"/>
      <c r="OXW5" s="95"/>
      <c r="OXX5" s="95"/>
      <c r="OXY5" s="95"/>
      <c r="OXZ5" s="95"/>
      <c r="OYA5" s="95"/>
      <c r="OYB5" s="95"/>
      <c r="OYC5" s="95"/>
      <c r="OYD5" s="95"/>
      <c r="OYE5" s="95"/>
      <c r="OYF5" s="95"/>
      <c r="OYG5" s="95"/>
      <c r="OYH5" s="95"/>
      <c r="OYI5" s="95"/>
      <c r="OYJ5" s="95"/>
      <c r="OYK5" s="95"/>
      <c r="OYL5" s="95"/>
      <c r="OYM5" s="95"/>
      <c r="OYN5" s="95"/>
      <c r="OYO5" s="95"/>
      <c r="OYP5" s="95"/>
      <c r="OYQ5" s="95"/>
      <c r="OYR5" s="95"/>
      <c r="OYS5" s="95"/>
      <c r="OYT5" s="95"/>
      <c r="OYU5" s="95"/>
      <c r="OYV5" s="95"/>
      <c r="OYW5" s="95"/>
      <c r="OYX5" s="95"/>
      <c r="OYY5" s="95"/>
      <c r="OYZ5" s="95"/>
      <c r="OZA5" s="95"/>
      <c r="OZB5" s="95"/>
      <c r="OZC5" s="95"/>
      <c r="OZD5" s="95"/>
      <c r="OZE5" s="95"/>
      <c r="OZF5" s="95"/>
      <c r="OZG5" s="95"/>
      <c r="OZH5" s="95"/>
      <c r="OZI5" s="95"/>
      <c r="OZJ5" s="95"/>
      <c r="OZK5" s="95"/>
      <c r="OZL5" s="95"/>
      <c r="OZM5" s="95"/>
      <c r="OZN5" s="95"/>
      <c r="OZO5" s="95"/>
      <c r="OZP5" s="95"/>
      <c r="OZQ5" s="95"/>
      <c r="OZR5" s="95"/>
      <c r="OZS5" s="95"/>
      <c r="OZT5" s="95"/>
      <c r="OZU5" s="95"/>
      <c r="OZV5" s="95"/>
      <c r="OZW5" s="95"/>
      <c r="OZX5" s="95"/>
      <c r="OZY5" s="95"/>
      <c r="OZZ5" s="95"/>
      <c r="PAA5" s="95"/>
      <c r="PAB5" s="95"/>
      <c r="PAC5" s="95"/>
      <c r="PAD5" s="95"/>
      <c r="PAE5" s="95"/>
      <c r="PAF5" s="95"/>
      <c r="PAG5" s="95"/>
      <c r="PAH5" s="95"/>
      <c r="PAI5" s="95"/>
      <c r="PAJ5" s="95"/>
      <c r="PAK5" s="95"/>
      <c r="PAL5" s="95"/>
      <c r="PAM5" s="95"/>
      <c r="PAN5" s="95"/>
      <c r="PAO5" s="95"/>
      <c r="PAP5" s="95"/>
      <c r="PAQ5" s="95"/>
      <c r="PAR5" s="95"/>
      <c r="PAS5" s="95"/>
      <c r="PAT5" s="95"/>
      <c r="PAU5" s="95"/>
      <c r="PAV5" s="95"/>
      <c r="PAW5" s="95"/>
      <c r="PAX5" s="95"/>
      <c r="PAY5" s="95"/>
      <c r="PAZ5" s="95"/>
      <c r="PBA5" s="95"/>
      <c r="PBB5" s="95"/>
      <c r="PBC5" s="95"/>
      <c r="PBD5" s="95"/>
      <c r="PBE5" s="95"/>
      <c r="PBF5" s="95"/>
      <c r="PBG5" s="95"/>
      <c r="PBH5" s="95"/>
      <c r="PBI5" s="95"/>
      <c r="PBJ5" s="95"/>
      <c r="PBK5" s="95"/>
      <c r="PBL5" s="95"/>
      <c r="PBM5" s="95"/>
      <c r="PBN5" s="95"/>
      <c r="PBO5" s="95"/>
      <c r="PBP5" s="95"/>
      <c r="PBQ5" s="95"/>
      <c r="PBR5" s="95"/>
      <c r="PBS5" s="95"/>
      <c r="PBT5" s="95"/>
      <c r="PBU5" s="95"/>
      <c r="PBV5" s="95"/>
      <c r="PBW5" s="95"/>
      <c r="PBX5" s="95"/>
      <c r="PBY5" s="95"/>
      <c r="PBZ5" s="95"/>
      <c r="PCA5" s="95"/>
      <c r="PCB5" s="95"/>
      <c r="PCC5" s="95"/>
      <c r="PCD5" s="95"/>
      <c r="PCE5" s="95"/>
      <c r="PCF5" s="95"/>
      <c r="PCG5" s="95"/>
      <c r="PCH5" s="95"/>
      <c r="PCI5" s="95"/>
      <c r="PCJ5" s="95"/>
      <c r="PCK5" s="95"/>
      <c r="PCL5" s="95"/>
      <c r="PCM5" s="95"/>
      <c r="PCN5" s="95"/>
      <c r="PCO5" s="95"/>
      <c r="PCP5" s="95"/>
      <c r="PCQ5" s="95"/>
      <c r="PCR5" s="95"/>
      <c r="PCS5" s="95"/>
      <c r="PCT5" s="95"/>
      <c r="PCU5" s="95"/>
      <c r="PCV5" s="95"/>
      <c r="PCW5" s="95"/>
      <c r="PCX5" s="95"/>
      <c r="PCY5" s="95"/>
      <c r="PCZ5" s="95"/>
      <c r="PDA5" s="95"/>
      <c r="PDB5" s="95"/>
      <c r="PDC5" s="95"/>
      <c r="PDD5" s="95"/>
      <c r="PDE5" s="95"/>
      <c r="PDF5" s="95"/>
      <c r="PDG5" s="95"/>
      <c r="PDH5" s="95"/>
      <c r="PDI5" s="95"/>
      <c r="PDJ5" s="95"/>
      <c r="PDK5" s="95"/>
      <c r="PDL5" s="95"/>
      <c r="PDM5" s="95"/>
      <c r="PDN5" s="95"/>
      <c r="PDO5" s="95"/>
      <c r="PDP5" s="95"/>
      <c r="PDQ5" s="95"/>
      <c r="PDR5" s="95"/>
      <c r="PDS5" s="95"/>
      <c r="PDT5" s="95"/>
      <c r="PDU5" s="95"/>
      <c r="PDV5" s="95"/>
      <c r="PDW5" s="95"/>
      <c r="PDX5" s="95"/>
      <c r="PDY5" s="95"/>
      <c r="PDZ5" s="95"/>
      <c r="PEA5" s="95"/>
      <c r="PEB5" s="95"/>
      <c r="PEC5" s="95"/>
      <c r="PED5" s="95"/>
      <c r="PEE5" s="95"/>
      <c r="PEF5" s="95"/>
      <c r="PEG5" s="95"/>
      <c r="PEH5" s="95"/>
      <c r="PEI5" s="95"/>
      <c r="PEJ5" s="95"/>
      <c r="PEK5" s="95"/>
      <c r="PEL5" s="95"/>
      <c r="PEM5" s="95"/>
      <c r="PEN5" s="95"/>
      <c r="PEO5" s="95"/>
      <c r="PEP5" s="95"/>
      <c r="PEQ5" s="95"/>
      <c r="PER5" s="95"/>
      <c r="PES5" s="95"/>
      <c r="PET5" s="95"/>
      <c r="PEU5" s="95"/>
      <c r="PEV5" s="95"/>
      <c r="PEW5" s="95"/>
      <c r="PEX5" s="95"/>
      <c r="PEY5" s="95"/>
      <c r="PEZ5" s="95"/>
      <c r="PFA5" s="95"/>
      <c r="PFB5" s="95"/>
      <c r="PFC5" s="95"/>
      <c r="PFD5" s="95"/>
      <c r="PFE5" s="95"/>
      <c r="PFF5" s="95"/>
      <c r="PFG5" s="95"/>
      <c r="PFH5" s="95"/>
      <c r="PFI5" s="95"/>
      <c r="PFJ5" s="95"/>
      <c r="PFK5" s="95"/>
      <c r="PFL5" s="95"/>
      <c r="PFM5" s="95"/>
      <c r="PFN5" s="95"/>
      <c r="PFO5" s="95"/>
      <c r="PFP5" s="95"/>
      <c r="PFQ5" s="95"/>
      <c r="PFR5" s="95"/>
      <c r="PFS5" s="95"/>
      <c r="PFT5" s="95"/>
      <c r="PFU5" s="95"/>
      <c r="PFV5" s="95"/>
      <c r="PFW5" s="95"/>
      <c r="PFX5" s="95"/>
      <c r="PFY5" s="95"/>
      <c r="PFZ5" s="95"/>
      <c r="PGA5" s="95"/>
      <c r="PGB5" s="95"/>
      <c r="PGC5" s="95"/>
      <c r="PGD5" s="95"/>
      <c r="PGE5" s="95"/>
      <c r="PGF5" s="95"/>
      <c r="PGG5" s="95"/>
      <c r="PGH5" s="95"/>
      <c r="PGI5" s="95"/>
      <c r="PGJ5" s="95"/>
      <c r="PGK5" s="95"/>
      <c r="PGL5" s="95"/>
      <c r="PGM5" s="95"/>
      <c r="PGN5" s="95"/>
      <c r="PGO5" s="95"/>
      <c r="PGP5" s="95"/>
      <c r="PGQ5" s="95"/>
      <c r="PGR5" s="95"/>
      <c r="PGS5" s="95"/>
      <c r="PGT5" s="95"/>
      <c r="PGU5" s="95"/>
      <c r="PGV5" s="95"/>
      <c r="PGW5" s="95"/>
      <c r="PGX5" s="95"/>
      <c r="PGY5" s="95"/>
      <c r="PGZ5" s="95"/>
      <c r="PHA5" s="95"/>
      <c r="PHB5" s="95"/>
      <c r="PHC5" s="95"/>
      <c r="PHD5" s="95"/>
      <c r="PHE5" s="95"/>
      <c r="PHF5" s="95"/>
      <c r="PHG5" s="95"/>
      <c r="PHH5" s="95"/>
      <c r="PHI5" s="95"/>
      <c r="PHJ5" s="95"/>
      <c r="PHK5" s="95"/>
      <c r="PHL5" s="95"/>
      <c r="PHM5" s="95"/>
      <c r="PHN5" s="95"/>
      <c r="PHO5" s="95"/>
      <c r="PHP5" s="95"/>
      <c r="PHQ5" s="95"/>
      <c r="PHR5" s="95"/>
      <c r="PHS5" s="95"/>
      <c r="PHT5" s="95"/>
      <c r="PHU5" s="95"/>
      <c r="PHV5" s="95"/>
      <c r="PHW5" s="95"/>
      <c r="PHX5" s="95"/>
      <c r="PHY5" s="95"/>
      <c r="PHZ5" s="95"/>
      <c r="PIA5" s="95"/>
      <c r="PIB5" s="95"/>
      <c r="PIC5" s="95"/>
      <c r="PID5" s="95"/>
      <c r="PIE5" s="95"/>
      <c r="PIF5" s="95"/>
      <c r="PIG5" s="95"/>
      <c r="PIH5" s="95"/>
      <c r="PII5" s="95"/>
      <c r="PIJ5" s="95"/>
      <c r="PIK5" s="95"/>
      <c r="PIL5" s="95"/>
      <c r="PIM5" s="95"/>
      <c r="PIN5" s="95"/>
      <c r="PIO5" s="95"/>
      <c r="PIP5" s="95"/>
      <c r="PIQ5" s="95"/>
      <c r="PIR5" s="95"/>
      <c r="PIS5" s="95"/>
      <c r="PIT5" s="95"/>
      <c r="PIU5" s="95"/>
      <c r="PIV5" s="95"/>
      <c r="PIW5" s="95"/>
      <c r="PIX5" s="95"/>
      <c r="PIY5" s="95"/>
      <c r="PIZ5" s="95"/>
      <c r="PJA5" s="95"/>
      <c r="PJB5" s="95"/>
      <c r="PJC5" s="95"/>
      <c r="PJD5" s="95"/>
      <c r="PJE5" s="95"/>
      <c r="PJF5" s="95"/>
      <c r="PJG5" s="95"/>
      <c r="PJH5" s="95"/>
      <c r="PJI5" s="95"/>
      <c r="PJJ5" s="95"/>
      <c r="PJK5" s="95"/>
      <c r="PJL5" s="95"/>
      <c r="PJM5" s="95"/>
      <c r="PJN5" s="95"/>
      <c r="PJO5" s="95"/>
      <c r="PJP5" s="95"/>
      <c r="PJQ5" s="95"/>
      <c r="PJR5" s="95"/>
      <c r="PJS5" s="95"/>
      <c r="PJT5" s="95"/>
      <c r="PJU5" s="95"/>
      <c r="PJV5" s="95"/>
      <c r="PJW5" s="95"/>
      <c r="PJX5" s="95"/>
      <c r="PJY5" s="95"/>
      <c r="PJZ5" s="95"/>
      <c r="PKA5" s="95"/>
      <c r="PKB5" s="95"/>
      <c r="PKC5" s="95"/>
      <c r="PKD5" s="95"/>
      <c r="PKE5" s="95"/>
      <c r="PKF5" s="95"/>
      <c r="PKG5" s="95"/>
      <c r="PKH5" s="95"/>
      <c r="PKI5" s="95"/>
      <c r="PKJ5" s="95"/>
      <c r="PKK5" s="95"/>
      <c r="PKL5" s="95"/>
      <c r="PKM5" s="95"/>
      <c r="PKN5" s="95"/>
      <c r="PKO5" s="95"/>
      <c r="PKP5" s="95"/>
      <c r="PKQ5" s="95"/>
      <c r="PKR5" s="95"/>
      <c r="PKS5" s="95"/>
      <c r="PKT5" s="95"/>
      <c r="PKU5" s="95"/>
      <c r="PKV5" s="95"/>
      <c r="PKW5" s="95"/>
      <c r="PKX5" s="95"/>
      <c r="PKY5" s="95"/>
      <c r="PKZ5" s="95"/>
      <c r="PLA5" s="95"/>
      <c r="PLB5" s="95"/>
      <c r="PLC5" s="95"/>
      <c r="PLD5" s="95"/>
      <c r="PLE5" s="95"/>
      <c r="PLF5" s="95"/>
      <c r="PLG5" s="95"/>
      <c r="PLH5" s="95"/>
      <c r="PLI5" s="95"/>
      <c r="PLJ5" s="95"/>
      <c r="PLK5" s="95"/>
      <c r="PLL5" s="95"/>
      <c r="PLM5" s="95"/>
      <c r="PLN5" s="95"/>
      <c r="PLO5" s="95"/>
      <c r="PLP5" s="95"/>
      <c r="PLQ5" s="95"/>
      <c r="PLR5" s="95"/>
      <c r="PLS5" s="95"/>
      <c r="PLT5" s="95"/>
      <c r="PLU5" s="95"/>
      <c r="PLV5" s="95"/>
      <c r="PLW5" s="95"/>
      <c r="PLX5" s="95"/>
      <c r="PLY5" s="95"/>
      <c r="PLZ5" s="95"/>
      <c r="PMA5" s="95"/>
      <c r="PMB5" s="95"/>
      <c r="PMC5" s="95"/>
      <c r="PMD5" s="95"/>
      <c r="PME5" s="95"/>
      <c r="PMF5" s="95"/>
      <c r="PMG5" s="95"/>
      <c r="PMH5" s="95"/>
      <c r="PMI5" s="95"/>
      <c r="PMJ5" s="95"/>
      <c r="PMK5" s="95"/>
      <c r="PML5" s="95"/>
      <c r="PMM5" s="95"/>
      <c r="PMN5" s="95"/>
      <c r="PMO5" s="95"/>
      <c r="PMP5" s="95"/>
      <c r="PMQ5" s="95"/>
      <c r="PMR5" s="95"/>
      <c r="PMS5" s="95"/>
      <c r="PMT5" s="95"/>
      <c r="PMU5" s="95"/>
      <c r="PMV5" s="95"/>
      <c r="PMW5" s="95"/>
      <c r="PMX5" s="95"/>
      <c r="PMY5" s="95"/>
      <c r="PMZ5" s="95"/>
      <c r="PNA5" s="95"/>
      <c r="PNB5" s="95"/>
      <c r="PNC5" s="95"/>
      <c r="PND5" s="95"/>
      <c r="PNE5" s="95"/>
      <c r="PNF5" s="95"/>
      <c r="PNG5" s="95"/>
      <c r="PNH5" s="95"/>
      <c r="PNI5" s="95"/>
      <c r="PNJ5" s="95"/>
      <c r="PNK5" s="95"/>
      <c r="PNL5" s="95"/>
      <c r="PNM5" s="95"/>
      <c r="PNN5" s="95"/>
      <c r="PNO5" s="95"/>
      <c r="PNP5" s="95"/>
      <c r="PNQ5" s="95"/>
      <c r="PNR5" s="95"/>
      <c r="PNS5" s="95"/>
      <c r="PNT5" s="95"/>
      <c r="PNU5" s="95"/>
      <c r="PNV5" s="95"/>
      <c r="PNW5" s="95"/>
      <c r="PNX5" s="95"/>
      <c r="PNY5" s="95"/>
      <c r="PNZ5" s="95"/>
      <c r="POA5" s="95"/>
      <c r="POB5" s="95"/>
      <c r="POC5" s="95"/>
      <c r="POD5" s="95"/>
      <c r="POE5" s="95"/>
      <c r="POF5" s="95"/>
      <c r="POG5" s="95"/>
      <c r="POH5" s="95"/>
      <c r="POI5" s="95"/>
      <c r="POJ5" s="95"/>
      <c r="POK5" s="95"/>
      <c r="POL5" s="95"/>
      <c r="POM5" s="95"/>
      <c r="PON5" s="95"/>
      <c r="POO5" s="95"/>
      <c r="POP5" s="95"/>
      <c r="POQ5" s="95"/>
      <c r="POR5" s="95"/>
      <c r="POS5" s="95"/>
      <c r="POT5" s="95"/>
      <c r="POU5" s="95"/>
      <c r="POV5" s="95"/>
      <c r="POW5" s="95"/>
      <c r="POX5" s="95"/>
      <c r="POY5" s="95"/>
      <c r="POZ5" s="95"/>
      <c r="PPA5" s="95"/>
      <c r="PPB5" s="95"/>
      <c r="PPC5" s="95"/>
      <c r="PPD5" s="95"/>
      <c r="PPE5" s="95"/>
      <c r="PPF5" s="95"/>
      <c r="PPG5" s="95"/>
      <c r="PPH5" s="95"/>
      <c r="PPI5" s="95"/>
      <c r="PPJ5" s="95"/>
      <c r="PPK5" s="95"/>
      <c r="PPL5" s="95"/>
      <c r="PPM5" s="95"/>
      <c r="PPN5" s="95"/>
      <c r="PPO5" s="95"/>
      <c r="PPP5" s="95"/>
      <c r="PPQ5" s="95"/>
      <c r="PPR5" s="95"/>
      <c r="PPS5" s="95"/>
      <c r="PPT5" s="95"/>
      <c r="PPU5" s="95"/>
      <c r="PPV5" s="95"/>
      <c r="PPW5" s="95"/>
      <c r="PPX5" s="95"/>
      <c r="PPY5" s="95"/>
      <c r="PPZ5" s="95"/>
      <c r="PQA5" s="95"/>
      <c r="PQB5" s="95"/>
      <c r="PQC5" s="95"/>
      <c r="PQD5" s="95"/>
      <c r="PQE5" s="95"/>
      <c r="PQF5" s="95"/>
      <c r="PQG5" s="95"/>
      <c r="PQH5" s="95"/>
      <c r="PQI5" s="95"/>
      <c r="PQJ5" s="95"/>
      <c r="PQK5" s="95"/>
      <c r="PQL5" s="95"/>
      <c r="PQM5" s="95"/>
      <c r="PQN5" s="95"/>
      <c r="PQO5" s="95"/>
      <c r="PQP5" s="95"/>
      <c r="PQQ5" s="95"/>
      <c r="PQR5" s="95"/>
      <c r="PQS5" s="95"/>
      <c r="PQT5" s="95"/>
      <c r="PQU5" s="95"/>
      <c r="PQV5" s="95"/>
      <c r="PQW5" s="95"/>
      <c r="PQX5" s="95"/>
      <c r="PQY5" s="95"/>
      <c r="PQZ5" s="95"/>
      <c r="PRA5" s="95"/>
      <c r="PRB5" s="95"/>
      <c r="PRC5" s="95"/>
      <c r="PRD5" s="95"/>
      <c r="PRE5" s="95"/>
      <c r="PRF5" s="95"/>
      <c r="PRG5" s="95"/>
      <c r="PRH5" s="95"/>
      <c r="PRI5" s="95"/>
      <c r="PRJ5" s="95"/>
      <c r="PRK5" s="95"/>
      <c r="PRL5" s="95"/>
      <c r="PRM5" s="95"/>
      <c r="PRN5" s="95"/>
      <c r="PRO5" s="95"/>
      <c r="PRP5" s="95"/>
      <c r="PRQ5" s="95"/>
      <c r="PRR5" s="95"/>
      <c r="PRS5" s="95"/>
      <c r="PRT5" s="95"/>
      <c r="PRU5" s="95"/>
      <c r="PRV5" s="95"/>
      <c r="PRW5" s="95"/>
      <c r="PRX5" s="95"/>
      <c r="PRY5" s="95"/>
      <c r="PRZ5" s="95"/>
      <c r="PSA5" s="95"/>
      <c r="PSB5" s="95"/>
      <c r="PSC5" s="95"/>
      <c r="PSD5" s="95"/>
      <c r="PSE5" s="95"/>
      <c r="PSF5" s="95"/>
      <c r="PSG5" s="95"/>
      <c r="PSH5" s="95"/>
      <c r="PSI5" s="95"/>
      <c r="PSJ5" s="95"/>
      <c r="PSK5" s="95"/>
      <c r="PSL5" s="95"/>
      <c r="PSM5" s="95"/>
      <c r="PSN5" s="95"/>
      <c r="PSO5" s="95"/>
      <c r="PSP5" s="95"/>
      <c r="PSQ5" s="95"/>
      <c r="PSR5" s="95"/>
      <c r="PSS5" s="95"/>
      <c r="PST5" s="95"/>
      <c r="PSU5" s="95"/>
      <c r="PSV5" s="95"/>
      <c r="PSW5" s="95"/>
      <c r="PSX5" s="95"/>
      <c r="PSY5" s="95"/>
      <c r="PSZ5" s="95"/>
      <c r="PTA5" s="95"/>
      <c r="PTB5" s="95"/>
      <c r="PTC5" s="95"/>
      <c r="PTD5" s="95"/>
      <c r="PTE5" s="95"/>
      <c r="PTF5" s="95"/>
      <c r="PTG5" s="95"/>
      <c r="PTH5" s="95"/>
      <c r="PTI5" s="95"/>
      <c r="PTJ5" s="95"/>
      <c r="PTK5" s="95"/>
      <c r="PTL5" s="95"/>
      <c r="PTM5" s="95"/>
      <c r="PTN5" s="95"/>
      <c r="PTO5" s="95"/>
      <c r="PTP5" s="95"/>
      <c r="PTQ5" s="95"/>
      <c r="PTR5" s="95"/>
      <c r="PTS5" s="95"/>
      <c r="PTT5" s="95"/>
      <c r="PTU5" s="95"/>
      <c r="PTV5" s="95"/>
      <c r="PTW5" s="95"/>
      <c r="PTX5" s="95"/>
      <c r="PTY5" s="95"/>
      <c r="PTZ5" s="95"/>
      <c r="PUA5" s="95"/>
      <c r="PUB5" s="95"/>
      <c r="PUC5" s="95"/>
      <c r="PUD5" s="95"/>
      <c r="PUE5" s="95"/>
      <c r="PUF5" s="95"/>
      <c r="PUG5" s="95"/>
      <c r="PUH5" s="95"/>
      <c r="PUI5" s="95"/>
      <c r="PUJ5" s="95"/>
      <c r="PUK5" s="95"/>
      <c r="PUL5" s="95"/>
      <c r="PUM5" s="95"/>
      <c r="PUN5" s="95"/>
      <c r="PUO5" s="95"/>
      <c r="PUP5" s="95"/>
      <c r="PUQ5" s="95"/>
      <c r="PUR5" s="95"/>
      <c r="PUS5" s="95"/>
      <c r="PUT5" s="95"/>
      <c r="PUU5" s="95"/>
      <c r="PUV5" s="95"/>
      <c r="PUW5" s="95"/>
      <c r="PUX5" s="95"/>
      <c r="PUY5" s="95"/>
      <c r="PUZ5" s="95"/>
      <c r="PVA5" s="95"/>
      <c r="PVB5" s="95"/>
      <c r="PVC5" s="95"/>
      <c r="PVD5" s="95"/>
      <c r="PVE5" s="95"/>
      <c r="PVF5" s="95"/>
      <c r="PVG5" s="95"/>
      <c r="PVH5" s="95"/>
      <c r="PVI5" s="95"/>
      <c r="PVJ5" s="95"/>
      <c r="PVK5" s="95"/>
      <c r="PVL5" s="95"/>
      <c r="PVM5" s="95"/>
      <c r="PVN5" s="95"/>
      <c r="PVO5" s="95"/>
      <c r="PVP5" s="95"/>
      <c r="PVQ5" s="95"/>
      <c r="PVR5" s="95"/>
      <c r="PVS5" s="95"/>
      <c r="PVT5" s="95"/>
      <c r="PVU5" s="95"/>
      <c r="PVV5" s="95"/>
      <c r="PVW5" s="95"/>
      <c r="PVX5" s="95"/>
      <c r="PVY5" s="95"/>
      <c r="PVZ5" s="95"/>
      <c r="PWA5" s="95"/>
      <c r="PWB5" s="95"/>
      <c r="PWC5" s="95"/>
      <c r="PWD5" s="95"/>
      <c r="PWE5" s="95"/>
      <c r="PWF5" s="95"/>
      <c r="PWG5" s="95"/>
      <c r="PWH5" s="95"/>
      <c r="PWI5" s="95"/>
      <c r="PWJ5" s="95"/>
      <c r="PWK5" s="95"/>
      <c r="PWL5" s="95"/>
      <c r="PWM5" s="95"/>
      <c r="PWN5" s="95"/>
      <c r="PWO5" s="95"/>
      <c r="PWP5" s="95"/>
      <c r="PWQ5" s="95"/>
      <c r="PWR5" s="95"/>
      <c r="PWS5" s="95"/>
      <c r="PWT5" s="95"/>
      <c r="PWU5" s="95"/>
      <c r="PWV5" s="95"/>
      <c r="PWW5" s="95"/>
      <c r="PWX5" s="95"/>
      <c r="PWY5" s="95"/>
      <c r="PWZ5" s="95"/>
      <c r="PXA5" s="95"/>
      <c r="PXB5" s="95"/>
      <c r="PXC5" s="95"/>
      <c r="PXD5" s="95"/>
      <c r="PXE5" s="95"/>
      <c r="PXF5" s="95"/>
      <c r="PXG5" s="95"/>
      <c r="PXH5" s="95"/>
      <c r="PXI5" s="95"/>
      <c r="PXJ5" s="95"/>
      <c r="PXK5" s="95"/>
      <c r="PXL5" s="95"/>
      <c r="PXM5" s="95"/>
      <c r="PXN5" s="95"/>
      <c r="PXO5" s="95"/>
      <c r="PXP5" s="95"/>
      <c r="PXQ5" s="95"/>
      <c r="PXR5" s="95"/>
      <c r="PXS5" s="95"/>
      <c r="PXT5" s="95"/>
      <c r="PXU5" s="95"/>
      <c r="PXV5" s="95"/>
      <c r="PXW5" s="95"/>
      <c r="PXX5" s="95"/>
      <c r="PXY5" s="95"/>
      <c r="PXZ5" s="95"/>
      <c r="PYA5" s="95"/>
      <c r="PYB5" s="95"/>
      <c r="PYC5" s="95"/>
      <c r="PYD5" s="95"/>
      <c r="PYE5" s="95"/>
      <c r="PYF5" s="95"/>
      <c r="PYG5" s="95"/>
      <c r="PYH5" s="95"/>
      <c r="PYI5" s="95"/>
      <c r="PYJ5" s="95"/>
      <c r="PYK5" s="95"/>
      <c r="PYL5" s="95"/>
      <c r="PYM5" s="95"/>
      <c r="PYN5" s="95"/>
      <c r="PYO5" s="95"/>
      <c r="PYP5" s="95"/>
      <c r="PYQ5" s="95"/>
      <c r="PYR5" s="95"/>
      <c r="PYS5" s="95"/>
      <c r="PYT5" s="95"/>
      <c r="PYU5" s="95"/>
      <c r="PYV5" s="95"/>
      <c r="PYW5" s="95"/>
      <c r="PYX5" s="95"/>
      <c r="PYY5" s="95"/>
      <c r="PYZ5" s="95"/>
      <c r="PZA5" s="95"/>
      <c r="PZB5" s="95"/>
      <c r="PZC5" s="95"/>
      <c r="PZD5" s="95"/>
      <c r="PZE5" s="95"/>
      <c r="PZF5" s="95"/>
      <c r="PZG5" s="95"/>
      <c r="PZH5" s="95"/>
      <c r="PZI5" s="95"/>
      <c r="PZJ5" s="95"/>
      <c r="PZK5" s="95"/>
      <c r="PZL5" s="95"/>
      <c r="PZM5" s="95"/>
      <c r="PZN5" s="95"/>
      <c r="PZO5" s="95"/>
      <c r="PZP5" s="95"/>
      <c r="PZQ5" s="95"/>
      <c r="PZR5" s="95"/>
      <c r="PZS5" s="95"/>
      <c r="PZT5" s="95"/>
      <c r="PZU5" s="95"/>
      <c r="PZV5" s="95"/>
      <c r="PZW5" s="95"/>
      <c r="PZX5" s="95"/>
      <c r="PZY5" s="95"/>
      <c r="PZZ5" s="95"/>
      <c r="QAA5" s="95"/>
      <c r="QAB5" s="95"/>
      <c r="QAC5" s="95"/>
      <c r="QAD5" s="95"/>
      <c r="QAE5" s="95"/>
      <c r="QAF5" s="95"/>
      <c r="QAG5" s="95"/>
      <c r="QAH5" s="95"/>
      <c r="QAI5" s="95"/>
      <c r="QAJ5" s="95"/>
      <c r="QAK5" s="95"/>
      <c r="QAL5" s="95"/>
      <c r="QAM5" s="95"/>
      <c r="QAN5" s="95"/>
      <c r="QAO5" s="95"/>
      <c r="QAP5" s="95"/>
      <c r="QAQ5" s="95"/>
      <c r="QAR5" s="95"/>
      <c r="QAS5" s="95"/>
      <c r="QAT5" s="95"/>
      <c r="QAU5" s="95"/>
      <c r="QAV5" s="95"/>
      <c r="QAW5" s="95"/>
      <c r="QAX5" s="95"/>
      <c r="QAY5" s="95"/>
      <c r="QAZ5" s="95"/>
      <c r="QBA5" s="95"/>
      <c r="QBB5" s="95"/>
      <c r="QBC5" s="95"/>
      <c r="QBD5" s="95"/>
      <c r="QBE5" s="95"/>
      <c r="QBF5" s="95"/>
      <c r="QBG5" s="95"/>
      <c r="QBH5" s="95"/>
      <c r="QBI5" s="95"/>
      <c r="QBJ5" s="95"/>
      <c r="QBK5" s="95"/>
      <c r="QBL5" s="95"/>
      <c r="QBM5" s="95"/>
      <c r="QBN5" s="95"/>
      <c r="QBO5" s="95"/>
      <c r="QBP5" s="95"/>
      <c r="QBQ5" s="95"/>
      <c r="QBR5" s="95"/>
      <c r="QBS5" s="95"/>
      <c r="QBT5" s="95"/>
      <c r="QBU5" s="95"/>
      <c r="QBV5" s="95"/>
      <c r="QBW5" s="95"/>
      <c r="QBX5" s="95"/>
      <c r="QBY5" s="95"/>
      <c r="QBZ5" s="95"/>
      <c r="QCA5" s="95"/>
      <c r="QCB5" s="95"/>
      <c r="QCC5" s="95"/>
      <c r="QCD5" s="95"/>
      <c r="QCE5" s="95"/>
      <c r="QCF5" s="95"/>
      <c r="QCG5" s="95"/>
      <c r="QCH5" s="95"/>
      <c r="QCI5" s="95"/>
      <c r="QCJ5" s="95"/>
      <c r="QCK5" s="95"/>
      <c r="QCL5" s="95"/>
      <c r="QCM5" s="95"/>
      <c r="QCN5" s="95"/>
      <c r="QCO5" s="95"/>
      <c r="QCP5" s="95"/>
      <c r="QCQ5" s="95"/>
      <c r="QCR5" s="95"/>
      <c r="QCS5" s="95"/>
      <c r="QCT5" s="95"/>
      <c r="QCU5" s="95"/>
      <c r="QCV5" s="95"/>
      <c r="QCW5" s="95"/>
      <c r="QCX5" s="95"/>
      <c r="QCY5" s="95"/>
      <c r="QCZ5" s="95"/>
      <c r="QDA5" s="95"/>
      <c r="QDB5" s="95"/>
      <c r="QDC5" s="95"/>
      <c r="QDD5" s="95"/>
      <c r="QDE5" s="95"/>
      <c r="QDF5" s="95"/>
      <c r="QDG5" s="95"/>
      <c r="QDH5" s="95"/>
      <c r="QDI5" s="95"/>
      <c r="QDJ5" s="95"/>
      <c r="QDK5" s="95"/>
      <c r="QDL5" s="95"/>
      <c r="QDM5" s="95"/>
      <c r="QDN5" s="95"/>
      <c r="QDO5" s="95"/>
      <c r="QDP5" s="95"/>
      <c r="QDQ5" s="95"/>
      <c r="QDR5" s="95"/>
      <c r="QDS5" s="95"/>
      <c r="QDT5" s="95"/>
      <c r="QDU5" s="95"/>
      <c r="QDV5" s="95"/>
      <c r="QDW5" s="95"/>
      <c r="QDX5" s="95"/>
      <c r="QDY5" s="95"/>
      <c r="QDZ5" s="95"/>
      <c r="QEA5" s="95"/>
      <c r="QEB5" s="95"/>
      <c r="QEC5" s="95"/>
      <c r="QED5" s="95"/>
      <c r="QEE5" s="95"/>
      <c r="QEF5" s="95"/>
      <c r="QEG5" s="95"/>
      <c r="QEH5" s="95"/>
      <c r="QEI5" s="95"/>
      <c r="QEJ5" s="95"/>
      <c r="QEK5" s="95"/>
      <c r="QEL5" s="95"/>
      <c r="QEM5" s="95"/>
      <c r="QEN5" s="95"/>
      <c r="QEO5" s="95"/>
      <c r="QEP5" s="95"/>
      <c r="QEQ5" s="95"/>
      <c r="QER5" s="95"/>
      <c r="QES5" s="95"/>
      <c r="QET5" s="95"/>
      <c r="QEU5" s="95"/>
      <c r="QEV5" s="95"/>
      <c r="QEW5" s="95"/>
      <c r="QEX5" s="95"/>
      <c r="QEY5" s="95"/>
      <c r="QEZ5" s="95"/>
      <c r="QFA5" s="95"/>
      <c r="QFB5" s="95"/>
      <c r="QFC5" s="95"/>
      <c r="QFD5" s="95"/>
      <c r="QFE5" s="95"/>
      <c r="QFF5" s="95"/>
      <c r="QFG5" s="95"/>
      <c r="QFH5" s="95"/>
      <c r="QFI5" s="95"/>
      <c r="QFJ5" s="95"/>
      <c r="QFK5" s="95"/>
      <c r="QFL5" s="95"/>
      <c r="QFM5" s="95"/>
      <c r="QFN5" s="95"/>
      <c r="QFO5" s="95"/>
      <c r="QFP5" s="95"/>
      <c r="QFQ5" s="95"/>
      <c r="QFR5" s="95"/>
      <c r="QFS5" s="95"/>
      <c r="QFT5" s="95"/>
      <c r="QFU5" s="95"/>
      <c r="QFV5" s="95"/>
      <c r="QFW5" s="95"/>
      <c r="QFX5" s="95"/>
      <c r="QFY5" s="95"/>
      <c r="QFZ5" s="95"/>
      <c r="QGA5" s="95"/>
      <c r="QGB5" s="95"/>
      <c r="QGC5" s="95"/>
      <c r="QGD5" s="95"/>
      <c r="QGE5" s="95"/>
      <c r="QGF5" s="95"/>
      <c r="QGG5" s="95"/>
      <c r="QGH5" s="95"/>
      <c r="QGI5" s="95"/>
      <c r="QGJ5" s="95"/>
      <c r="QGK5" s="95"/>
      <c r="QGL5" s="95"/>
      <c r="QGM5" s="95"/>
      <c r="QGN5" s="95"/>
      <c r="QGO5" s="95"/>
      <c r="QGP5" s="95"/>
      <c r="QGQ5" s="95"/>
      <c r="QGR5" s="95"/>
      <c r="QGS5" s="95"/>
      <c r="QGT5" s="95"/>
      <c r="QGU5" s="95"/>
      <c r="QGV5" s="95"/>
      <c r="QGW5" s="95"/>
      <c r="QGX5" s="95"/>
      <c r="QGY5" s="95"/>
      <c r="QGZ5" s="95"/>
      <c r="QHA5" s="95"/>
      <c r="QHB5" s="95"/>
      <c r="QHC5" s="95"/>
      <c r="QHD5" s="95"/>
      <c r="QHE5" s="95"/>
      <c r="QHF5" s="95"/>
      <c r="QHG5" s="95"/>
      <c r="QHH5" s="95"/>
      <c r="QHI5" s="95"/>
      <c r="QHJ5" s="95"/>
      <c r="QHK5" s="95"/>
      <c r="QHL5" s="95"/>
      <c r="QHM5" s="95"/>
      <c r="QHN5" s="95"/>
      <c r="QHO5" s="95"/>
      <c r="QHP5" s="95"/>
      <c r="QHQ5" s="95"/>
      <c r="QHR5" s="95"/>
      <c r="QHS5" s="95"/>
      <c r="QHT5" s="95"/>
      <c r="QHU5" s="95"/>
      <c r="QHV5" s="95"/>
      <c r="QHW5" s="95"/>
      <c r="QHX5" s="95"/>
      <c r="QHY5" s="95"/>
      <c r="QHZ5" s="95"/>
      <c r="QIA5" s="95"/>
      <c r="QIB5" s="95"/>
      <c r="QIC5" s="95"/>
      <c r="QID5" s="95"/>
      <c r="QIE5" s="95"/>
      <c r="QIF5" s="95"/>
      <c r="QIG5" s="95"/>
      <c r="QIH5" s="95"/>
      <c r="QII5" s="95"/>
      <c r="QIJ5" s="95"/>
      <c r="QIK5" s="95"/>
      <c r="QIL5" s="95"/>
      <c r="QIM5" s="95"/>
      <c r="QIN5" s="95"/>
      <c r="QIO5" s="95"/>
      <c r="QIP5" s="95"/>
      <c r="QIQ5" s="95"/>
      <c r="QIR5" s="95"/>
      <c r="QIS5" s="95"/>
      <c r="QIT5" s="95"/>
      <c r="QIU5" s="95"/>
      <c r="QIV5" s="95"/>
      <c r="QIW5" s="95"/>
      <c r="QIX5" s="95"/>
      <c r="QIY5" s="95"/>
      <c r="QIZ5" s="95"/>
      <c r="QJA5" s="95"/>
      <c r="QJB5" s="95"/>
      <c r="QJC5" s="95"/>
      <c r="QJD5" s="95"/>
      <c r="QJE5" s="95"/>
      <c r="QJF5" s="95"/>
      <c r="QJG5" s="95"/>
      <c r="QJH5" s="95"/>
      <c r="QJI5" s="95"/>
      <c r="QJJ5" s="95"/>
      <c r="QJK5" s="95"/>
      <c r="QJL5" s="95"/>
      <c r="QJM5" s="95"/>
      <c r="QJN5" s="95"/>
      <c r="QJO5" s="95"/>
      <c r="QJP5" s="95"/>
      <c r="QJQ5" s="95"/>
      <c r="QJR5" s="95"/>
      <c r="QJS5" s="95"/>
      <c r="QJT5" s="95"/>
      <c r="QJU5" s="95"/>
      <c r="QJV5" s="95"/>
      <c r="QJW5" s="95"/>
      <c r="QJX5" s="95"/>
      <c r="QJY5" s="95"/>
      <c r="QJZ5" s="95"/>
      <c r="QKA5" s="95"/>
      <c r="QKB5" s="95"/>
      <c r="QKC5" s="95"/>
      <c r="QKD5" s="95"/>
      <c r="QKE5" s="95"/>
      <c r="QKF5" s="95"/>
      <c r="QKG5" s="95"/>
      <c r="QKH5" s="95"/>
      <c r="QKI5" s="95"/>
      <c r="QKJ5" s="95"/>
      <c r="QKK5" s="95"/>
      <c r="QKL5" s="95"/>
      <c r="QKM5" s="95"/>
      <c r="QKN5" s="95"/>
      <c r="QKO5" s="95"/>
      <c r="QKP5" s="95"/>
      <c r="QKQ5" s="95"/>
      <c r="QKR5" s="95"/>
      <c r="QKS5" s="95"/>
      <c r="QKT5" s="95"/>
      <c r="QKU5" s="95"/>
      <c r="QKV5" s="95"/>
      <c r="QKW5" s="95"/>
      <c r="QKX5" s="95"/>
      <c r="QKY5" s="95"/>
      <c r="QKZ5" s="95"/>
      <c r="QLA5" s="95"/>
      <c r="QLB5" s="95"/>
      <c r="QLC5" s="95"/>
      <c r="QLD5" s="95"/>
      <c r="QLE5" s="95"/>
      <c r="QLF5" s="95"/>
      <c r="QLG5" s="95"/>
      <c r="QLH5" s="95"/>
      <c r="QLI5" s="95"/>
      <c r="QLJ5" s="95"/>
      <c r="QLK5" s="95"/>
      <c r="QLL5" s="95"/>
      <c r="QLM5" s="95"/>
      <c r="QLN5" s="95"/>
      <c r="QLO5" s="95"/>
      <c r="QLP5" s="95"/>
      <c r="QLQ5" s="95"/>
      <c r="QLR5" s="95"/>
      <c r="QLS5" s="95"/>
      <c r="QLT5" s="95"/>
      <c r="QLU5" s="95"/>
      <c r="QLV5" s="95"/>
      <c r="QLW5" s="95"/>
      <c r="QLX5" s="95"/>
      <c r="QLY5" s="95"/>
      <c r="QLZ5" s="95"/>
      <c r="QMA5" s="95"/>
      <c r="QMB5" s="95"/>
      <c r="QMC5" s="95"/>
      <c r="QMD5" s="95"/>
      <c r="QME5" s="95"/>
      <c r="QMF5" s="95"/>
      <c r="QMG5" s="95"/>
      <c r="QMH5" s="95"/>
      <c r="QMI5" s="95"/>
      <c r="QMJ5" s="95"/>
      <c r="QMK5" s="95"/>
      <c r="QML5" s="95"/>
      <c r="QMM5" s="95"/>
      <c r="QMN5" s="95"/>
      <c r="QMO5" s="95"/>
      <c r="QMP5" s="95"/>
      <c r="QMQ5" s="95"/>
      <c r="QMR5" s="95"/>
      <c r="QMS5" s="95"/>
      <c r="QMT5" s="95"/>
      <c r="QMU5" s="95"/>
      <c r="QMV5" s="95"/>
      <c r="QMW5" s="95"/>
      <c r="QMX5" s="95"/>
      <c r="QMY5" s="95"/>
      <c r="QMZ5" s="95"/>
      <c r="QNA5" s="95"/>
      <c r="QNB5" s="95"/>
      <c r="QNC5" s="95"/>
      <c r="QND5" s="95"/>
      <c r="QNE5" s="95"/>
      <c r="QNF5" s="95"/>
      <c r="QNG5" s="95"/>
      <c r="QNH5" s="95"/>
      <c r="QNI5" s="95"/>
      <c r="QNJ5" s="95"/>
      <c r="QNK5" s="95"/>
      <c r="QNL5" s="95"/>
      <c r="QNM5" s="95"/>
      <c r="QNN5" s="95"/>
      <c r="QNO5" s="95"/>
      <c r="QNP5" s="95"/>
      <c r="QNQ5" s="95"/>
      <c r="QNR5" s="95"/>
      <c r="QNS5" s="95"/>
      <c r="QNT5" s="95"/>
      <c r="QNU5" s="95"/>
      <c r="QNV5" s="95"/>
      <c r="QNW5" s="95"/>
      <c r="QNX5" s="95"/>
      <c r="QNY5" s="95"/>
      <c r="QNZ5" s="95"/>
      <c r="QOA5" s="95"/>
      <c r="QOB5" s="95"/>
      <c r="QOC5" s="95"/>
      <c r="QOD5" s="95"/>
      <c r="QOE5" s="95"/>
      <c r="QOF5" s="95"/>
      <c r="QOG5" s="95"/>
      <c r="QOH5" s="95"/>
      <c r="QOI5" s="95"/>
      <c r="QOJ5" s="95"/>
      <c r="QOK5" s="95"/>
      <c r="QOL5" s="95"/>
      <c r="QOM5" s="95"/>
      <c r="QON5" s="95"/>
      <c r="QOO5" s="95"/>
      <c r="QOP5" s="95"/>
      <c r="QOQ5" s="95"/>
      <c r="QOR5" s="95"/>
      <c r="QOS5" s="95"/>
      <c r="QOT5" s="95"/>
      <c r="QOU5" s="95"/>
      <c r="QOV5" s="95"/>
      <c r="QOW5" s="95"/>
      <c r="QOX5" s="95"/>
      <c r="QOY5" s="95"/>
      <c r="QOZ5" s="95"/>
      <c r="QPA5" s="95"/>
      <c r="QPB5" s="95"/>
      <c r="QPC5" s="95"/>
      <c r="QPD5" s="95"/>
      <c r="QPE5" s="95"/>
      <c r="QPF5" s="95"/>
      <c r="QPG5" s="95"/>
      <c r="QPH5" s="95"/>
      <c r="QPI5" s="95"/>
      <c r="QPJ5" s="95"/>
      <c r="QPK5" s="95"/>
      <c r="QPL5" s="95"/>
      <c r="QPM5" s="95"/>
      <c r="QPN5" s="95"/>
      <c r="QPO5" s="95"/>
      <c r="QPP5" s="95"/>
      <c r="QPQ5" s="95"/>
      <c r="QPR5" s="95"/>
      <c r="QPS5" s="95"/>
      <c r="QPT5" s="95"/>
      <c r="QPU5" s="95"/>
      <c r="QPV5" s="95"/>
      <c r="QPW5" s="95"/>
      <c r="QPX5" s="95"/>
      <c r="QPY5" s="95"/>
      <c r="QPZ5" s="95"/>
      <c r="QQA5" s="95"/>
      <c r="QQB5" s="95"/>
      <c r="QQC5" s="95"/>
      <c r="QQD5" s="95"/>
      <c r="QQE5" s="95"/>
      <c r="QQF5" s="95"/>
      <c r="QQG5" s="95"/>
      <c r="QQH5" s="95"/>
      <c r="QQI5" s="95"/>
      <c r="QQJ5" s="95"/>
      <c r="QQK5" s="95"/>
      <c r="QQL5" s="95"/>
      <c r="QQM5" s="95"/>
      <c r="QQN5" s="95"/>
      <c r="QQO5" s="95"/>
      <c r="QQP5" s="95"/>
      <c r="QQQ5" s="95"/>
      <c r="QQR5" s="95"/>
      <c r="QQS5" s="95"/>
      <c r="QQT5" s="95"/>
      <c r="QQU5" s="95"/>
      <c r="QQV5" s="95"/>
      <c r="QQW5" s="95"/>
      <c r="QQX5" s="95"/>
      <c r="QQY5" s="95"/>
      <c r="QQZ5" s="95"/>
      <c r="QRA5" s="95"/>
      <c r="QRB5" s="95"/>
      <c r="QRC5" s="95"/>
      <c r="QRD5" s="95"/>
      <c r="QRE5" s="95"/>
      <c r="QRF5" s="95"/>
      <c r="QRG5" s="95"/>
      <c r="QRH5" s="95"/>
      <c r="QRI5" s="95"/>
      <c r="QRJ5" s="95"/>
      <c r="QRK5" s="95"/>
      <c r="QRL5" s="95"/>
      <c r="QRM5" s="95"/>
      <c r="QRN5" s="95"/>
      <c r="QRO5" s="95"/>
      <c r="QRP5" s="95"/>
      <c r="QRQ5" s="95"/>
      <c r="QRR5" s="95"/>
      <c r="QRS5" s="95"/>
      <c r="QRT5" s="95"/>
      <c r="QRU5" s="95"/>
      <c r="QRV5" s="95"/>
      <c r="QRW5" s="95"/>
      <c r="QRX5" s="95"/>
      <c r="QRY5" s="95"/>
      <c r="QRZ5" s="95"/>
      <c r="QSA5" s="95"/>
      <c r="QSB5" s="95"/>
      <c r="QSC5" s="95"/>
      <c r="QSD5" s="95"/>
      <c r="QSE5" s="95"/>
      <c r="QSF5" s="95"/>
      <c r="QSG5" s="95"/>
      <c r="QSH5" s="95"/>
      <c r="QSI5" s="95"/>
      <c r="QSJ5" s="95"/>
      <c r="QSK5" s="95"/>
      <c r="QSL5" s="95"/>
      <c r="QSM5" s="95"/>
      <c r="QSN5" s="95"/>
      <c r="QSO5" s="95"/>
      <c r="QSP5" s="95"/>
      <c r="QSQ5" s="95"/>
      <c r="QSR5" s="95"/>
      <c r="QSS5" s="95"/>
      <c r="QST5" s="95"/>
      <c r="QSU5" s="95"/>
      <c r="QSV5" s="95"/>
      <c r="QSW5" s="95"/>
      <c r="QSX5" s="95"/>
      <c r="QSY5" s="95"/>
      <c r="QSZ5" s="95"/>
      <c r="QTA5" s="95"/>
      <c r="QTB5" s="95"/>
      <c r="QTC5" s="95"/>
      <c r="QTD5" s="95"/>
      <c r="QTE5" s="95"/>
      <c r="QTF5" s="95"/>
      <c r="QTG5" s="95"/>
      <c r="QTH5" s="95"/>
      <c r="QTI5" s="95"/>
      <c r="QTJ5" s="95"/>
      <c r="QTK5" s="95"/>
      <c r="QTL5" s="95"/>
      <c r="QTM5" s="95"/>
      <c r="QTN5" s="95"/>
      <c r="QTO5" s="95"/>
      <c r="QTP5" s="95"/>
      <c r="QTQ5" s="95"/>
      <c r="QTR5" s="95"/>
      <c r="QTS5" s="95"/>
      <c r="QTT5" s="95"/>
      <c r="QTU5" s="95"/>
      <c r="QTV5" s="95"/>
      <c r="QTW5" s="95"/>
      <c r="QTX5" s="95"/>
      <c r="QTY5" s="95"/>
      <c r="QTZ5" s="95"/>
      <c r="QUA5" s="95"/>
      <c r="QUB5" s="95"/>
      <c r="QUC5" s="95"/>
      <c r="QUD5" s="95"/>
      <c r="QUE5" s="95"/>
      <c r="QUF5" s="95"/>
      <c r="QUG5" s="95"/>
      <c r="QUH5" s="95"/>
      <c r="QUI5" s="95"/>
      <c r="QUJ5" s="95"/>
      <c r="QUK5" s="95"/>
      <c r="QUL5" s="95"/>
      <c r="QUM5" s="95"/>
      <c r="QUN5" s="95"/>
      <c r="QUO5" s="95"/>
      <c r="QUP5" s="95"/>
      <c r="QUQ5" s="95"/>
      <c r="QUR5" s="95"/>
      <c r="QUS5" s="95"/>
      <c r="QUT5" s="95"/>
      <c r="QUU5" s="95"/>
      <c r="QUV5" s="95"/>
      <c r="QUW5" s="95"/>
      <c r="QUX5" s="95"/>
      <c r="QUY5" s="95"/>
      <c r="QUZ5" s="95"/>
      <c r="QVA5" s="95"/>
      <c r="QVB5" s="95"/>
      <c r="QVC5" s="95"/>
      <c r="QVD5" s="95"/>
      <c r="QVE5" s="95"/>
      <c r="QVF5" s="95"/>
      <c r="QVG5" s="95"/>
      <c r="QVH5" s="95"/>
      <c r="QVI5" s="95"/>
      <c r="QVJ5" s="95"/>
      <c r="QVK5" s="95"/>
      <c r="QVL5" s="95"/>
      <c r="QVM5" s="95"/>
      <c r="QVN5" s="95"/>
      <c r="QVO5" s="95"/>
      <c r="QVP5" s="95"/>
      <c r="QVQ5" s="95"/>
      <c r="QVR5" s="95"/>
      <c r="QVS5" s="95"/>
      <c r="QVT5" s="95"/>
      <c r="QVU5" s="95"/>
      <c r="QVV5" s="95"/>
      <c r="QVW5" s="95"/>
      <c r="QVX5" s="95"/>
      <c r="QVY5" s="95"/>
      <c r="QVZ5" s="95"/>
      <c r="QWA5" s="95"/>
      <c r="QWB5" s="95"/>
      <c r="QWC5" s="95"/>
      <c r="QWD5" s="95"/>
      <c r="QWE5" s="95"/>
      <c r="QWF5" s="95"/>
      <c r="QWG5" s="95"/>
      <c r="QWH5" s="95"/>
      <c r="QWI5" s="95"/>
      <c r="QWJ5" s="95"/>
      <c r="QWK5" s="95"/>
      <c r="QWL5" s="95"/>
      <c r="QWM5" s="95"/>
      <c r="QWN5" s="95"/>
      <c r="QWO5" s="95"/>
      <c r="QWP5" s="95"/>
      <c r="QWQ5" s="95"/>
      <c r="QWR5" s="95"/>
      <c r="QWS5" s="95"/>
      <c r="QWT5" s="95"/>
      <c r="QWU5" s="95"/>
      <c r="QWV5" s="95"/>
      <c r="QWW5" s="95"/>
      <c r="QWX5" s="95"/>
      <c r="QWY5" s="95"/>
      <c r="QWZ5" s="95"/>
      <c r="QXA5" s="95"/>
      <c r="QXB5" s="95"/>
      <c r="QXC5" s="95"/>
      <c r="QXD5" s="95"/>
      <c r="QXE5" s="95"/>
      <c r="QXF5" s="95"/>
      <c r="QXG5" s="95"/>
      <c r="QXH5" s="95"/>
      <c r="QXI5" s="95"/>
      <c r="QXJ5" s="95"/>
      <c r="QXK5" s="95"/>
      <c r="QXL5" s="95"/>
      <c r="QXM5" s="95"/>
      <c r="QXN5" s="95"/>
      <c r="QXO5" s="95"/>
      <c r="QXP5" s="95"/>
      <c r="QXQ5" s="95"/>
      <c r="QXR5" s="95"/>
      <c r="QXS5" s="95"/>
      <c r="QXT5" s="95"/>
      <c r="QXU5" s="95"/>
      <c r="QXV5" s="95"/>
      <c r="QXW5" s="95"/>
      <c r="QXX5" s="95"/>
      <c r="QXY5" s="95"/>
      <c r="QXZ5" s="95"/>
      <c r="QYA5" s="95"/>
      <c r="QYB5" s="95"/>
      <c r="QYC5" s="95"/>
      <c r="QYD5" s="95"/>
      <c r="QYE5" s="95"/>
      <c r="QYF5" s="95"/>
      <c r="QYG5" s="95"/>
      <c r="QYH5" s="95"/>
      <c r="QYI5" s="95"/>
      <c r="QYJ5" s="95"/>
      <c r="QYK5" s="95"/>
      <c r="QYL5" s="95"/>
      <c r="QYM5" s="95"/>
      <c r="QYN5" s="95"/>
      <c r="QYO5" s="95"/>
      <c r="QYP5" s="95"/>
      <c r="QYQ5" s="95"/>
      <c r="QYR5" s="95"/>
      <c r="QYS5" s="95"/>
      <c r="QYT5" s="95"/>
      <c r="QYU5" s="95"/>
      <c r="QYV5" s="95"/>
      <c r="QYW5" s="95"/>
      <c r="QYX5" s="95"/>
      <c r="QYY5" s="95"/>
      <c r="QYZ5" s="95"/>
      <c r="QZA5" s="95"/>
      <c r="QZB5" s="95"/>
      <c r="QZC5" s="95"/>
      <c r="QZD5" s="95"/>
      <c r="QZE5" s="95"/>
      <c r="QZF5" s="95"/>
      <c r="QZG5" s="95"/>
      <c r="QZH5" s="95"/>
      <c r="QZI5" s="95"/>
      <c r="QZJ5" s="95"/>
      <c r="QZK5" s="95"/>
      <c r="QZL5" s="95"/>
      <c r="QZM5" s="95"/>
      <c r="QZN5" s="95"/>
      <c r="QZO5" s="95"/>
      <c r="QZP5" s="95"/>
      <c r="QZQ5" s="95"/>
      <c r="QZR5" s="95"/>
      <c r="QZS5" s="95"/>
      <c r="QZT5" s="95"/>
      <c r="QZU5" s="95"/>
      <c r="QZV5" s="95"/>
      <c r="QZW5" s="95"/>
      <c r="QZX5" s="95"/>
      <c r="QZY5" s="95"/>
      <c r="QZZ5" s="95"/>
      <c r="RAA5" s="95"/>
      <c r="RAB5" s="95"/>
      <c r="RAC5" s="95"/>
      <c r="RAD5" s="95"/>
      <c r="RAE5" s="95"/>
      <c r="RAF5" s="95"/>
      <c r="RAG5" s="95"/>
      <c r="RAH5" s="95"/>
      <c r="RAI5" s="95"/>
      <c r="RAJ5" s="95"/>
      <c r="RAK5" s="95"/>
      <c r="RAL5" s="95"/>
      <c r="RAM5" s="95"/>
      <c r="RAN5" s="95"/>
      <c r="RAO5" s="95"/>
      <c r="RAP5" s="95"/>
      <c r="RAQ5" s="95"/>
      <c r="RAR5" s="95"/>
      <c r="RAS5" s="95"/>
      <c r="RAT5" s="95"/>
      <c r="RAU5" s="95"/>
      <c r="RAV5" s="95"/>
      <c r="RAW5" s="95"/>
      <c r="RAX5" s="95"/>
      <c r="RAY5" s="95"/>
      <c r="RAZ5" s="95"/>
      <c r="RBA5" s="95"/>
      <c r="RBB5" s="95"/>
      <c r="RBC5" s="95"/>
      <c r="RBD5" s="95"/>
      <c r="RBE5" s="95"/>
      <c r="RBF5" s="95"/>
      <c r="RBG5" s="95"/>
      <c r="RBH5" s="95"/>
      <c r="RBI5" s="95"/>
      <c r="RBJ5" s="95"/>
      <c r="RBK5" s="95"/>
      <c r="RBL5" s="95"/>
      <c r="RBM5" s="95"/>
      <c r="RBN5" s="95"/>
      <c r="RBO5" s="95"/>
      <c r="RBP5" s="95"/>
      <c r="RBQ5" s="95"/>
      <c r="RBR5" s="95"/>
      <c r="RBS5" s="95"/>
      <c r="RBT5" s="95"/>
      <c r="RBU5" s="95"/>
      <c r="RBV5" s="95"/>
      <c r="RBW5" s="95"/>
      <c r="RBX5" s="95"/>
      <c r="RBY5" s="95"/>
      <c r="RBZ5" s="95"/>
      <c r="RCA5" s="95"/>
      <c r="RCB5" s="95"/>
      <c r="RCC5" s="95"/>
      <c r="RCD5" s="95"/>
      <c r="RCE5" s="95"/>
      <c r="RCF5" s="95"/>
      <c r="RCG5" s="95"/>
      <c r="RCH5" s="95"/>
      <c r="RCI5" s="95"/>
      <c r="RCJ5" s="95"/>
      <c r="RCK5" s="95"/>
      <c r="RCL5" s="95"/>
      <c r="RCM5" s="95"/>
      <c r="RCN5" s="95"/>
      <c r="RCO5" s="95"/>
      <c r="RCP5" s="95"/>
      <c r="RCQ5" s="95"/>
      <c r="RCR5" s="95"/>
      <c r="RCS5" s="95"/>
      <c r="RCT5" s="95"/>
      <c r="RCU5" s="95"/>
      <c r="RCV5" s="95"/>
      <c r="RCW5" s="95"/>
      <c r="RCX5" s="95"/>
      <c r="RCY5" s="95"/>
      <c r="RCZ5" s="95"/>
      <c r="RDA5" s="95"/>
      <c r="RDB5" s="95"/>
      <c r="RDC5" s="95"/>
      <c r="RDD5" s="95"/>
      <c r="RDE5" s="95"/>
      <c r="RDF5" s="95"/>
      <c r="RDG5" s="95"/>
      <c r="RDH5" s="95"/>
      <c r="RDI5" s="95"/>
      <c r="RDJ5" s="95"/>
      <c r="RDK5" s="95"/>
      <c r="RDL5" s="95"/>
      <c r="RDM5" s="95"/>
      <c r="RDN5" s="95"/>
      <c r="RDO5" s="95"/>
      <c r="RDP5" s="95"/>
      <c r="RDQ5" s="95"/>
      <c r="RDR5" s="95"/>
      <c r="RDS5" s="95"/>
      <c r="RDT5" s="95"/>
      <c r="RDU5" s="95"/>
      <c r="RDV5" s="95"/>
      <c r="RDW5" s="95"/>
      <c r="RDX5" s="95"/>
      <c r="RDY5" s="95"/>
      <c r="RDZ5" s="95"/>
      <c r="REA5" s="95"/>
      <c r="REB5" s="95"/>
      <c r="REC5" s="95"/>
      <c r="RED5" s="95"/>
      <c r="REE5" s="95"/>
      <c r="REF5" s="95"/>
      <c r="REG5" s="95"/>
      <c r="REH5" s="95"/>
      <c r="REI5" s="95"/>
      <c r="REJ5" s="95"/>
      <c r="REK5" s="95"/>
      <c r="REL5" s="95"/>
      <c r="REM5" s="95"/>
      <c r="REN5" s="95"/>
      <c r="REO5" s="95"/>
      <c r="REP5" s="95"/>
      <c r="REQ5" s="95"/>
      <c r="RER5" s="95"/>
      <c r="RES5" s="95"/>
      <c r="RET5" s="95"/>
      <c r="REU5" s="95"/>
      <c r="REV5" s="95"/>
      <c r="REW5" s="95"/>
      <c r="REX5" s="95"/>
      <c r="REY5" s="95"/>
      <c r="REZ5" s="95"/>
      <c r="RFA5" s="95"/>
      <c r="RFB5" s="95"/>
      <c r="RFC5" s="95"/>
      <c r="RFD5" s="95"/>
      <c r="RFE5" s="95"/>
      <c r="RFF5" s="95"/>
      <c r="RFG5" s="95"/>
      <c r="RFH5" s="95"/>
      <c r="RFI5" s="95"/>
      <c r="RFJ5" s="95"/>
      <c r="RFK5" s="95"/>
      <c r="RFL5" s="95"/>
      <c r="RFM5" s="95"/>
      <c r="RFN5" s="95"/>
      <c r="RFO5" s="95"/>
      <c r="RFP5" s="95"/>
      <c r="RFQ5" s="95"/>
      <c r="RFR5" s="95"/>
      <c r="RFS5" s="95"/>
      <c r="RFT5" s="95"/>
      <c r="RFU5" s="95"/>
      <c r="RFV5" s="95"/>
      <c r="RFW5" s="95"/>
      <c r="RFX5" s="95"/>
      <c r="RFY5" s="95"/>
      <c r="RFZ5" s="95"/>
      <c r="RGA5" s="95"/>
      <c r="RGB5" s="95"/>
      <c r="RGC5" s="95"/>
      <c r="RGD5" s="95"/>
      <c r="RGE5" s="95"/>
      <c r="RGF5" s="95"/>
      <c r="RGG5" s="95"/>
      <c r="RGH5" s="95"/>
      <c r="RGI5" s="95"/>
      <c r="RGJ5" s="95"/>
      <c r="RGK5" s="95"/>
      <c r="RGL5" s="95"/>
      <c r="RGM5" s="95"/>
      <c r="RGN5" s="95"/>
      <c r="RGO5" s="95"/>
      <c r="RGP5" s="95"/>
      <c r="RGQ5" s="95"/>
      <c r="RGR5" s="95"/>
      <c r="RGS5" s="95"/>
      <c r="RGT5" s="95"/>
      <c r="RGU5" s="95"/>
      <c r="RGV5" s="95"/>
      <c r="RGW5" s="95"/>
      <c r="RGX5" s="95"/>
      <c r="RGY5" s="95"/>
      <c r="RGZ5" s="95"/>
      <c r="RHA5" s="95"/>
      <c r="RHB5" s="95"/>
      <c r="RHC5" s="95"/>
      <c r="RHD5" s="95"/>
      <c r="RHE5" s="95"/>
      <c r="RHF5" s="95"/>
      <c r="RHG5" s="95"/>
      <c r="RHH5" s="95"/>
      <c r="RHI5" s="95"/>
      <c r="RHJ5" s="95"/>
      <c r="RHK5" s="95"/>
      <c r="RHL5" s="95"/>
      <c r="RHM5" s="95"/>
      <c r="RHN5" s="95"/>
      <c r="RHO5" s="95"/>
      <c r="RHP5" s="95"/>
      <c r="RHQ5" s="95"/>
      <c r="RHR5" s="95"/>
      <c r="RHS5" s="95"/>
      <c r="RHT5" s="95"/>
      <c r="RHU5" s="95"/>
      <c r="RHV5" s="95"/>
      <c r="RHW5" s="95"/>
      <c r="RHX5" s="95"/>
      <c r="RHY5" s="95"/>
      <c r="RHZ5" s="95"/>
      <c r="RIA5" s="95"/>
      <c r="RIB5" s="95"/>
      <c r="RIC5" s="95"/>
      <c r="RID5" s="95"/>
      <c r="RIE5" s="95"/>
      <c r="RIF5" s="95"/>
      <c r="RIG5" s="95"/>
      <c r="RIH5" s="95"/>
      <c r="RII5" s="95"/>
      <c r="RIJ5" s="95"/>
      <c r="RIK5" s="95"/>
      <c r="RIL5" s="95"/>
      <c r="RIM5" s="95"/>
      <c r="RIN5" s="95"/>
      <c r="RIO5" s="95"/>
      <c r="RIP5" s="95"/>
      <c r="RIQ5" s="95"/>
      <c r="RIR5" s="95"/>
      <c r="RIS5" s="95"/>
      <c r="RIT5" s="95"/>
      <c r="RIU5" s="95"/>
      <c r="RIV5" s="95"/>
      <c r="RIW5" s="95"/>
      <c r="RIX5" s="95"/>
      <c r="RIY5" s="95"/>
      <c r="RIZ5" s="95"/>
      <c r="RJA5" s="95"/>
      <c r="RJB5" s="95"/>
      <c r="RJC5" s="95"/>
      <c r="RJD5" s="95"/>
      <c r="RJE5" s="95"/>
      <c r="RJF5" s="95"/>
      <c r="RJG5" s="95"/>
      <c r="RJH5" s="95"/>
      <c r="RJI5" s="95"/>
      <c r="RJJ5" s="95"/>
      <c r="RJK5" s="95"/>
      <c r="RJL5" s="95"/>
      <c r="RJM5" s="95"/>
      <c r="RJN5" s="95"/>
      <c r="RJO5" s="95"/>
      <c r="RJP5" s="95"/>
      <c r="RJQ5" s="95"/>
      <c r="RJR5" s="95"/>
      <c r="RJS5" s="95"/>
      <c r="RJT5" s="95"/>
      <c r="RJU5" s="95"/>
      <c r="RJV5" s="95"/>
      <c r="RJW5" s="95"/>
      <c r="RJX5" s="95"/>
      <c r="RJY5" s="95"/>
      <c r="RJZ5" s="95"/>
      <c r="RKA5" s="95"/>
      <c r="RKB5" s="95"/>
      <c r="RKC5" s="95"/>
      <c r="RKD5" s="95"/>
      <c r="RKE5" s="95"/>
      <c r="RKF5" s="95"/>
      <c r="RKG5" s="95"/>
      <c r="RKH5" s="95"/>
      <c r="RKI5" s="95"/>
      <c r="RKJ5" s="95"/>
      <c r="RKK5" s="95"/>
      <c r="RKL5" s="95"/>
      <c r="RKM5" s="95"/>
      <c r="RKN5" s="95"/>
      <c r="RKO5" s="95"/>
      <c r="RKP5" s="95"/>
      <c r="RKQ5" s="95"/>
      <c r="RKR5" s="95"/>
      <c r="RKS5" s="95"/>
      <c r="RKT5" s="95"/>
      <c r="RKU5" s="95"/>
      <c r="RKV5" s="95"/>
      <c r="RKW5" s="95"/>
      <c r="RKX5" s="95"/>
      <c r="RKY5" s="95"/>
      <c r="RKZ5" s="95"/>
      <c r="RLA5" s="95"/>
      <c r="RLB5" s="95"/>
      <c r="RLC5" s="95"/>
      <c r="RLD5" s="95"/>
      <c r="RLE5" s="95"/>
      <c r="RLF5" s="95"/>
      <c r="RLG5" s="95"/>
      <c r="RLH5" s="95"/>
      <c r="RLI5" s="95"/>
      <c r="RLJ5" s="95"/>
      <c r="RLK5" s="95"/>
      <c r="RLL5" s="95"/>
      <c r="RLM5" s="95"/>
      <c r="RLN5" s="95"/>
      <c r="RLO5" s="95"/>
      <c r="RLP5" s="95"/>
      <c r="RLQ5" s="95"/>
      <c r="RLR5" s="95"/>
      <c r="RLS5" s="95"/>
      <c r="RLT5" s="95"/>
      <c r="RLU5" s="95"/>
      <c r="RLV5" s="95"/>
      <c r="RLW5" s="95"/>
      <c r="RLX5" s="95"/>
      <c r="RLY5" s="95"/>
      <c r="RLZ5" s="95"/>
      <c r="RMA5" s="95"/>
      <c r="RMB5" s="95"/>
      <c r="RMC5" s="95"/>
      <c r="RMD5" s="95"/>
      <c r="RME5" s="95"/>
      <c r="RMF5" s="95"/>
      <c r="RMG5" s="95"/>
      <c r="RMH5" s="95"/>
      <c r="RMI5" s="95"/>
      <c r="RMJ5" s="95"/>
      <c r="RMK5" s="95"/>
      <c r="RML5" s="95"/>
      <c r="RMM5" s="95"/>
      <c r="RMN5" s="95"/>
      <c r="RMO5" s="95"/>
      <c r="RMP5" s="95"/>
      <c r="RMQ5" s="95"/>
      <c r="RMR5" s="95"/>
      <c r="RMS5" s="95"/>
      <c r="RMT5" s="95"/>
      <c r="RMU5" s="95"/>
      <c r="RMV5" s="95"/>
      <c r="RMW5" s="95"/>
      <c r="RMX5" s="95"/>
      <c r="RMY5" s="95"/>
      <c r="RMZ5" s="95"/>
      <c r="RNA5" s="95"/>
      <c r="RNB5" s="95"/>
      <c r="RNC5" s="95"/>
      <c r="RND5" s="95"/>
      <c r="RNE5" s="95"/>
      <c r="RNF5" s="95"/>
      <c r="RNG5" s="95"/>
      <c r="RNH5" s="95"/>
      <c r="RNI5" s="95"/>
      <c r="RNJ5" s="95"/>
      <c r="RNK5" s="95"/>
      <c r="RNL5" s="95"/>
      <c r="RNM5" s="95"/>
      <c r="RNN5" s="95"/>
      <c r="RNO5" s="95"/>
      <c r="RNP5" s="95"/>
      <c r="RNQ5" s="95"/>
      <c r="RNR5" s="95"/>
      <c r="RNS5" s="95"/>
      <c r="RNT5" s="95"/>
      <c r="RNU5" s="95"/>
      <c r="RNV5" s="95"/>
      <c r="RNW5" s="95"/>
      <c r="RNX5" s="95"/>
      <c r="RNY5" s="95"/>
      <c r="RNZ5" s="95"/>
      <c r="ROA5" s="95"/>
      <c r="ROB5" s="95"/>
      <c r="ROC5" s="95"/>
      <c r="ROD5" s="95"/>
      <c r="ROE5" s="95"/>
      <c r="ROF5" s="95"/>
      <c r="ROG5" s="95"/>
      <c r="ROH5" s="95"/>
      <c r="ROI5" s="95"/>
      <c r="ROJ5" s="95"/>
      <c r="ROK5" s="95"/>
      <c r="ROL5" s="95"/>
      <c r="ROM5" s="95"/>
      <c r="RON5" s="95"/>
      <c r="ROO5" s="95"/>
      <c r="ROP5" s="95"/>
      <c r="ROQ5" s="95"/>
      <c r="ROR5" s="95"/>
      <c r="ROS5" s="95"/>
      <c r="ROT5" s="95"/>
      <c r="ROU5" s="95"/>
      <c r="ROV5" s="95"/>
      <c r="ROW5" s="95"/>
      <c r="ROX5" s="95"/>
      <c r="ROY5" s="95"/>
      <c r="ROZ5" s="95"/>
      <c r="RPA5" s="95"/>
      <c r="RPB5" s="95"/>
      <c r="RPC5" s="95"/>
      <c r="RPD5" s="95"/>
      <c r="RPE5" s="95"/>
      <c r="RPF5" s="95"/>
      <c r="RPG5" s="95"/>
      <c r="RPH5" s="95"/>
      <c r="RPI5" s="95"/>
      <c r="RPJ5" s="95"/>
      <c r="RPK5" s="95"/>
      <c r="RPL5" s="95"/>
      <c r="RPM5" s="95"/>
      <c r="RPN5" s="95"/>
      <c r="RPO5" s="95"/>
      <c r="RPP5" s="95"/>
      <c r="RPQ5" s="95"/>
      <c r="RPR5" s="95"/>
      <c r="RPS5" s="95"/>
      <c r="RPT5" s="95"/>
      <c r="RPU5" s="95"/>
      <c r="RPV5" s="95"/>
      <c r="RPW5" s="95"/>
      <c r="RPX5" s="95"/>
      <c r="RPY5" s="95"/>
      <c r="RPZ5" s="95"/>
      <c r="RQA5" s="95"/>
      <c r="RQB5" s="95"/>
      <c r="RQC5" s="95"/>
      <c r="RQD5" s="95"/>
      <c r="RQE5" s="95"/>
      <c r="RQF5" s="95"/>
      <c r="RQG5" s="95"/>
      <c r="RQH5" s="95"/>
      <c r="RQI5" s="95"/>
      <c r="RQJ5" s="95"/>
      <c r="RQK5" s="95"/>
      <c r="RQL5" s="95"/>
      <c r="RQM5" s="95"/>
      <c r="RQN5" s="95"/>
      <c r="RQO5" s="95"/>
      <c r="RQP5" s="95"/>
      <c r="RQQ5" s="95"/>
      <c r="RQR5" s="95"/>
      <c r="RQS5" s="95"/>
      <c r="RQT5" s="95"/>
      <c r="RQU5" s="95"/>
      <c r="RQV5" s="95"/>
      <c r="RQW5" s="95"/>
      <c r="RQX5" s="95"/>
      <c r="RQY5" s="95"/>
      <c r="RQZ5" s="95"/>
      <c r="RRA5" s="95"/>
      <c r="RRB5" s="95"/>
      <c r="RRC5" s="95"/>
      <c r="RRD5" s="95"/>
      <c r="RRE5" s="95"/>
      <c r="RRF5" s="95"/>
      <c r="RRG5" s="95"/>
      <c r="RRH5" s="95"/>
      <c r="RRI5" s="95"/>
      <c r="RRJ5" s="95"/>
      <c r="RRK5" s="95"/>
      <c r="RRL5" s="95"/>
      <c r="RRM5" s="95"/>
      <c r="RRN5" s="95"/>
      <c r="RRO5" s="95"/>
      <c r="RRP5" s="95"/>
      <c r="RRQ5" s="95"/>
      <c r="RRR5" s="95"/>
      <c r="RRS5" s="95"/>
      <c r="RRT5" s="95"/>
      <c r="RRU5" s="95"/>
      <c r="RRV5" s="95"/>
      <c r="RRW5" s="95"/>
      <c r="RRX5" s="95"/>
      <c r="RRY5" s="95"/>
      <c r="RRZ5" s="95"/>
      <c r="RSA5" s="95"/>
      <c r="RSB5" s="95"/>
      <c r="RSC5" s="95"/>
      <c r="RSD5" s="95"/>
      <c r="RSE5" s="95"/>
      <c r="RSF5" s="95"/>
      <c r="RSG5" s="95"/>
      <c r="RSH5" s="95"/>
      <c r="RSI5" s="95"/>
      <c r="RSJ5" s="95"/>
      <c r="RSK5" s="95"/>
      <c r="RSL5" s="95"/>
      <c r="RSM5" s="95"/>
      <c r="RSN5" s="95"/>
      <c r="RSO5" s="95"/>
      <c r="RSP5" s="95"/>
      <c r="RSQ5" s="95"/>
      <c r="RSR5" s="95"/>
      <c r="RSS5" s="95"/>
      <c r="RST5" s="95"/>
      <c r="RSU5" s="95"/>
      <c r="RSV5" s="95"/>
      <c r="RSW5" s="95"/>
      <c r="RSX5" s="95"/>
      <c r="RSY5" s="95"/>
      <c r="RSZ5" s="95"/>
      <c r="RTA5" s="95"/>
      <c r="RTB5" s="95"/>
      <c r="RTC5" s="95"/>
      <c r="RTD5" s="95"/>
      <c r="RTE5" s="95"/>
      <c r="RTF5" s="95"/>
      <c r="RTG5" s="95"/>
      <c r="RTH5" s="95"/>
      <c r="RTI5" s="95"/>
      <c r="RTJ5" s="95"/>
      <c r="RTK5" s="95"/>
      <c r="RTL5" s="95"/>
      <c r="RTM5" s="95"/>
      <c r="RTN5" s="95"/>
      <c r="RTO5" s="95"/>
      <c r="RTP5" s="95"/>
      <c r="RTQ5" s="95"/>
      <c r="RTR5" s="95"/>
      <c r="RTS5" s="95"/>
      <c r="RTT5" s="95"/>
      <c r="RTU5" s="95"/>
      <c r="RTV5" s="95"/>
      <c r="RTW5" s="95"/>
      <c r="RTX5" s="95"/>
      <c r="RTY5" s="95"/>
      <c r="RTZ5" s="95"/>
      <c r="RUA5" s="95"/>
      <c r="RUB5" s="95"/>
      <c r="RUC5" s="95"/>
      <c r="RUD5" s="95"/>
      <c r="RUE5" s="95"/>
      <c r="RUF5" s="95"/>
      <c r="RUG5" s="95"/>
      <c r="RUH5" s="95"/>
      <c r="RUI5" s="95"/>
      <c r="RUJ5" s="95"/>
      <c r="RUK5" s="95"/>
      <c r="RUL5" s="95"/>
      <c r="RUM5" s="95"/>
      <c r="RUN5" s="95"/>
      <c r="RUO5" s="95"/>
      <c r="RUP5" s="95"/>
      <c r="RUQ5" s="95"/>
      <c r="RUR5" s="95"/>
      <c r="RUS5" s="95"/>
      <c r="RUT5" s="95"/>
      <c r="RUU5" s="95"/>
      <c r="RUV5" s="95"/>
      <c r="RUW5" s="95"/>
      <c r="RUX5" s="95"/>
      <c r="RUY5" s="95"/>
      <c r="RUZ5" s="95"/>
      <c r="RVA5" s="95"/>
      <c r="RVB5" s="95"/>
      <c r="RVC5" s="95"/>
      <c r="RVD5" s="95"/>
      <c r="RVE5" s="95"/>
      <c r="RVF5" s="95"/>
      <c r="RVG5" s="95"/>
      <c r="RVH5" s="95"/>
      <c r="RVI5" s="95"/>
      <c r="RVJ5" s="95"/>
      <c r="RVK5" s="95"/>
      <c r="RVL5" s="95"/>
      <c r="RVM5" s="95"/>
      <c r="RVN5" s="95"/>
      <c r="RVO5" s="95"/>
      <c r="RVP5" s="95"/>
      <c r="RVQ5" s="95"/>
      <c r="RVR5" s="95"/>
      <c r="RVS5" s="95"/>
      <c r="RVT5" s="95"/>
      <c r="RVU5" s="95"/>
      <c r="RVV5" s="95"/>
      <c r="RVW5" s="95"/>
      <c r="RVX5" s="95"/>
      <c r="RVY5" s="95"/>
      <c r="RVZ5" s="95"/>
      <c r="RWA5" s="95"/>
      <c r="RWB5" s="95"/>
      <c r="RWC5" s="95"/>
      <c r="RWD5" s="95"/>
      <c r="RWE5" s="95"/>
      <c r="RWF5" s="95"/>
      <c r="RWG5" s="95"/>
      <c r="RWH5" s="95"/>
      <c r="RWI5" s="95"/>
      <c r="RWJ5" s="95"/>
      <c r="RWK5" s="95"/>
      <c r="RWL5" s="95"/>
      <c r="RWM5" s="95"/>
      <c r="RWN5" s="95"/>
      <c r="RWO5" s="95"/>
      <c r="RWP5" s="95"/>
      <c r="RWQ5" s="95"/>
      <c r="RWR5" s="95"/>
      <c r="RWS5" s="95"/>
      <c r="RWT5" s="95"/>
      <c r="RWU5" s="95"/>
      <c r="RWV5" s="95"/>
      <c r="RWW5" s="95"/>
      <c r="RWX5" s="95"/>
      <c r="RWY5" s="95"/>
      <c r="RWZ5" s="95"/>
      <c r="RXA5" s="95"/>
      <c r="RXB5" s="95"/>
      <c r="RXC5" s="95"/>
      <c r="RXD5" s="95"/>
      <c r="RXE5" s="95"/>
      <c r="RXF5" s="95"/>
      <c r="RXG5" s="95"/>
      <c r="RXH5" s="95"/>
      <c r="RXI5" s="95"/>
      <c r="RXJ5" s="95"/>
      <c r="RXK5" s="95"/>
      <c r="RXL5" s="95"/>
      <c r="RXM5" s="95"/>
      <c r="RXN5" s="95"/>
      <c r="RXO5" s="95"/>
      <c r="RXP5" s="95"/>
      <c r="RXQ5" s="95"/>
      <c r="RXR5" s="95"/>
      <c r="RXS5" s="95"/>
      <c r="RXT5" s="95"/>
      <c r="RXU5" s="95"/>
      <c r="RXV5" s="95"/>
      <c r="RXW5" s="95"/>
      <c r="RXX5" s="95"/>
      <c r="RXY5" s="95"/>
      <c r="RXZ5" s="95"/>
      <c r="RYA5" s="95"/>
      <c r="RYB5" s="95"/>
      <c r="RYC5" s="95"/>
      <c r="RYD5" s="95"/>
      <c r="RYE5" s="95"/>
      <c r="RYF5" s="95"/>
      <c r="RYG5" s="95"/>
      <c r="RYH5" s="95"/>
      <c r="RYI5" s="95"/>
      <c r="RYJ5" s="95"/>
      <c r="RYK5" s="95"/>
      <c r="RYL5" s="95"/>
      <c r="RYM5" s="95"/>
      <c r="RYN5" s="95"/>
      <c r="RYO5" s="95"/>
      <c r="RYP5" s="95"/>
      <c r="RYQ5" s="95"/>
      <c r="RYR5" s="95"/>
      <c r="RYS5" s="95"/>
      <c r="RYT5" s="95"/>
      <c r="RYU5" s="95"/>
      <c r="RYV5" s="95"/>
      <c r="RYW5" s="95"/>
      <c r="RYX5" s="95"/>
      <c r="RYY5" s="95"/>
      <c r="RYZ5" s="95"/>
      <c r="RZA5" s="95"/>
      <c r="RZB5" s="95"/>
      <c r="RZC5" s="95"/>
      <c r="RZD5" s="95"/>
      <c r="RZE5" s="95"/>
      <c r="RZF5" s="95"/>
      <c r="RZG5" s="95"/>
      <c r="RZH5" s="95"/>
      <c r="RZI5" s="95"/>
      <c r="RZJ5" s="95"/>
      <c r="RZK5" s="95"/>
      <c r="RZL5" s="95"/>
      <c r="RZM5" s="95"/>
      <c r="RZN5" s="95"/>
      <c r="RZO5" s="95"/>
      <c r="RZP5" s="95"/>
      <c r="RZQ5" s="95"/>
      <c r="RZR5" s="95"/>
      <c r="RZS5" s="95"/>
      <c r="RZT5" s="95"/>
      <c r="RZU5" s="95"/>
      <c r="RZV5" s="95"/>
      <c r="RZW5" s="95"/>
      <c r="RZX5" s="95"/>
      <c r="RZY5" s="95"/>
      <c r="RZZ5" s="95"/>
      <c r="SAA5" s="95"/>
      <c r="SAB5" s="95"/>
      <c r="SAC5" s="95"/>
      <c r="SAD5" s="95"/>
      <c r="SAE5" s="95"/>
      <c r="SAF5" s="95"/>
      <c r="SAG5" s="95"/>
      <c r="SAH5" s="95"/>
      <c r="SAI5" s="95"/>
      <c r="SAJ5" s="95"/>
      <c r="SAK5" s="95"/>
      <c r="SAL5" s="95"/>
      <c r="SAM5" s="95"/>
      <c r="SAN5" s="95"/>
      <c r="SAO5" s="95"/>
      <c r="SAP5" s="95"/>
      <c r="SAQ5" s="95"/>
      <c r="SAR5" s="95"/>
      <c r="SAS5" s="95"/>
      <c r="SAT5" s="95"/>
      <c r="SAU5" s="95"/>
      <c r="SAV5" s="95"/>
      <c r="SAW5" s="95"/>
      <c r="SAX5" s="95"/>
      <c r="SAY5" s="95"/>
      <c r="SAZ5" s="95"/>
      <c r="SBA5" s="95"/>
      <c r="SBB5" s="95"/>
      <c r="SBC5" s="95"/>
      <c r="SBD5" s="95"/>
      <c r="SBE5" s="95"/>
      <c r="SBF5" s="95"/>
      <c r="SBG5" s="95"/>
      <c r="SBH5" s="95"/>
      <c r="SBI5" s="95"/>
      <c r="SBJ5" s="95"/>
      <c r="SBK5" s="95"/>
      <c r="SBL5" s="95"/>
      <c r="SBM5" s="95"/>
      <c r="SBN5" s="95"/>
      <c r="SBO5" s="95"/>
      <c r="SBP5" s="95"/>
      <c r="SBQ5" s="95"/>
      <c r="SBR5" s="95"/>
      <c r="SBS5" s="95"/>
      <c r="SBT5" s="95"/>
      <c r="SBU5" s="95"/>
      <c r="SBV5" s="95"/>
      <c r="SBW5" s="95"/>
      <c r="SBX5" s="95"/>
      <c r="SBY5" s="95"/>
      <c r="SBZ5" s="95"/>
      <c r="SCA5" s="95"/>
      <c r="SCB5" s="95"/>
      <c r="SCC5" s="95"/>
      <c r="SCD5" s="95"/>
      <c r="SCE5" s="95"/>
      <c r="SCF5" s="95"/>
      <c r="SCG5" s="95"/>
      <c r="SCH5" s="95"/>
      <c r="SCI5" s="95"/>
      <c r="SCJ5" s="95"/>
      <c r="SCK5" s="95"/>
      <c r="SCL5" s="95"/>
      <c r="SCM5" s="95"/>
      <c r="SCN5" s="95"/>
      <c r="SCO5" s="95"/>
      <c r="SCP5" s="95"/>
      <c r="SCQ5" s="95"/>
      <c r="SCR5" s="95"/>
      <c r="SCS5" s="95"/>
      <c r="SCT5" s="95"/>
      <c r="SCU5" s="95"/>
      <c r="SCV5" s="95"/>
      <c r="SCW5" s="95"/>
      <c r="SCX5" s="95"/>
      <c r="SCY5" s="95"/>
      <c r="SCZ5" s="95"/>
      <c r="SDA5" s="95"/>
      <c r="SDB5" s="95"/>
      <c r="SDC5" s="95"/>
      <c r="SDD5" s="95"/>
      <c r="SDE5" s="95"/>
      <c r="SDF5" s="95"/>
      <c r="SDG5" s="95"/>
      <c r="SDH5" s="95"/>
      <c r="SDI5" s="95"/>
      <c r="SDJ5" s="95"/>
      <c r="SDK5" s="95"/>
      <c r="SDL5" s="95"/>
      <c r="SDM5" s="95"/>
      <c r="SDN5" s="95"/>
      <c r="SDO5" s="95"/>
      <c r="SDP5" s="95"/>
      <c r="SDQ5" s="95"/>
      <c r="SDR5" s="95"/>
      <c r="SDS5" s="95"/>
      <c r="SDT5" s="95"/>
      <c r="SDU5" s="95"/>
      <c r="SDV5" s="95"/>
      <c r="SDW5" s="95"/>
      <c r="SDX5" s="95"/>
      <c r="SDY5" s="95"/>
      <c r="SDZ5" s="95"/>
      <c r="SEA5" s="95"/>
      <c r="SEB5" s="95"/>
      <c r="SEC5" s="95"/>
      <c r="SED5" s="95"/>
      <c r="SEE5" s="95"/>
      <c r="SEF5" s="95"/>
      <c r="SEG5" s="95"/>
      <c r="SEH5" s="95"/>
      <c r="SEI5" s="95"/>
      <c r="SEJ5" s="95"/>
      <c r="SEK5" s="95"/>
      <c r="SEL5" s="95"/>
      <c r="SEM5" s="95"/>
      <c r="SEN5" s="95"/>
      <c r="SEO5" s="95"/>
      <c r="SEP5" s="95"/>
      <c r="SEQ5" s="95"/>
      <c r="SER5" s="95"/>
      <c r="SES5" s="95"/>
      <c r="SET5" s="95"/>
      <c r="SEU5" s="95"/>
      <c r="SEV5" s="95"/>
      <c r="SEW5" s="95"/>
      <c r="SEX5" s="95"/>
      <c r="SEY5" s="95"/>
      <c r="SEZ5" s="95"/>
      <c r="SFA5" s="95"/>
      <c r="SFB5" s="95"/>
      <c r="SFC5" s="95"/>
      <c r="SFD5" s="95"/>
      <c r="SFE5" s="95"/>
      <c r="SFF5" s="95"/>
      <c r="SFG5" s="95"/>
      <c r="SFH5" s="95"/>
      <c r="SFI5" s="95"/>
      <c r="SFJ5" s="95"/>
      <c r="SFK5" s="95"/>
      <c r="SFL5" s="95"/>
      <c r="SFM5" s="95"/>
      <c r="SFN5" s="95"/>
      <c r="SFO5" s="95"/>
      <c r="SFP5" s="95"/>
      <c r="SFQ5" s="95"/>
      <c r="SFR5" s="95"/>
      <c r="SFS5" s="95"/>
      <c r="SFT5" s="95"/>
      <c r="SFU5" s="95"/>
      <c r="SFV5" s="95"/>
      <c r="SFW5" s="95"/>
      <c r="SFX5" s="95"/>
      <c r="SFY5" s="95"/>
      <c r="SFZ5" s="95"/>
      <c r="SGA5" s="95"/>
      <c r="SGB5" s="95"/>
      <c r="SGC5" s="95"/>
      <c r="SGD5" s="95"/>
      <c r="SGE5" s="95"/>
      <c r="SGF5" s="95"/>
      <c r="SGG5" s="95"/>
      <c r="SGH5" s="95"/>
      <c r="SGI5" s="95"/>
      <c r="SGJ5" s="95"/>
      <c r="SGK5" s="95"/>
      <c r="SGL5" s="95"/>
      <c r="SGM5" s="95"/>
      <c r="SGN5" s="95"/>
      <c r="SGO5" s="95"/>
      <c r="SGP5" s="95"/>
      <c r="SGQ5" s="95"/>
      <c r="SGR5" s="95"/>
      <c r="SGS5" s="95"/>
      <c r="SGT5" s="95"/>
      <c r="SGU5" s="95"/>
      <c r="SGV5" s="95"/>
      <c r="SGW5" s="95"/>
      <c r="SGX5" s="95"/>
      <c r="SGY5" s="95"/>
      <c r="SGZ5" s="95"/>
      <c r="SHA5" s="95"/>
      <c r="SHB5" s="95"/>
      <c r="SHC5" s="95"/>
      <c r="SHD5" s="95"/>
      <c r="SHE5" s="95"/>
      <c r="SHF5" s="95"/>
      <c r="SHG5" s="95"/>
      <c r="SHH5" s="95"/>
      <c r="SHI5" s="95"/>
      <c r="SHJ5" s="95"/>
      <c r="SHK5" s="95"/>
      <c r="SHL5" s="95"/>
      <c r="SHM5" s="95"/>
      <c r="SHN5" s="95"/>
      <c r="SHO5" s="95"/>
      <c r="SHP5" s="95"/>
      <c r="SHQ5" s="95"/>
      <c r="SHR5" s="95"/>
      <c r="SHS5" s="95"/>
      <c r="SHT5" s="95"/>
      <c r="SHU5" s="95"/>
      <c r="SHV5" s="95"/>
      <c r="SHW5" s="95"/>
      <c r="SHX5" s="95"/>
      <c r="SHY5" s="95"/>
      <c r="SHZ5" s="95"/>
      <c r="SIA5" s="95"/>
      <c r="SIB5" s="95"/>
      <c r="SIC5" s="95"/>
      <c r="SID5" s="95"/>
      <c r="SIE5" s="95"/>
      <c r="SIF5" s="95"/>
      <c r="SIG5" s="95"/>
      <c r="SIH5" s="95"/>
      <c r="SII5" s="95"/>
      <c r="SIJ5" s="95"/>
      <c r="SIK5" s="95"/>
      <c r="SIL5" s="95"/>
      <c r="SIM5" s="95"/>
      <c r="SIN5" s="95"/>
      <c r="SIO5" s="95"/>
      <c r="SIP5" s="95"/>
      <c r="SIQ5" s="95"/>
      <c r="SIR5" s="95"/>
      <c r="SIS5" s="95"/>
      <c r="SIT5" s="95"/>
      <c r="SIU5" s="95"/>
      <c r="SIV5" s="95"/>
      <c r="SIW5" s="95"/>
      <c r="SIX5" s="95"/>
      <c r="SIY5" s="95"/>
      <c r="SIZ5" s="95"/>
      <c r="SJA5" s="95"/>
      <c r="SJB5" s="95"/>
      <c r="SJC5" s="95"/>
      <c r="SJD5" s="95"/>
      <c r="SJE5" s="95"/>
      <c r="SJF5" s="95"/>
      <c r="SJG5" s="95"/>
      <c r="SJH5" s="95"/>
      <c r="SJI5" s="95"/>
      <c r="SJJ5" s="95"/>
      <c r="SJK5" s="95"/>
      <c r="SJL5" s="95"/>
      <c r="SJM5" s="95"/>
      <c r="SJN5" s="95"/>
      <c r="SJO5" s="95"/>
      <c r="SJP5" s="95"/>
      <c r="SJQ5" s="95"/>
      <c r="SJR5" s="95"/>
      <c r="SJS5" s="95"/>
      <c r="SJT5" s="95"/>
      <c r="SJU5" s="95"/>
      <c r="SJV5" s="95"/>
      <c r="SJW5" s="95"/>
      <c r="SJX5" s="95"/>
      <c r="SJY5" s="95"/>
      <c r="SJZ5" s="95"/>
      <c r="SKA5" s="95"/>
      <c r="SKB5" s="95"/>
      <c r="SKC5" s="95"/>
      <c r="SKD5" s="95"/>
      <c r="SKE5" s="95"/>
      <c r="SKF5" s="95"/>
      <c r="SKG5" s="95"/>
      <c r="SKH5" s="95"/>
      <c r="SKI5" s="95"/>
      <c r="SKJ5" s="95"/>
      <c r="SKK5" s="95"/>
      <c r="SKL5" s="95"/>
      <c r="SKM5" s="95"/>
      <c r="SKN5" s="95"/>
      <c r="SKO5" s="95"/>
      <c r="SKP5" s="95"/>
      <c r="SKQ5" s="95"/>
      <c r="SKR5" s="95"/>
      <c r="SKS5" s="95"/>
      <c r="SKT5" s="95"/>
      <c r="SKU5" s="95"/>
      <c r="SKV5" s="95"/>
      <c r="SKW5" s="95"/>
      <c r="SKX5" s="95"/>
      <c r="SKY5" s="95"/>
      <c r="SKZ5" s="95"/>
      <c r="SLA5" s="95"/>
      <c r="SLB5" s="95"/>
      <c r="SLC5" s="95"/>
      <c r="SLD5" s="95"/>
      <c r="SLE5" s="95"/>
      <c r="SLF5" s="95"/>
      <c r="SLG5" s="95"/>
      <c r="SLH5" s="95"/>
      <c r="SLI5" s="95"/>
      <c r="SLJ5" s="95"/>
      <c r="SLK5" s="95"/>
      <c r="SLL5" s="95"/>
      <c r="SLM5" s="95"/>
      <c r="SLN5" s="95"/>
      <c r="SLO5" s="95"/>
      <c r="SLP5" s="95"/>
      <c r="SLQ5" s="95"/>
      <c r="SLR5" s="95"/>
      <c r="SLS5" s="95"/>
      <c r="SLT5" s="95"/>
      <c r="SLU5" s="95"/>
      <c r="SLV5" s="95"/>
      <c r="SLW5" s="95"/>
      <c r="SLX5" s="95"/>
      <c r="SLY5" s="95"/>
      <c r="SLZ5" s="95"/>
      <c r="SMA5" s="95"/>
      <c r="SMB5" s="95"/>
      <c r="SMC5" s="95"/>
      <c r="SMD5" s="95"/>
      <c r="SME5" s="95"/>
      <c r="SMF5" s="95"/>
      <c r="SMG5" s="95"/>
      <c r="SMH5" s="95"/>
      <c r="SMI5" s="95"/>
      <c r="SMJ5" s="95"/>
      <c r="SMK5" s="95"/>
      <c r="SML5" s="95"/>
      <c r="SMM5" s="95"/>
      <c r="SMN5" s="95"/>
      <c r="SMO5" s="95"/>
      <c r="SMP5" s="95"/>
      <c r="SMQ5" s="95"/>
      <c r="SMR5" s="95"/>
      <c r="SMS5" s="95"/>
      <c r="SMT5" s="95"/>
      <c r="SMU5" s="95"/>
      <c r="SMV5" s="95"/>
      <c r="SMW5" s="95"/>
      <c r="SMX5" s="95"/>
      <c r="SMY5" s="95"/>
      <c r="SMZ5" s="95"/>
      <c r="SNA5" s="95"/>
      <c r="SNB5" s="95"/>
      <c r="SNC5" s="95"/>
      <c r="SND5" s="95"/>
      <c r="SNE5" s="95"/>
      <c r="SNF5" s="95"/>
      <c r="SNG5" s="95"/>
      <c r="SNH5" s="95"/>
      <c r="SNI5" s="95"/>
      <c r="SNJ5" s="95"/>
      <c r="SNK5" s="95"/>
      <c r="SNL5" s="95"/>
      <c r="SNM5" s="95"/>
      <c r="SNN5" s="95"/>
      <c r="SNO5" s="95"/>
      <c r="SNP5" s="95"/>
      <c r="SNQ5" s="95"/>
      <c r="SNR5" s="95"/>
      <c r="SNS5" s="95"/>
      <c r="SNT5" s="95"/>
      <c r="SNU5" s="95"/>
      <c r="SNV5" s="95"/>
      <c r="SNW5" s="95"/>
      <c r="SNX5" s="95"/>
      <c r="SNY5" s="95"/>
      <c r="SNZ5" s="95"/>
      <c r="SOA5" s="95"/>
      <c r="SOB5" s="95"/>
      <c r="SOC5" s="95"/>
      <c r="SOD5" s="95"/>
      <c r="SOE5" s="95"/>
      <c r="SOF5" s="95"/>
      <c r="SOG5" s="95"/>
      <c r="SOH5" s="95"/>
      <c r="SOI5" s="95"/>
      <c r="SOJ5" s="95"/>
      <c r="SOK5" s="95"/>
      <c r="SOL5" s="95"/>
      <c r="SOM5" s="95"/>
      <c r="SON5" s="95"/>
      <c r="SOO5" s="95"/>
      <c r="SOP5" s="95"/>
      <c r="SOQ5" s="95"/>
      <c r="SOR5" s="95"/>
      <c r="SOS5" s="95"/>
      <c r="SOT5" s="95"/>
      <c r="SOU5" s="95"/>
      <c r="SOV5" s="95"/>
      <c r="SOW5" s="95"/>
      <c r="SOX5" s="95"/>
      <c r="SOY5" s="95"/>
      <c r="SOZ5" s="95"/>
      <c r="SPA5" s="95"/>
      <c r="SPB5" s="95"/>
      <c r="SPC5" s="95"/>
      <c r="SPD5" s="95"/>
      <c r="SPE5" s="95"/>
      <c r="SPF5" s="95"/>
      <c r="SPG5" s="95"/>
      <c r="SPH5" s="95"/>
      <c r="SPI5" s="95"/>
      <c r="SPJ5" s="95"/>
      <c r="SPK5" s="95"/>
      <c r="SPL5" s="95"/>
      <c r="SPM5" s="95"/>
      <c r="SPN5" s="95"/>
      <c r="SPO5" s="95"/>
      <c r="SPP5" s="95"/>
      <c r="SPQ5" s="95"/>
      <c r="SPR5" s="95"/>
      <c r="SPS5" s="95"/>
      <c r="SPT5" s="95"/>
      <c r="SPU5" s="95"/>
      <c r="SPV5" s="95"/>
      <c r="SPW5" s="95"/>
      <c r="SPX5" s="95"/>
      <c r="SPY5" s="95"/>
      <c r="SPZ5" s="95"/>
      <c r="SQA5" s="95"/>
      <c r="SQB5" s="95"/>
      <c r="SQC5" s="95"/>
      <c r="SQD5" s="95"/>
      <c r="SQE5" s="95"/>
      <c r="SQF5" s="95"/>
      <c r="SQG5" s="95"/>
      <c r="SQH5" s="95"/>
      <c r="SQI5" s="95"/>
      <c r="SQJ5" s="95"/>
      <c r="SQK5" s="95"/>
      <c r="SQL5" s="95"/>
      <c r="SQM5" s="95"/>
      <c r="SQN5" s="95"/>
      <c r="SQO5" s="95"/>
      <c r="SQP5" s="95"/>
      <c r="SQQ5" s="95"/>
      <c r="SQR5" s="95"/>
      <c r="SQS5" s="95"/>
      <c r="SQT5" s="95"/>
      <c r="SQU5" s="95"/>
      <c r="SQV5" s="95"/>
      <c r="SQW5" s="95"/>
      <c r="SQX5" s="95"/>
      <c r="SQY5" s="95"/>
      <c r="SQZ5" s="95"/>
      <c r="SRA5" s="95"/>
      <c r="SRB5" s="95"/>
      <c r="SRC5" s="95"/>
      <c r="SRD5" s="95"/>
      <c r="SRE5" s="95"/>
      <c r="SRF5" s="95"/>
      <c r="SRG5" s="95"/>
      <c r="SRH5" s="95"/>
      <c r="SRI5" s="95"/>
      <c r="SRJ5" s="95"/>
      <c r="SRK5" s="95"/>
      <c r="SRL5" s="95"/>
      <c r="SRM5" s="95"/>
      <c r="SRN5" s="95"/>
      <c r="SRO5" s="95"/>
      <c r="SRP5" s="95"/>
      <c r="SRQ5" s="95"/>
      <c r="SRR5" s="95"/>
      <c r="SRS5" s="95"/>
      <c r="SRT5" s="95"/>
      <c r="SRU5" s="95"/>
      <c r="SRV5" s="95"/>
      <c r="SRW5" s="95"/>
      <c r="SRX5" s="95"/>
      <c r="SRY5" s="95"/>
      <c r="SRZ5" s="95"/>
      <c r="SSA5" s="95"/>
      <c r="SSB5" s="95"/>
      <c r="SSC5" s="95"/>
      <c r="SSD5" s="95"/>
      <c r="SSE5" s="95"/>
      <c r="SSF5" s="95"/>
      <c r="SSG5" s="95"/>
      <c r="SSH5" s="95"/>
      <c r="SSI5" s="95"/>
      <c r="SSJ5" s="95"/>
      <c r="SSK5" s="95"/>
      <c r="SSL5" s="95"/>
      <c r="SSM5" s="95"/>
      <c r="SSN5" s="95"/>
      <c r="SSO5" s="95"/>
      <c r="SSP5" s="95"/>
      <c r="SSQ5" s="95"/>
      <c r="SSR5" s="95"/>
      <c r="SSS5" s="95"/>
      <c r="SST5" s="95"/>
      <c r="SSU5" s="95"/>
      <c r="SSV5" s="95"/>
      <c r="SSW5" s="95"/>
      <c r="SSX5" s="95"/>
      <c r="SSY5" s="95"/>
      <c r="SSZ5" s="95"/>
      <c r="STA5" s="95"/>
      <c r="STB5" s="95"/>
      <c r="STC5" s="95"/>
      <c r="STD5" s="95"/>
      <c r="STE5" s="95"/>
      <c r="STF5" s="95"/>
      <c r="STG5" s="95"/>
      <c r="STH5" s="95"/>
      <c r="STI5" s="95"/>
      <c r="STJ5" s="95"/>
      <c r="STK5" s="95"/>
      <c r="STL5" s="95"/>
      <c r="STM5" s="95"/>
      <c r="STN5" s="95"/>
      <c r="STO5" s="95"/>
      <c r="STP5" s="95"/>
      <c r="STQ5" s="95"/>
      <c r="STR5" s="95"/>
      <c r="STS5" s="95"/>
      <c r="STT5" s="95"/>
      <c r="STU5" s="95"/>
      <c r="STV5" s="95"/>
      <c r="STW5" s="95"/>
      <c r="STX5" s="95"/>
      <c r="STY5" s="95"/>
      <c r="STZ5" s="95"/>
      <c r="SUA5" s="95"/>
      <c r="SUB5" s="95"/>
      <c r="SUC5" s="95"/>
      <c r="SUD5" s="95"/>
      <c r="SUE5" s="95"/>
      <c r="SUF5" s="95"/>
      <c r="SUG5" s="95"/>
      <c r="SUH5" s="95"/>
      <c r="SUI5" s="95"/>
      <c r="SUJ5" s="95"/>
      <c r="SUK5" s="95"/>
      <c r="SUL5" s="95"/>
      <c r="SUM5" s="95"/>
      <c r="SUN5" s="95"/>
      <c r="SUO5" s="95"/>
      <c r="SUP5" s="95"/>
      <c r="SUQ5" s="95"/>
      <c r="SUR5" s="95"/>
      <c r="SUS5" s="95"/>
      <c r="SUT5" s="95"/>
      <c r="SUU5" s="95"/>
      <c r="SUV5" s="95"/>
      <c r="SUW5" s="95"/>
      <c r="SUX5" s="95"/>
      <c r="SUY5" s="95"/>
      <c r="SUZ5" s="95"/>
      <c r="SVA5" s="95"/>
      <c r="SVB5" s="95"/>
      <c r="SVC5" s="95"/>
      <c r="SVD5" s="95"/>
      <c r="SVE5" s="95"/>
      <c r="SVF5" s="95"/>
      <c r="SVG5" s="95"/>
      <c r="SVH5" s="95"/>
      <c r="SVI5" s="95"/>
      <c r="SVJ5" s="95"/>
      <c r="SVK5" s="95"/>
      <c r="SVL5" s="95"/>
      <c r="SVM5" s="95"/>
      <c r="SVN5" s="95"/>
      <c r="SVO5" s="95"/>
      <c r="SVP5" s="95"/>
      <c r="SVQ5" s="95"/>
      <c r="SVR5" s="95"/>
      <c r="SVS5" s="95"/>
      <c r="SVT5" s="95"/>
      <c r="SVU5" s="95"/>
      <c r="SVV5" s="95"/>
      <c r="SVW5" s="95"/>
      <c r="SVX5" s="95"/>
      <c r="SVY5" s="95"/>
      <c r="SVZ5" s="95"/>
      <c r="SWA5" s="95"/>
      <c r="SWB5" s="95"/>
      <c r="SWC5" s="95"/>
      <c r="SWD5" s="95"/>
      <c r="SWE5" s="95"/>
      <c r="SWF5" s="95"/>
      <c r="SWG5" s="95"/>
      <c r="SWH5" s="95"/>
      <c r="SWI5" s="95"/>
      <c r="SWJ5" s="95"/>
      <c r="SWK5" s="95"/>
      <c r="SWL5" s="95"/>
      <c r="SWM5" s="95"/>
      <c r="SWN5" s="95"/>
      <c r="SWO5" s="95"/>
      <c r="SWP5" s="95"/>
      <c r="SWQ5" s="95"/>
      <c r="SWR5" s="95"/>
      <c r="SWS5" s="95"/>
      <c r="SWT5" s="95"/>
      <c r="SWU5" s="95"/>
      <c r="SWV5" s="95"/>
      <c r="SWW5" s="95"/>
      <c r="SWX5" s="95"/>
      <c r="SWY5" s="95"/>
      <c r="SWZ5" s="95"/>
      <c r="SXA5" s="95"/>
      <c r="SXB5" s="95"/>
      <c r="SXC5" s="95"/>
      <c r="SXD5" s="95"/>
      <c r="SXE5" s="95"/>
      <c r="SXF5" s="95"/>
      <c r="SXG5" s="95"/>
      <c r="SXH5" s="95"/>
      <c r="SXI5" s="95"/>
      <c r="SXJ5" s="95"/>
      <c r="SXK5" s="95"/>
      <c r="SXL5" s="95"/>
      <c r="SXM5" s="95"/>
      <c r="SXN5" s="95"/>
      <c r="SXO5" s="95"/>
      <c r="SXP5" s="95"/>
      <c r="SXQ5" s="95"/>
      <c r="SXR5" s="95"/>
      <c r="SXS5" s="95"/>
      <c r="SXT5" s="95"/>
      <c r="SXU5" s="95"/>
      <c r="SXV5" s="95"/>
      <c r="SXW5" s="95"/>
      <c r="SXX5" s="95"/>
      <c r="SXY5" s="95"/>
      <c r="SXZ5" s="95"/>
      <c r="SYA5" s="95"/>
      <c r="SYB5" s="95"/>
      <c r="SYC5" s="95"/>
      <c r="SYD5" s="95"/>
      <c r="SYE5" s="95"/>
      <c r="SYF5" s="95"/>
      <c r="SYG5" s="95"/>
      <c r="SYH5" s="95"/>
      <c r="SYI5" s="95"/>
      <c r="SYJ5" s="95"/>
      <c r="SYK5" s="95"/>
      <c r="SYL5" s="95"/>
      <c r="SYM5" s="95"/>
      <c r="SYN5" s="95"/>
      <c r="SYO5" s="95"/>
      <c r="SYP5" s="95"/>
      <c r="SYQ5" s="95"/>
      <c r="SYR5" s="95"/>
      <c r="SYS5" s="95"/>
      <c r="SYT5" s="95"/>
      <c r="SYU5" s="95"/>
      <c r="SYV5" s="95"/>
      <c r="SYW5" s="95"/>
      <c r="SYX5" s="95"/>
      <c r="SYY5" s="95"/>
      <c r="SYZ5" s="95"/>
      <c r="SZA5" s="95"/>
      <c r="SZB5" s="95"/>
      <c r="SZC5" s="95"/>
      <c r="SZD5" s="95"/>
      <c r="SZE5" s="95"/>
      <c r="SZF5" s="95"/>
      <c r="SZG5" s="95"/>
      <c r="SZH5" s="95"/>
      <c r="SZI5" s="95"/>
      <c r="SZJ5" s="95"/>
      <c r="SZK5" s="95"/>
      <c r="SZL5" s="95"/>
      <c r="SZM5" s="95"/>
      <c r="SZN5" s="95"/>
      <c r="SZO5" s="95"/>
      <c r="SZP5" s="95"/>
      <c r="SZQ5" s="95"/>
      <c r="SZR5" s="95"/>
      <c r="SZS5" s="95"/>
      <c r="SZT5" s="95"/>
      <c r="SZU5" s="95"/>
      <c r="SZV5" s="95"/>
      <c r="SZW5" s="95"/>
      <c r="SZX5" s="95"/>
      <c r="SZY5" s="95"/>
      <c r="SZZ5" s="95"/>
      <c r="TAA5" s="95"/>
      <c r="TAB5" s="95"/>
      <c r="TAC5" s="95"/>
      <c r="TAD5" s="95"/>
      <c r="TAE5" s="95"/>
      <c r="TAF5" s="95"/>
      <c r="TAG5" s="95"/>
      <c r="TAH5" s="95"/>
      <c r="TAI5" s="95"/>
      <c r="TAJ5" s="95"/>
      <c r="TAK5" s="95"/>
      <c r="TAL5" s="95"/>
      <c r="TAM5" s="95"/>
      <c r="TAN5" s="95"/>
      <c r="TAO5" s="95"/>
      <c r="TAP5" s="95"/>
      <c r="TAQ5" s="95"/>
      <c r="TAR5" s="95"/>
      <c r="TAS5" s="95"/>
      <c r="TAT5" s="95"/>
      <c r="TAU5" s="95"/>
      <c r="TAV5" s="95"/>
      <c r="TAW5" s="95"/>
      <c r="TAX5" s="95"/>
      <c r="TAY5" s="95"/>
      <c r="TAZ5" s="95"/>
      <c r="TBA5" s="95"/>
      <c r="TBB5" s="95"/>
      <c r="TBC5" s="95"/>
      <c r="TBD5" s="95"/>
      <c r="TBE5" s="95"/>
      <c r="TBF5" s="95"/>
      <c r="TBG5" s="95"/>
      <c r="TBH5" s="95"/>
      <c r="TBI5" s="95"/>
      <c r="TBJ5" s="95"/>
      <c r="TBK5" s="95"/>
      <c r="TBL5" s="95"/>
      <c r="TBM5" s="95"/>
      <c r="TBN5" s="95"/>
      <c r="TBO5" s="95"/>
      <c r="TBP5" s="95"/>
      <c r="TBQ5" s="95"/>
      <c r="TBR5" s="95"/>
      <c r="TBS5" s="95"/>
      <c r="TBT5" s="95"/>
      <c r="TBU5" s="95"/>
      <c r="TBV5" s="95"/>
      <c r="TBW5" s="95"/>
      <c r="TBX5" s="95"/>
      <c r="TBY5" s="95"/>
      <c r="TBZ5" s="95"/>
      <c r="TCA5" s="95"/>
      <c r="TCB5" s="95"/>
      <c r="TCC5" s="95"/>
      <c r="TCD5" s="95"/>
      <c r="TCE5" s="95"/>
      <c r="TCF5" s="95"/>
      <c r="TCG5" s="95"/>
      <c r="TCH5" s="95"/>
      <c r="TCI5" s="95"/>
      <c r="TCJ5" s="95"/>
      <c r="TCK5" s="95"/>
      <c r="TCL5" s="95"/>
      <c r="TCM5" s="95"/>
      <c r="TCN5" s="95"/>
      <c r="TCO5" s="95"/>
      <c r="TCP5" s="95"/>
      <c r="TCQ5" s="95"/>
      <c r="TCR5" s="95"/>
      <c r="TCS5" s="95"/>
      <c r="TCT5" s="95"/>
      <c r="TCU5" s="95"/>
      <c r="TCV5" s="95"/>
      <c r="TCW5" s="95"/>
      <c r="TCX5" s="95"/>
      <c r="TCY5" s="95"/>
      <c r="TCZ5" s="95"/>
      <c r="TDA5" s="95"/>
      <c r="TDB5" s="95"/>
      <c r="TDC5" s="95"/>
      <c r="TDD5" s="95"/>
      <c r="TDE5" s="95"/>
      <c r="TDF5" s="95"/>
      <c r="TDG5" s="95"/>
      <c r="TDH5" s="95"/>
      <c r="TDI5" s="95"/>
      <c r="TDJ5" s="95"/>
      <c r="TDK5" s="95"/>
      <c r="TDL5" s="95"/>
      <c r="TDM5" s="95"/>
      <c r="TDN5" s="95"/>
      <c r="TDO5" s="95"/>
      <c r="TDP5" s="95"/>
      <c r="TDQ5" s="95"/>
      <c r="TDR5" s="95"/>
      <c r="TDS5" s="95"/>
      <c r="TDT5" s="95"/>
      <c r="TDU5" s="95"/>
      <c r="TDV5" s="95"/>
      <c r="TDW5" s="95"/>
      <c r="TDX5" s="95"/>
      <c r="TDY5" s="95"/>
      <c r="TDZ5" s="95"/>
      <c r="TEA5" s="95"/>
      <c r="TEB5" s="95"/>
      <c r="TEC5" s="95"/>
      <c r="TED5" s="95"/>
      <c r="TEE5" s="95"/>
      <c r="TEF5" s="95"/>
      <c r="TEG5" s="95"/>
      <c r="TEH5" s="95"/>
      <c r="TEI5" s="95"/>
      <c r="TEJ5" s="95"/>
      <c r="TEK5" s="95"/>
      <c r="TEL5" s="95"/>
      <c r="TEM5" s="95"/>
      <c r="TEN5" s="95"/>
      <c r="TEO5" s="95"/>
      <c r="TEP5" s="95"/>
      <c r="TEQ5" s="95"/>
      <c r="TER5" s="95"/>
      <c r="TES5" s="95"/>
      <c r="TET5" s="95"/>
      <c r="TEU5" s="95"/>
      <c r="TEV5" s="95"/>
      <c r="TEW5" s="95"/>
      <c r="TEX5" s="95"/>
      <c r="TEY5" s="95"/>
      <c r="TEZ5" s="95"/>
      <c r="TFA5" s="95"/>
      <c r="TFB5" s="95"/>
      <c r="TFC5" s="95"/>
      <c r="TFD5" s="95"/>
      <c r="TFE5" s="95"/>
      <c r="TFF5" s="95"/>
      <c r="TFG5" s="95"/>
      <c r="TFH5" s="95"/>
      <c r="TFI5" s="95"/>
      <c r="TFJ5" s="95"/>
      <c r="TFK5" s="95"/>
      <c r="TFL5" s="95"/>
      <c r="TFM5" s="95"/>
      <c r="TFN5" s="95"/>
      <c r="TFO5" s="95"/>
      <c r="TFP5" s="95"/>
      <c r="TFQ5" s="95"/>
      <c r="TFR5" s="95"/>
      <c r="TFS5" s="95"/>
      <c r="TFT5" s="95"/>
      <c r="TFU5" s="95"/>
      <c r="TFV5" s="95"/>
      <c r="TFW5" s="95"/>
      <c r="TFX5" s="95"/>
      <c r="TFY5" s="95"/>
      <c r="TFZ5" s="95"/>
      <c r="TGA5" s="95"/>
      <c r="TGB5" s="95"/>
      <c r="TGC5" s="95"/>
      <c r="TGD5" s="95"/>
      <c r="TGE5" s="95"/>
      <c r="TGF5" s="95"/>
      <c r="TGG5" s="95"/>
      <c r="TGH5" s="95"/>
      <c r="TGI5" s="95"/>
      <c r="TGJ5" s="95"/>
      <c r="TGK5" s="95"/>
      <c r="TGL5" s="95"/>
      <c r="TGM5" s="95"/>
      <c r="TGN5" s="95"/>
      <c r="TGO5" s="95"/>
      <c r="TGP5" s="95"/>
      <c r="TGQ5" s="95"/>
      <c r="TGR5" s="95"/>
      <c r="TGS5" s="95"/>
      <c r="TGT5" s="95"/>
      <c r="TGU5" s="95"/>
      <c r="TGV5" s="95"/>
      <c r="TGW5" s="95"/>
      <c r="TGX5" s="95"/>
      <c r="TGY5" s="95"/>
      <c r="TGZ5" s="95"/>
      <c r="THA5" s="95"/>
      <c r="THB5" s="95"/>
      <c r="THC5" s="95"/>
      <c r="THD5" s="95"/>
      <c r="THE5" s="95"/>
      <c r="THF5" s="95"/>
      <c r="THG5" s="95"/>
      <c r="THH5" s="95"/>
      <c r="THI5" s="95"/>
      <c r="THJ5" s="95"/>
      <c r="THK5" s="95"/>
      <c r="THL5" s="95"/>
      <c r="THM5" s="95"/>
      <c r="THN5" s="95"/>
      <c r="THO5" s="95"/>
      <c r="THP5" s="95"/>
      <c r="THQ5" s="95"/>
      <c r="THR5" s="95"/>
      <c r="THS5" s="95"/>
      <c r="THT5" s="95"/>
      <c r="THU5" s="95"/>
      <c r="THV5" s="95"/>
      <c r="THW5" s="95"/>
      <c r="THX5" s="95"/>
      <c r="THY5" s="95"/>
      <c r="THZ5" s="95"/>
      <c r="TIA5" s="95"/>
      <c r="TIB5" s="95"/>
      <c r="TIC5" s="95"/>
      <c r="TID5" s="95"/>
      <c r="TIE5" s="95"/>
      <c r="TIF5" s="95"/>
      <c r="TIG5" s="95"/>
      <c r="TIH5" s="95"/>
      <c r="TII5" s="95"/>
      <c r="TIJ5" s="95"/>
      <c r="TIK5" s="95"/>
      <c r="TIL5" s="95"/>
      <c r="TIM5" s="95"/>
      <c r="TIN5" s="95"/>
      <c r="TIO5" s="95"/>
      <c r="TIP5" s="95"/>
      <c r="TIQ5" s="95"/>
      <c r="TIR5" s="95"/>
      <c r="TIS5" s="95"/>
      <c r="TIT5" s="95"/>
      <c r="TIU5" s="95"/>
      <c r="TIV5" s="95"/>
      <c r="TIW5" s="95"/>
      <c r="TIX5" s="95"/>
      <c r="TIY5" s="95"/>
      <c r="TIZ5" s="95"/>
      <c r="TJA5" s="95"/>
      <c r="TJB5" s="95"/>
      <c r="TJC5" s="95"/>
      <c r="TJD5" s="95"/>
      <c r="TJE5" s="95"/>
      <c r="TJF5" s="95"/>
      <c r="TJG5" s="95"/>
      <c r="TJH5" s="95"/>
      <c r="TJI5" s="95"/>
      <c r="TJJ5" s="95"/>
      <c r="TJK5" s="95"/>
      <c r="TJL5" s="95"/>
      <c r="TJM5" s="95"/>
      <c r="TJN5" s="95"/>
      <c r="TJO5" s="95"/>
      <c r="TJP5" s="95"/>
      <c r="TJQ5" s="95"/>
      <c r="TJR5" s="95"/>
      <c r="TJS5" s="95"/>
      <c r="TJT5" s="95"/>
      <c r="TJU5" s="95"/>
      <c r="TJV5" s="95"/>
      <c r="TJW5" s="95"/>
      <c r="TJX5" s="95"/>
      <c r="TJY5" s="95"/>
      <c r="TJZ5" s="95"/>
      <c r="TKA5" s="95"/>
      <c r="TKB5" s="95"/>
      <c r="TKC5" s="95"/>
      <c r="TKD5" s="95"/>
      <c r="TKE5" s="95"/>
      <c r="TKF5" s="95"/>
      <c r="TKG5" s="95"/>
      <c r="TKH5" s="95"/>
      <c r="TKI5" s="95"/>
      <c r="TKJ5" s="95"/>
      <c r="TKK5" s="95"/>
      <c r="TKL5" s="95"/>
      <c r="TKM5" s="95"/>
      <c r="TKN5" s="95"/>
      <c r="TKO5" s="95"/>
      <c r="TKP5" s="95"/>
      <c r="TKQ5" s="95"/>
      <c r="TKR5" s="95"/>
      <c r="TKS5" s="95"/>
      <c r="TKT5" s="95"/>
      <c r="TKU5" s="95"/>
      <c r="TKV5" s="95"/>
      <c r="TKW5" s="95"/>
      <c r="TKX5" s="95"/>
      <c r="TKY5" s="95"/>
      <c r="TKZ5" s="95"/>
      <c r="TLA5" s="95"/>
      <c r="TLB5" s="95"/>
      <c r="TLC5" s="95"/>
      <c r="TLD5" s="95"/>
      <c r="TLE5" s="95"/>
      <c r="TLF5" s="95"/>
      <c r="TLG5" s="95"/>
      <c r="TLH5" s="95"/>
      <c r="TLI5" s="95"/>
      <c r="TLJ5" s="95"/>
      <c r="TLK5" s="95"/>
      <c r="TLL5" s="95"/>
      <c r="TLM5" s="95"/>
      <c r="TLN5" s="95"/>
      <c r="TLO5" s="95"/>
      <c r="TLP5" s="95"/>
      <c r="TLQ5" s="95"/>
      <c r="TLR5" s="95"/>
      <c r="TLS5" s="95"/>
      <c r="TLT5" s="95"/>
      <c r="TLU5" s="95"/>
      <c r="TLV5" s="95"/>
      <c r="TLW5" s="95"/>
      <c r="TLX5" s="95"/>
      <c r="TLY5" s="95"/>
      <c r="TLZ5" s="95"/>
      <c r="TMA5" s="95"/>
      <c r="TMB5" s="95"/>
      <c r="TMC5" s="95"/>
      <c r="TMD5" s="95"/>
      <c r="TME5" s="95"/>
      <c r="TMF5" s="95"/>
      <c r="TMG5" s="95"/>
      <c r="TMH5" s="95"/>
      <c r="TMI5" s="95"/>
      <c r="TMJ5" s="95"/>
      <c r="TMK5" s="95"/>
      <c r="TML5" s="95"/>
      <c r="TMM5" s="95"/>
      <c r="TMN5" s="95"/>
      <c r="TMO5" s="95"/>
      <c r="TMP5" s="95"/>
      <c r="TMQ5" s="95"/>
      <c r="TMR5" s="95"/>
      <c r="TMS5" s="95"/>
      <c r="TMT5" s="95"/>
      <c r="TMU5" s="95"/>
      <c r="TMV5" s="95"/>
      <c r="TMW5" s="95"/>
      <c r="TMX5" s="95"/>
      <c r="TMY5" s="95"/>
      <c r="TMZ5" s="95"/>
      <c r="TNA5" s="95"/>
      <c r="TNB5" s="95"/>
      <c r="TNC5" s="95"/>
      <c r="TND5" s="95"/>
      <c r="TNE5" s="95"/>
      <c r="TNF5" s="95"/>
      <c r="TNG5" s="95"/>
      <c r="TNH5" s="95"/>
      <c r="TNI5" s="95"/>
      <c r="TNJ5" s="95"/>
      <c r="TNK5" s="95"/>
      <c r="TNL5" s="95"/>
      <c r="TNM5" s="95"/>
      <c r="TNN5" s="95"/>
      <c r="TNO5" s="95"/>
      <c r="TNP5" s="95"/>
      <c r="TNQ5" s="95"/>
      <c r="TNR5" s="95"/>
      <c r="TNS5" s="95"/>
      <c r="TNT5" s="95"/>
      <c r="TNU5" s="95"/>
      <c r="TNV5" s="95"/>
      <c r="TNW5" s="95"/>
      <c r="TNX5" s="95"/>
      <c r="TNY5" s="95"/>
      <c r="TNZ5" s="95"/>
      <c r="TOA5" s="95"/>
      <c r="TOB5" s="95"/>
      <c r="TOC5" s="95"/>
      <c r="TOD5" s="95"/>
      <c r="TOE5" s="95"/>
      <c r="TOF5" s="95"/>
      <c r="TOG5" s="95"/>
      <c r="TOH5" s="95"/>
      <c r="TOI5" s="95"/>
      <c r="TOJ5" s="95"/>
      <c r="TOK5" s="95"/>
      <c r="TOL5" s="95"/>
      <c r="TOM5" s="95"/>
      <c r="TON5" s="95"/>
      <c r="TOO5" s="95"/>
      <c r="TOP5" s="95"/>
      <c r="TOQ5" s="95"/>
      <c r="TOR5" s="95"/>
      <c r="TOS5" s="95"/>
      <c r="TOT5" s="95"/>
      <c r="TOU5" s="95"/>
      <c r="TOV5" s="95"/>
      <c r="TOW5" s="95"/>
      <c r="TOX5" s="95"/>
      <c r="TOY5" s="95"/>
      <c r="TOZ5" s="95"/>
      <c r="TPA5" s="95"/>
      <c r="TPB5" s="95"/>
      <c r="TPC5" s="95"/>
      <c r="TPD5" s="95"/>
      <c r="TPE5" s="95"/>
      <c r="TPF5" s="95"/>
      <c r="TPG5" s="95"/>
      <c r="TPH5" s="95"/>
      <c r="TPI5" s="95"/>
      <c r="TPJ5" s="95"/>
      <c r="TPK5" s="95"/>
      <c r="TPL5" s="95"/>
      <c r="TPM5" s="95"/>
      <c r="TPN5" s="95"/>
      <c r="TPO5" s="95"/>
      <c r="TPP5" s="95"/>
      <c r="TPQ5" s="95"/>
      <c r="TPR5" s="95"/>
      <c r="TPS5" s="95"/>
      <c r="TPT5" s="95"/>
      <c r="TPU5" s="95"/>
      <c r="TPV5" s="95"/>
      <c r="TPW5" s="95"/>
      <c r="TPX5" s="95"/>
      <c r="TPY5" s="95"/>
      <c r="TPZ5" s="95"/>
      <c r="TQA5" s="95"/>
      <c r="TQB5" s="95"/>
      <c r="TQC5" s="95"/>
      <c r="TQD5" s="95"/>
      <c r="TQE5" s="95"/>
      <c r="TQF5" s="95"/>
      <c r="TQG5" s="95"/>
      <c r="TQH5" s="95"/>
      <c r="TQI5" s="95"/>
      <c r="TQJ5" s="95"/>
      <c r="TQK5" s="95"/>
      <c r="TQL5" s="95"/>
      <c r="TQM5" s="95"/>
      <c r="TQN5" s="95"/>
      <c r="TQO5" s="95"/>
      <c r="TQP5" s="95"/>
      <c r="TQQ5" s="95"/>
      <c r="TQR5" s="95"/>
      <c r="TQS5" s="95"/>
      <c r="TQT5" s="95"/>
      <c r="TQU5" s="95"/>
      <c r="TQV5" s="95"/>
      <c r="TQW5" s="95"/>
      <c r="TQX5" s="95"/>
      <c r="TQY5" s="95"/>
      <c r="TQZ5" s="95"/>
      <c r="TRA5" s="95"/>
      <c r="TRB5" s="95"/>
      <c r="TRC5" s="95"/>
      <c r="TRD5" s="95"/>
      <c r="TRE5" s="95"/>
      <c r="TRF5" s="95"/>
      <c r="TRG5" s="95"/>
      <c r="TRH5" s="95"/>
      <c r="TRI5" s="95"/>
      <c r="TRJ5" s="95"/>
      <c r="TRK5" s="95"/>
      <c r="TRL5" s="95"/>
      <c r="TRM5" s="95"/>
      <c r="TRN5" s="95"/>
      <c r="TRO5" s="95"/>
      <c r="TRP5" s="95"/>
      <c r="TRQ5" s="95"/>
      <c r="TRR5" s="95"/>
      <c r="TRS5" s="95"/>
      <c r="TRT5" s="95"/>
      <c r="TRU5" s="95"/>
      <c r="TRV5" s="95"/>
      <c r="TRW5" s="95"/>
      <c r="TRX5" s="95"/>
      <c r="TRY5" s="95"/>
      <c r="TRZ5" s="95"/>
      <c r="TSA5" s="95"/>
      <c r="TSB5" s="95"/>
      <c r="TSC5" s="95"/>
      <c r="TSD5" s="95"/>
      <c r="TSE5" s="95"/>
      <c r="TSF5" s="95"/>
      <c r="TSG5" s="95"/>
      <c r="TSH5" s="95"/>
      <c r="TSI5" s="95"/>
      <c r="TSJ5" s="95"/>
      <c r="TSK5" s="95"/>
      <c r="TSL5" s="95"/>
      <c r="TSM5" s="95"/>
      <c r="TSN5" s="95"/>
      <c r="TSO5" s="95"/>
      <c r="TSP5" s="95"/>
      <c r="TSQ5" s="95"/>
      <c r="TSR5" s="95"/>
      <c r="TSS5" s="95"/>
      <c r="TST5" s="95"/>
      <c r="TSU5" s="95"/>
      <c r="TSV5" s="95"/>
      <c r="TSW5" s="95"/>
      <c r="TSX5" s="95"/>
      <c r="TSY5" s="95"/>
      <c r="TSZ5" s="95"/>
      <c r="TTA5" s="95"/>
      <c r="TTB5" s="95"/>
      <c r="TTC5" s="95"/>
      <c r="TTD5" s="95"/>
      <c r="TTE5" s="95"/>
      <c r="TTF5" s="95"/>
      <c r="TTG5" s="95"/>
      <c r="TTH5" s="95"/>
      <c r="TTI5" s="95"/>
      <c r="TTJ5" s="95"/>
      <c r="TTK5" s="95"/>
      <c r="TTL5" s="95"/>
      <c r="TTM5" s="95"/>
      <c r="TTN5" s="95"/>
      <c r="TTO5" s="95"/>
      <c r="TTP5" s="95"/>
      <c r="TTQ5" s="95"/>
      <c r="TTR5" s="95"/>
      <c r="TTS5" s="95"/>
      <c r="TTT5" s="95"/>
      <c r="TTU5" s="95"/>
      <c r="TTV5" s="95"/>
      <c r="TTW5" s="95"/>
      <c r="TTX5" s="95"/>
      <c r="TTY5" s="95"/>
      <c r="TTZ5" s="95"/>
      <c r="TUA5" s="95"/>
      <c r="TUB5" s="95"/>
      <c r="TUC5" s="95"/>
      <c r="TUD5" s="95"/>
      <c r="TUE5" s="95"/>
      <c r="TUF5" s="95"/>
      <c r="TUG5" s="95"/>
      <c r="TUH5" s="95"/>
      <c r="TUI5" s="95"/>
      <c r="TUJ5" s="95"/>
      <c r="TUK5" s="95"/>
      <c r="TUL5" s="95"/>
      <c r="TUM5" s="95"/>
      <c r="TUN5" s="95"/>
      <c r="TUO5" s="95"/>
      <c r="TUP5" s="95"/>
      <c r="TUQ5" s="95"/>
      <c r="TUR5" s="95"/>
      <c r="TUS5" s="95"/>
      <c r="TUT5" s="95"/>
      <c r="TUU5" s="95"/>
      <c r="TUV5" s="95"/>
      <c r="TUW5" s="95"/>
      <c r="TUX5" s="95"/>
      <c r="TUY5" s="95"/>
      <c r="TUZ5" s="95"/>
      <c r="TVA5" s="95"/>
      <c r="TVB5" s="95"/>
      <c r="TVC5" s="95"/>
      <c r="TVD5" s="95"/>
      <c r="TVE5" s="95"/>
      <c r="TVF5" s="95"/>
      <c r="TVG5" s="95"/>
      <c r="TVH5" s="95"/>
      <c r="TVI5" s="95"/>
      <c r="TVJ5" s="95"/>
      <c r="TVK5" s="95"/>
      <c r="TVL5" s="95"/>
      <c r="TVM5" s="95"/>
      <c r="TVN5" s="95"/>
      <c r="TVO5" s="95"/>
      <c r="TVP5" s="95"/>
      <c r="TVQ5" s="95"/>
      <c r="TVR5" s="95"/>
      <c r="TVS5" s="95"/>
      <c r="TVT5" s="95"/>
      <c r="TVU5" s="95"/>
      <c r="TVV5" s="95"/>
      <c r="TVW5" s="95"/>
      <c r="TVX5" s="95"/>
      <c r="TVY5" s="95"/>
      <c r="TVZ5" s="95"/>
      <c r="TWA5" s="95"/>
      <c r="TWB5" s="95"/>
      <c r="TWC5" s="95"/>
      <c r="TWD5" s="95"/>
      <c r="TWE5" s="95"/>
      <c r="TWF5" s="95"/>
      <c r="TWG5" s="95"/>
      <c r="TWH5" s="95"/>
      <c r="TWI5" s="95"/>
      <c r="TWJ5" s="95"/>
      <c r="TWK5" s="95"/>
      <c r="TWL5" s="95"/>
      <c r="TWM5" s="95"/>
      <c r="TWN5" s="95"/>
      <c r="TWO5" s="95"/>
      <c r="TWP5" s="95"/>
      <c r="TWQ5" s="95"/>
      <c r="TWR5" s="95"/>
      <c r="TWS5" s="95"/>
      <c r="TWT5" s="95"/>
      <c r="TWU5" s="95"/>
      <c r="TWV5" s="95"/>
      <c r="TWW5" s="95"/>
      <c r="TWX5" s="95"/>
      <c r="TWY5" s="95"/>
      <c r="TWZ5" s="95"/>
      <c r="TXA5" s="95"/>
      <c r="TXB5" s="95"/>
      <c r="TXC5" s="95"/>
      <c r="TXD5" s="95"/>
      <c r="TXE5" s="95"/>
      <c r="TXF5" s="95"/>
      <c r="TXG5" s="95"/>
      <c r="TXH5" s="95"/>
      <c r="TXI5" s="95"/>
      <c r="TXJ5" s="95"/>
      <c r="TXK5" s="95"/>
      <c r="TXL5" s="95"/>
      <c r="TXM5" s="95"/>
      <c r="TXN5" s="95"/>
      <c r="TXO5" s="95"/>
      <c r="TXP5" s="95"/>
      <c r="TXQ5" s="95"/>
      <c r="TXR5" s="95"/>
      <c r="TXS5" s="95"/>
      <c r="TXT5" s="95"/>
      <c r="TXU5" s="95"/>
      <c r="TXV5" s="95"/>
      <c r="TXW5" s="95"/>
      <c r="TXX5" s="95"/>
      <c r="TXY5" s="95"/>
      <c r="TXZ5" s="95"/>
      <c r="TYA5" s="95"/>
      <c r="TYB5" s="95"/>
      <c r="TYC5" s="95"/>
      <c r="TYD5" s="95"/>
      <c r="TYE5" s="95"/>
      <c r="TYF5" s="95"/>
      <c r="TYG5" s="95"/>
      <c r="TYH5" s="95"/>
      <c r="TYI5" s="95"/>
      <c r="TYJ5" s="95"/>
      <c r="TYK5" s="95"/>
      <c r="TYL5" s="95"/>
      <c r="TYM5" s="95"/>
      <c r="TYN5" s="95"/>
      <c r="TYO5" s="95"/>
      <c r="TYP5" s="95"/>
      <c r="TYQ5" s="95"/>
      <c r="TYR5" s="95"/>
      <c r="TYS5" s="95"/>
      <c r="TYT5" s="95"/>
      <c r="TYU5" s="95"/>
      <c r="TYV5" s="95"/>
      <c r="TYW5" s="95"/>
      <c r="TYX5" s="95"/>
      <c r="TYY5" s="95"/>
      <c r="TYZ5" s="95"/>
      <c r="TZA5" s="95"/>
      <c r="TZB5" s="95"/>
      <c r="TZC5" s="95"/>
      <c r="TZD5" s="95"/>
      <c r="TZE5" s="95"/>
      <c r="TZF5" s="95"/>
      <c r="TZG5" s="95"/>
      <c r="TZH5" s="95"/>
      <c r="TZI5" s="95"/>
      <c r="TZJ5" s="95"/>
      <c r="TZK5" s="95"/>
      <c r="TZL5" s="95"/>
      <c r="TZM5" s="95"/>
      <c r="TZN5" s="95"/>
      <c r="TZO5" s="95"/>
      <c r="TZP5" s="95"/>
      <c r="TZQ5" s="95"/>
      <c r="TZR5" s="95"/>
      <c r="TZS5" s="95"/>
      <c r="TZT5" s="95"/>
      <c r="TZU5" s="95"/>
      <c r="TZV5" s="95"/>
      <c r="TZW5" s="95"/>
      <c r="TZX5" s="95"/>
      <c r="TZY5" s="95"/>
      <c r="TZZ5" s="95"/>
      <c r="UAA5" s="95"/>
      <c r="UAB5" s="95"/>
      <c r="UAC5" s="95"/>
      <c r="UAD5" s="95"/>
      <c r="UAE5" s="95"/>
      <c r="UAF5" s="95"/>
      <c r="UAG5" s="95"/>
      <c r="UAH5" s="95"/>
      <c r="UAI5" s="95"/>
      <c r="UAJ5" s="95"/>
      <c r="UAK5" s="95"/>
      <c r="UAL5" s="95"/>
      <c r="UAM5" s="95"/>
      <c r="UAN5" s="95"/>
      <c r="UAO5" s="95"/>
      <c r="UAP5" s="95"/>
      <c r="UAQ5" s="95"/>
      <c r="UAR5" s="95"/>
      <c r="UAS5" s="95"/>
      <c r="UAT5" s="95"/>
      <c r="UAU5" s="95"/>
      <c r="UAV5" s="95"/>
      <c r="UAW5" s="95"/>
      <c r="UAX5" s="95"/>
      <c r="UAY5" s="95"/>
      <c r="UAZ5" s="95"/>
      <c r="UBA5" s="95"/>
      <c r="UBB5" s="95"/>
      <c r="UBC5" s="95"/>
      <c r="UBD5" s="95"/>
      <c r="UBE5" s="95"/>
      <c r="UBF5" s="95"/>
      <c r="UBG5" s="95"/>
      <c r="UBH5" s="95"/>
      <c r="UBI5" s="95"/>
      <c r="UBJ5" s="95"/>
      <c r="UBK5" s="95"/>
      <c r="UBL5" s="95"/>
      <c r="UBM5" s="95"/>
      <c r="UBN5" s="95"/>
      <c r="UBO5" s="95"/>
      <c r="UBP5" s="95"/>
      <c r="UBQ5" s="95"/>
      <c r="UBR5" s="95"/>
      <c r="UBS5" s="95"/>
      <c r="UBT5" s="95"/>
      <c r="UBU5" s="95"/>
      <c r="UBV5" s="95"/>
      <c r="UBW5" s="95"/>
      <c r="UBX5" s="95"/>
      <c r="UBY5" s="95"/>
      <c r="UBZ5" s="95"/>
      <c r="UCA5" s="95"/>
      <c r="UCB5" s="95"/>
      <c r="UCC5" s="95"/>
      <c r="UCD5" s="95"/>
      <c r="UCE5" s="95"/>
      <c r="UCF5" s="95"/>
      <c r="UCG5" s="95"/>
      <c r="UCH5" s="95"/>
      <c r="UCI5" s="95"/>
      <c r="UCJ5" s="95"/>
      <c r="UCK5" s="95"/>
      <c r="UCL5" s="95"/>
      <c r="UCM5" s="95"/>
      <c r="UCN5" s="95"/>
      <c r="UCO5" s="95"/>
      <c r="UCP5" s="95"/>
      <c r="UCQ5" s="95"/>
      <c r="UCR5" s="95"/>
      <c r="UCS5" s="95"/>
      <c r="UCT5" s="95"/>
      <c r="UCU5" s="95"/>
      <c r="UCV5" s="95"/>
      <c r="UCW5" s="95"/>
      <c r="UCX5" s="95"/>
      <c r="UCY5" s="95"/>
      <c r="UCZ5" s="95"/>
      <c r="UDA5" s="95"/>
      <c r="UDB5" s="95"/>
      <c r="UDC5" s="95"/>
      <c r="UDD5" s="95"/>
      <c r="UDE5" s="95"/>
      <c r="UDF5" s="95"/>
      <c r="UDG5" s="95"/>
      <c r="UDH5" s="95"/>
      <c r="UDI5" s="95"/>
      <c r="UDJ5" s="95"/>
      <c r="UDK5" s="95"/>
      <c r="UDL5" s="95"/>
      <c r="UDM5" s="95"/>
      <c r="UDN5" s="95"/>
      <c r="UDO5" s="95"/>
      <c r="UDP5" s="95"/>
      <c r="UDQ5" s="95"/>
      <c r="UDR5" s="95"/>
      <c r="UDS5" s="95"/>
      <c r="UDT5" s="95"/>
      <c r="UDU5" s="95"/>
      <c r="UDV5" s="95"/>
      <c r="UDW5" s="95"/>
      <c r="UDX5" s="95"/>
      <c r="UDY5" s="95"/>
      <c r="UDZ5" s="95"/>
      <c r="UEA5" s="95"/>
      <c r="UEB5" s="95"/>
      <c r="UEC5" s="95"/>
      <c r="UED5" s="95"/>
      <c r="UEE5" s="95"/>
      <c r="UEF5" s="95"/>
      <c r="UEG5" s="95"/>
      <c r="UEH5" s="95"/>
      <c r="UEI5" s="95"/>
      <c r="UEJ5" s="95"/>
      <c r="UEK5" s="95"/>
      <c r="UEL5" s="95"/>
      <c r="UEM5" s="95"/>
      <c r="UEN5" s="95"/>
      <c r="UEO5" s="95"/>
      <c r="UEP5" s="95"/>
      <c r="UEQ5" s="95"/>
      <c r="UER5" s="95"/>
      <c r="UES5" s="95"/>
      <c r="UET5" s="95"/>
      <c r="UEU5" s="95"/>
      <c r="UEV5" s="95"/>
      <c r="UEW5" s="95"/>
      <c r="UEX5" s="95"/>
      <c r="UEY5" s="95"/>
      <c r="UEZ5" s="95"/>
      <c r="UFA5" s="95"/>
      <c r="UFB5" s="95"/>
      <c r="UFC5" s="95"/>
      <c r="UFD5" s="95"/>
      <c r="UFE5" s="95"/>
      <c r="UFF5" s="95"/>
      <c r="UFG5" s="95"/>
      <c r="UFH5" s="95"/>
      <c r="UFI5" s="95"/>
      <c r="UFJ5" s="95"/>
      <c r="UFK5" s="95"/>
      <c r="UFL5" s="95"/>
      <c r="UFM5" s="95"/>
      <c r="UFN5" s="95"/>
      <c r="UFO5" s="95"/>
      <c r="UFP5" s="95"/>
      <c r="UFQ5" s="95"/>
      <c r="UFR5" s="95"/>
      <c r="UFS5" s="95"/>
      <c r="UFT5" s="95"/>
      <c r="UFU5" s="95"/>
      <c r="UFV5" s="95"/>
      <c r="UFW5" s="95"/>
      <c r="UFX5" s="95"/>
      <c r="UFY5" s="95"/>
      <c r="UFZ5" s="95"/>
      <c r="UGA5" s="95"/>
      <c r="UGB5" s="95"/>
      <c r="UGC5" s="95"/>
      <c r="UGD5" s="95"/>
      <c r="UGE5" s="95"/>
      <c r="UGF5" s="95"/>
      <c r="UGG5" s="95"/>
      <c r="UGH5" s="95"/>
      <c r="UGI5" s="95"/>
      <c r="UGJ5" s="95"/>
      <c r="UGK5" s="95"/>
      <c r="UGL5" s="95"/>
      <c r="UGM5" s="95"/>
      <c r="UGN5" s="95"/>
      <c r="UGO5" s="95"/>
      <c r="UGP5" s="95"/>
      <c r="UGQ5" s="95"/>
      <c r="UGR5" s="95"/>
      <c r="UGS5" s="95"/>
      <c r="UGT5" s="95"/>
      <c r="UGU5" s="95"/>
      <c r="UGV5" s="95"/>
      <c r="UGW5" s="95"/>
      <c r="UGX5" s="95"/>
      <c r="UGY5" s="95"/>
      <c r="UGZ5" s="95"/>
      <c r="UHA5" s="95"/>
      <c r="UHB5" s="95"/>
      <c r="UHC5" s="95"/>
      <c r="UHD5" s="95"/>
      <c r="UHE5" s="95"/>
      <c r="UHF5" s="95"/>
      <c r="UHG5" s="95"/>
      <c r="UHH5" s="95"/>
      <c r="UHI5" s="95"/>
      <c r="UHJ5" s="95"/>
      <c r="UHK5" s="95"/>
      <c r="UHL5" s="95"/>
      <c r="UHM5" s="95"/>
      <c r="UHN5" s="95"/>
      <c r="UHO5" s="95"/>
      <c r="UHP5" s="95"/>
      <c r="UHQ5" s="95"/>
      <c r="UHR5" s="95"/>
      <c r="UHS5" s="95"/>
      <c r="UHT5" s="95"/>
      <c r="UHU5" s="95"/>
      <c r="UHV5" s="95"/>
      <c r="UHW5" s="95"/>
      <c r="UHX5" s="95"/>
      <c r="UHY5" s="95"/>
      <c r="UHZ5" s="95"/>
      <c r="UIA5" s="95"/>
      <c r="UIB5" s="95"/>
      <c r="UIC5" s="95"/>
      <c r="UID5" s="95"/>
      <c r="UIE5" s="95"/>
      <c r="UIF5" s="95"/>
      <c r="UIG5" s="95"/>
      <c r="UIH5" s="95"/>
      <c r="UII5" s="95"/>
      <c r="UIJ5" s="95"/>
      <c r="UIK5" s="95"/>
      <c r="UIL5" s="95"/>
      <c r="UIM5" s="95"/>
      <c r="UIN5" s="95"/>
      <c r="UIO5" s="95"/>
      <c r="UIP5" s="95"/>
      <c r="UIQ5" s="95"/>
      <c r="UIR5" s="95"/>
      <c r="UIS5" s="95"/>
      <c r="UIT5" s="95"/>
      <c r="UIU5" s="95"/>
      <c r="UIV5" s="95"/>
      <c r="UIW5" s="95"/>
      <c r="UIX5" s="95"/>
      <c r="UIY5" s="95"/>
      <c r="UIZ5" s="95"/>
      <c r="UJA5" s="95"/>
      <c r="UJB5" s="95"/>
      <c r="UJC5" s="95"/>
      <c r="UJD5" s="95"/>
      <c r="UJE5" s="95"/>
      <c r="UJF5" s="95"/>
      <c r="UJG5" s="95"/>
      <c r="UJH5" s="95"/>
      <c r="UJI5" s="95"/>
      <c r="UJJ5" s="95"/>
      <c r="UJK5" s="95"/>
      <c r="UJL5" s="95"/>
      <c r="UJM5" s="95"/>
      <c r="UJN5" s="95"/>
      <c r="UJO5" s="95"/>
      <c r="UJP5" s="95"/>
      <c r="UJQ5" s="95"/>
      <c r="UJR5" s="95"/>
      <c r="UJS5" s="95"/>
      <c r="UJT5" s="95"/>
      <c r="UJU5" s="95"/>
      <c r="UJV5" s="95"/>
      <c r="UJW5" s="95"/>
      <c r="UJX5" s="95"/>
      <c r="UJY5" s="95"/>
      <c r="UJZ5" s="95"/>
      <c r="UKA5" s="95"/>
      <c r="UKB5" s="95"/>
      <c r="UKC5" s="95"/>
      <c r="UKD5" s="95"/>
      <c r="UKE5" s="95"/>
      <c r="UKF5" s="95"/>
      <c r="UKG5" s="95"/>
      <c r="UKH5" s="95"/>
      <c r="UKI5" s="95"/>
      <c r="UKJ5" s="95"/>
      <c r="UKK5" s="95"/>
      <c r="UKL5" s="95"/>
      <c r="UKM5" s="95"/>
      <c r="UKN5" s="95"/>
      <c r="UKO5" s="95"/>
      <c r="UKP5" s="95"/>
      <c r="UKQ5" s="95"/>
      <c r="UKR5" s="95"/>
      <c r="UKS5" s="95"/>
      <c r="UKT5" s="95"/>
      <c r="UKU5" s="95"/>
      <c r="UKV5" s="95"/>
      <c r="UKW5" s="95"/>
      <c r="UKX5" s="95"/>
      <c r="UKY5" s="95"/>
      <c r="UKZ5" s="95"/>
      <c r="ULA5" s="95"/>
      <c r="ULB5" s="95"/>
      <c r="ULC5" s="95"/>
      <c r="ULD5" s="95"/>
      <c r="ULE5" s="95"/>
      <c r="ULF5" s="95"/>
      <c r="ULG5" s="95"/>
      <c r="ULH5" s="95"/>
      <c r="ULI5" s="95"/>
      <c r="ULJ5" s="95"/>
      <c r="ULK5" s="95"/>
      <c r="ULL5" s="95"/>
      <c r="ULM5" s="95"/>
      <c r="ULN5" s="95"/>
      <c r="ULO5" s="95"/>
      <c r="ULP5" s="95"/>
      <c r="ULQ5" s="95"/>
      <c r="ULR5" s="95"/>
      <c r="ULS5" s="95"/>
      <c r="ULT5" s="95"/>
      <c r="ULU5" s="95"/>
      <c r="ULV5" s="95"/>
      <c r="ULW5" s="95"/>
      <c r="ULX5" s="95"/>
      <c r="ULY5" s="95"/>
      <c r="ULZ5" s="95"/>
      <c r="UMA5" s="95"/>
      <c r="UMB5" s="95"/>
      <c r="UMC5" s="95"/>
      <c r="UMD5" s="95"/>
      <c r="UME5" s="95"/>
      <c r="UMF5" s="95"/>
      <c r="UMG5" s="95"/>
      <c r="UMH5" s="95"/>
      <c r="UMI5" s="95"/>
      <c r="UMJ5" s="95"/>
      <c r="UMK5" s="95"/>
      <c r="UML5" s="95"/>
      <c r="UMM5" s="95"/>
      <c r="UMN5" s="95"/>
      <c r="UMO5" s="95"/>
      <c r="UMP5" s="95"/>
      <c r="UMQ5" s="95"/>
      <c r="UMR5" s="95"/>
      <c r="UMS5" s="95"/>
      <c r="UMT5" s="95"/>
      <c r="UMU5" s="95"/>
      <c r="UMV5" s="95"/>
      <c r="UMW5" s="95"/>
      <c r="UMX5" s="95"/>
      <c r="UMY5" s="95"/>
      <c r="UMZ5" s="95"/>
      <c r="UNA5" s="95"/>
      <c r="UNB5" s="95"/>
      <c r="UNC5" s="95"/>
      <c r="UND5" s="95"/>
      <c r="UNE5" s="95"/>
      <c r="UNF5" s="95"/>
      <c r="UNG5" s="95"/>
      <c r="UNH5" s="95"/>
      <c r="UNI5" s="95"/>
      <c r="UNJ5" s="95"/>
      <c r="UNK5" s="95"/>
      <c r="UNL5" s="95"/>
      <c r="UNM5" s="95"/>
      <c r="UNN5" s="95"/>
      <c r="UNO5" s="95"/>
      <c r="UNP5" s="95"/>
      <c r="UNQ5" s="95"/>
      <c r="UNR5" s="95"/>
      <c r="UNS5" s="95"/>
      <c r="UNT5" s="95"/>
      <c r="UNU5" s="95"/>
      <c r="UNV5" s="95"/>
      <c r="UNW5" s="95"/>
      <c r="UNX5" s="95"/>
      <c r="UNY5" s="95"/>
      <c r="UNZ5" s="95"/>
      <c r="UOA5" s="95"/>
      <c r="UOB5" s="95"/>
      <c r="UOC5" s="95"/>
      <c r="UOD5" s="95"/>
      <c r="UOE5" s="95"/>
      <c r="UOF5" s="95"/>
      <c r="UOG5" s="95"/>
      <c r="UOH5" s="95"/>
      <c r="UOI5" s="95"/>
      <c r="UOJ5" s="95"/>
      <c r="UOK5" s="95"/>
      <c r="UOL5" s="95"/>
      <c r="UOM5" s="95"/>
      <c r="UON5" s="95"/>
      <c r="UOO5" s="95"/>
      <c r="UOP5" s="95"/>
      <c r="UOQ5" s="95"/>
      <c r="UOR5" s="95"/>
      <c r="UOS5" s="95"/>
      <c r="UOT5" s="95"/>
      <c r="UOU5" s="95"/>
      <c r="UOV5" s="95"/>
      <c r="UOW5" s="95"/>
      <c r="UOX5" s="95"/>
      <c r="UOY5" s="95"/>
      <c r="UOZ5" s="95"/>
      <c r="UPA5" s="95"/>
      <c r="UPB5" s="95"/>
      <c r="UPC5" s="95"/>
      <c r="UPD5" s="95"/>
      <c r="UPE5" s="95"/>
      <c r="UPF5" s="95"/>
      <c r="UPG5" s="95"/>
      <c r="UPH5" s="95"/>
      <c r="UPI5" s="95"/>
      <c r="UPJ5" s="95"/>
      <c r="UPK5" s="95"/>
      <c r="UPL5" s="95"/>
      <c r="UPM5" s="95"/>
      <c r="UPN5" s="95"/>
      <c r="UPO5" s="95"/>
      <c r="UPP5" s="95"/>
      <c r="UPQ5" s="95"/>
      <c r="UPR5" s="95"/>
      <c r="UPS5" s="95"/>
      <c r="UPT5" s="95"/>
      <c r="UPU5" s="95"/>
      <c r="UPV5" s="95"/>
      <c r="UPW5" s="95"/>
      <c r="UPX5" s="95"/>
      <c r="UPY5" s="95"/>
      <c r="UPZ5" s="95"/>
      <c r="UQA5" s="95"/>
      <c r="UQB5" s="95"/>
      <c r="UQC5" s="95"/>
      <c r="UQD5" s="95"/>
      <c r="UQE5" s="95"/>
      <c r="UQF5" s="95"/>
      <c r="UQG5" s="95"/>
      <c r="UQH5" s="95"/>
      <c r="UQI5" s="95"/>
      <c r="UQJ5" s="95"/>
      <c r="UQK5" s="95"/>
      <c r="UQL5" s="95"/>
      <c r="UQM5" s="95"/>
      <c r="UQN5" s="95"/>
      <c r="UQO5" s="95"/>
      <c r="UQP5" s="95"/>
      <c r="UQQ5" s="95"/>
      <c r="UQR5" s="95"/>
      <c r="UQS5" s="95"/>
      <c r="UQT5" s="95"/>
      <c r="UQU5" s="95"/>
      <c r="UQV5" s="95"/>
      <c r="UQW5" s="95"/>
      <c r="UQX5" s="95"/>
      <c r="UQY5" s="95"/>
      <c r="UQZ5" s="95"/>
      <c r="URA5" s="95"/>
      <c r="URB5" s="95"/>
      <c r="URC5" s="95"/>
      <c r="URD5" s="95"/>
      <c r="URE5" s="95"/>
      <c r="URF5" s="95"/>
      <c r="URG5" s="95"/>
      <c r="URH5" s="95"/>
      <c r="URI5" s="95"/>
      <c r="URJ5" s="95"/>
      <c r="URK5" s="95"/>
      <c r="URL5" s="95"/>
      <c r="URM5" s="95"/>
      <c r="URN5" s="95"/>
      <c r="URO5" s="95"/>
      <c r="URP5" s="95"/>
      <c r="URQ5" s="95"/>
      <c r="URR5" s="95"/>
      <c r="URS5" s="95"/>
      <c r="URT5" s="95"/>
      <c r="URU5" s="95"/>
      <c r="URV5" s="95"/>
      <c r="URW5" s="95"/>
      <c r="URX5" s="95"/>
      <c r="URY5" s="95"/>
      <c r="URZ5" s="95"/>
      <c r="USA5" s="95"/>
      <c r="USB5" s="95"/>
      <c r="USC5" s="95"/>
      <c r="USD5" s="95"/>
      <c r="USE5" s="95"/>
      <c r="USF5" s="95"/>
      <c r="USG5" s="95"/>
      <c r="USH5" s="95"/>
      <c r="USI5" s="95"/>
      <c r="USJ5" s="95"/>
      <c r="USK5" s="95"/>
      <c r="USL5" s="95"/>
      <c r="USM5" s="95"/>
      <c r="USN5" s="95"/>
      <c r="USO5" s="95"/>
      <c r="USP5" s="95"/>
      <c r="USQ5" s="95"/>
      <c r="USR5" s="95"/>
      <c r="USS5" s="95"/>
      <c r="UST5" s="95"/>
      <c r="USU5" s="95"/>
      <c r="USV5" s="95"/>
      <c r="USW5" s="95"/>
      <c r="USX5" s="95"/>
      <c r="USY5" s="95"/>
      <c r="USZ5" s="95"/>
      <c r="UTA5" s="95"/>
      <c r="UTB5" s="95"/>
      <c r="UTC5" s="95"/>
      <c r="UTD5" s="95"/>
      <c r="UTE5" s="95"/>
      <c r="UTF5" s="95"/>
      <c r="UTG5" s="95"/>
      <c r="UTH5" s="95"/>
      <c r="UTI5" s="95"/>
      <c r="UTJ5" s="95"/>
      <c r="UTK5" s="95"/>
      <c r="UTL5" s="95"/>
      <c r="UTM5" s="95"/>
      <c r="UTN5" s="95"/>
      <c r="UTO5" s="95"/>
      <c r="UTP5" s="95"/>
      <c r="UTQ5" s="95"/>
      <c r="UTR5" s="95"/>
      <c r="UTS5" s="95"/>
      <c r="UTT5" s="95"/>
      <c r="UTU5" s="95"/>
      <c r="UTV5" s="95"/>
      <c r="UTW5" s="95"/>
      <c r="UTX5" s="95"/>
      <c r="UTY5" s="95"/>
      <c r="UTZ5" s="95"/>
      <c r="UUA5" s="95"/>
      <c r="UUB5" s="95"/>
      <c r="UUC5" s="95"/>
      <c r="UUD5" s="95"/>
      <c r="UUE5" s="95"/>
      <c r="UUF5" s="95"/>
      <c r="UUG5" s="95"/>
      <c r="UUH5" s="95"/>
      <c r="UUI5" s="95"/>
      <c r="UUJ5" s="95"/>
      <c r="UUK5" s="95"/>
      <c r="UUL5" s="95"/>
      <c r="UUM5" s="95"/>
      <c r="UUN5" s="95"/>
      <c r="UUO5" s="95"/>
      <c r="UUP5" s="95"/>
      <c r="UUQ5" s="95"/>
      <c r="UUR5" s="95"/>
      <c r="UUS5" s="95"/>
      <c r="UUT5" s="95"/>
      <c r="UUU5" s="95"/>
      <c r="UUV5" s="95"/>
      <c r="UUW5" s="95"/>
      <c r="UUX5" s="95"/>
      <c r="UUY5" s="95"/>
      <c r="UUZ5" s="95"/>
      <c r="UVA5" s="95"/>
      <c r="UVB5" s="95"/>
      <c r="UVC5" s="95"/>
      <c r="UVD5" s="95"/>
      <c r="UVE5" s="95"/>
      <c r="UVF5" s="95"/>
      <c r="UVG5" s="95"/>
      <c r="UVH5" s="95"/>
      <c r="UVI5" s="95"/>
      <c r="UVJ5" s="95"/>
      <c r="UVK5" s="95"/>
      <c r="UVL5" s="95"/>
      <c r="UVM5" s="95"/>
      <c r="UVN5" s="95"/>
      <c r="UVO5" s="95"/>
      <c r="UVP5" s="95"/>
      <c r="UVQ5" s="95"/>
      <c r="UVR5" s="95"/>
      <c r="UVS5" s="95"/>
      <c r="UVT5" s="95"/>
      <c r="UVU5" s="95"/>
      <c r="UVV5" s="95"/>
      <c r="UVW5" s="95"/>
      <c r="UVX5" s="95"/>
      <c r="UVY5" s="95"/>
      <c r="UVZ5" s="95"/>
      <c r="UWA5" s="95"/>
      <c r="UWB5" s="95"/>
      <c r="UWC5" s="95"/>
      <c r="UWD5" s="95"/>
      <c r="UWE5" s="95"/>
      <c r="UWF5" s="95"/>
      <c r="UWG5" s="95"/>
      <c r="UWH5" s="95"/>
      <c r="UWI5" s="95"/>
      <c r="UWJ5" s="95"/>
      <c r="UWK5" s="95"/>
      <c r="UWL5" s="95"/>
      <c r="UWM5" s="95"/>
      <c r="UWN5" s="95"/>
      <c r="UWO5" s="95"/>
      <c r="UWP5" s="95"/>
      <c r="UWQ5" s="95"/>
      <c r="UWR5" s="95"/>
      <c r="UWS5" s="95"/>
      <c r="UWT5" s="95"/>
      <c r="UWU5" s="95"/>
      <c r="UWV5" s="95"/>
      <c r="UWW5" s="95"/>
      <c r="UWX5" s="95"/>
      <c r="UWY5" s="95"/>
      <c r="UWZ5" s="95"/>
      <c r="UXA5" s="95"/>
      <c r="UXB5" s="95"/>
      <c r="UXC5" s="95"/>
      <c r="UXD5" s="95"/>
      <c r="UXE5" s="95"/>
      <c r="UXF5" s="95"/>
      <c r="UXG5" s="95"/>
      <c r="UXH5" s="95"/>
      <c r="UXI5" s="95"/>
      <c r="UXJ5" s="95"/>
      <c r="UXK5" s="95"/>
      <c r="UXL5" s="95"/>
      <c r="UXM5" s="95"/>
      <c r="UXN5" s="95"/>
      <c r="UXO5" s="95"/>
      <c r="UXP5" s="95"/>
      <c r="UXQ5" s="95"/>
      <c r="UXR5" s="95"/>
      <c r="UXS5" s="95"/>
      <c r="UXT5" s="95"/>
      <c r="UXU5" s="95"/>
      <c r="UXV5" s="95"/>
      <c r="UXW5" s="95"/>
      <c r="UXX5" s="95"/>
      <c r="UXY5" s="95"/>
      <c r="UXZ5" s="95"/>
      <c r="UYA5" s="95"/>
      <c r="UYB5" s="95"/>
      <c r="UYC5" s="95"/>
      <c r="UYD5" s="95"/>
      <c r="UYE5" s="95"/>
      <c r="UYF5" s="95"/>
      <c r="UYG5" s="95"/>
      <c r="UYH5" s="95"/>
      <c r="UYI5" s="95"/>
      <c r="UYJ5" s="95"/>
      <c r="UYK5" s="95"/>
      <c r="UYL5" s="95"/>
      <c r="UYM5" s="95"/>
      <c r="UYN5" s="95"/>
      <c r="UYO5" s="95"/>
      <c r="UYP5" s="95"/>
      <c r="UYQ5" s="95"/>
      <c r="UYR5" s="95"/>
      <c r="UYS5" s="95"/>
      <c r="UYT5" s="95"/>
      <c r="UYU5" s="95"/>
      <c r="UYV5" s="95"/>
      <c r="UYW5" s="95"/>
      <c r="UYX5" s="95"/>
      <c r="UYY5" s="95"/>
      <c r="UYZ5" s="95"/>
      <c r="UZA5" s="95"/>
      <c r="UZB5" s="95"/>
      <c r="UZC5" s="95"/>
      <c r="UZD5" s="95"/>
      <c r="UZE5" s="95"/>
      <c r="UZF5" s="95"/>
      <c r="UZG5" s="95"/>
      <c r="UZH5" s="95"/>
      <c r="UZI5" s="95"/>
      <c r="UZJ5" s="95"/>
      <c r="UZK5" s="95"/>
      <c r="UZL5" s="95"/>
      <c r="UZM5" s="95"/>
      <c r="UZN5" s="95"/>
      <c r="UZO5" s="95"/>
      <c r="UZP5" s="95"/>
      <c r="UZQ5" s="95"/>
      <c r="UZR5" s="95"/>
      <c r="UZS5" s="95"/>
      <c r="UZT5" s="95"/>
      <c r="UZU5" s="95"/>
      <c r="UZV5" s="95"/>
      <c r="UZW5" s="95"/>
      <c r="UZX5" s="95"/>
      <c r="UZY5" s="95"/>
      <c r="UZZ5" s="95"/>
      <c r="VAA5" s="95"/>
      <c r="VAB5" s="95"/>
      <c r="VAC5" s="95"/>
      <c r="VAD5" s="95"/>
      <c r="VAE5" s="95"/>
      <c r="VAF5" s="95"/>
      <c r="VAG5" s="95"/>
      <c r="VAH5" s="95"/>
      <c r="VAI5" s="95"/>
      <c r="VAJ5" s="95"/>
      <c r="VAK5" s="95"/>
      <c r="VAL5" s="95"/>
      <c r="VAM5" s="95"/>
      <c r="VAN5" s="95"/>
      <c r="VAO5" s="95"/>
      <c r="VAP5" s="95"/>
      <c r="VAQ5" s="95"/>
      <c r="VAR5" s="95"/>
      <c r="VAS5" s="95"/>
      <c r="VAT5" s="95"/>
      <c r="VAU5" s="95"/>
      <c r="VAV5" s="95"/>
      <c r="VAW5" s="95"/>
      <c r="VAX5" s="95"/>
      <c r="VAY5" s="95"/>
      <c r="VAZ5" s="95"/>
      <c r="VBA5" s="95"/>
      <c r="VBB5" s="95"/>
      <c r="VBC5" s="95"/>
      <c r="VBD5" s="95"/>
      <c r="VBE5" s="95"/>
      <c r="VBF5" s="95"/>
      <c r="VBG5" s="95"/>
      <c r="VBH5" s="95"/>
      <c r="VBI5" s="95"/>
      <c r="VBJ5" s="95"/>
      <c r="VBK5" s="95"/>
      <c r="VBL5" s="95"/>
      <c r="VBM5" s="95"/>
      <c r="VBN5" s="95"/>
      <c r="VBO5" s="95"/>
      <c r="VBP5" s="95"/>
      <c r="VBQ5" s="95"/>
      <c r="VBR5" s="95"/>
      <c r="VBS5" s="95"/>
      <c r="VBT5" s="95"/>
      <c r="VBU5" s="95"/>
      <c r="VBV5" s="95"/>
      <c r="VBW5" s="95"/>
      <c r="VBX5" s="95"/>
      <c r="VBY5" s="95"/>
      <c r="VBZ5" s="95"/>
      <c r="VCA5" s="95"/>
      <c r="VCB5" s="95"/>
      <c r="VCC5" s="95"/>
      <c r="VCD5" s="95"/>
      <c r="VCE5" s="95"/>
      <c r="VCF5" s="95"/>
      <c r="VCG5" s="95"/>
      <c r="VCH5" s="95"/>
      <c r="VCI5" s="95"/>
      <c r="VCJ5" s="95"/>
      <c r="VCK5" s="95"/>
      <c r="VCL5" s="95"/>
      <c r="VCM5" s="95"/>
      <c r="VCN5" s="95"/>
      <c r="VCO5" s="95"/>
      <c r="VCP5" s="95"/>
      <c r="VCQ5" s="95"/>
      <c r="VCR5" s="95"/>
      <c r="VCS5" s="95"/>
      <c r="VCT5" s="95"/>
      <c r="VCU5" s="95"/>
      <c r="VCV5" s="95"/>
      <c r="VCW5" s="95"/>
      <c r="VCX5" s="95"/>
      <c r="VCY5" s="95"/>
      <c r="VCZ5" s="95"/>
      <c r="VDA5" s="95"/>
      <c r="VDB5" s="95"/>
      <c r="VDC5" s="95"/>
      <c r="VDD5" s="95"/>
      <c r="VDE5" s="95"/>
      <c r="VDF5" s="95"/>
      <c r="VDG5" s="95"/>
      <c r="VDH5" s="95"/>
      <c r="VDI5" s="95"/>
      <c r="VDJ5" s="95"/>
      <c r="VDK5" s="95"/>
      <c r="VDL5" s="95"/>
      <c r="VDM5" s="95"/>
      <c r="VDN5" s="95"/>
      <c r="VDO5" s="95"/>
      <c r="VDP5" s="95"/>
      <c r="VDQ5" s="95"/>
      <c r="VDR5" s="95"/>
      <c r="VDS5" s="95"/>
      <c r="VDT5" s="95"/>
      <c r="VDU5" s="95"/>
      <c r="VDV5" s="95"/>
      <c r="VDW5" s="95"/>
      <c r="VDX5" s="95"/>
      <c r="VDY5" s="95"/>
      <c r="VDZ5" s="95"/>
      <c r="VEA5" s="95"/>
      <c r="VEB5" s="95"/>
      <c r="VEC5" s="95"/>
      <c r="VED5" s="95"/>
      <c r="VEE5" s="95"/>
      <c r="VEF5" s="95"/>
      <c r="VEG5" s="95"/>
      <c r="VEH5" s="95"/>
      <c r="VEI5" s="95"/>
      <c r="VEJ5" s="95"/>
      <c r="VEK5" s="95"/>
      <c r="VEL5" s="95"/>
      <c r="VEM5" s="95"/>
      <c r="VEN5" s="95"/>
      <c r="VEO5" s="95"/>
      <c r="VEP5" s="95"/>
      <c r="VEQ5" s="95"/>
      <c r="VER5" s="95"/>
      <c r="VES5" s="95"/>
      <c r="VET5" s="95"/>
      <c r="VEU5" s="95"/>
      <c r="VEV5" s="95"/>
      <c r="VEW5" s="95"/>
      <c r="VEX5" s="95"/>
      <c r="VEY5" s="95"/>
      <c r="VEZ5" s="95"/>
      <c r="VFA5" s="95"/>
      <c r="VFB5" s="95"/>
      <c r="VFC5" s="95"/>
      <c r="VFD5" s="95"/>
      <c r="VFE5" s="95"/>
      <c r="VFF5" s="95"/>
      <c r="VFG5" s="95"/>
      <c r="VFH5" s="95"/>
      <c r="VFI5" s="95"/>
      <c r="VFJ5" s="95"/>
      <c r="VFK5" s="95"/>
      <c r="VFL5" s="95"/>
      <c r="VFM5" s="95"/>
      <c r="VFN5" s="95"/>
      <c r="VFO5" s="95"/>
      <c r="VFP5" s="95"/>
      <c r="VFQ5" s="95"/>
      <c r="VFR5" s="95"/>
      <c r="VFS5" s="95"/>
      <c r="VFT5" s="95"/>
      <c r="VFU5" s="95"/>
      <c r="VFV5" s="95"/>
      <c r="VFW5" s="95"/>
      <c r="VFX5" s="95"/>
      <c r="VFY5" s="95"/>
      <c r="VFZ5" s="95"/>
      <c r="VGA5" s="95"/>
      <c r="VGB5" s="95"/>
      <c r="VGC5" s="95"/>
      <c r="VGD5" s="95"/>
      <c r="VGE5" s="95"/>
      <c r="VGF5" s="95"/>
      <c r="VGG5" s="95"/>
      <c r="VGH5" s="95"/>
      <c r="VGI5" s="95"/>
      <c r="VGJ5" s="95"/>
      <c r="VGK5" s="95"/>
      <c r="VGL5" s="95"/>
      <c r="VGM5" s="95"/>
      <c r="VGN5" s="95"/>
      <c r="VGO5" s="95"/>
      <c r="VGP5" s="95"/>
      <c r="VGQ5" s="95"/>
      <c r="VGR5" s="95"/>
      <c r="VGS5" s="95"/>
      <c r="VGT5" s="95"/>
      <c r="VGU5" s="95"/>
      <c r="VGV5" s="95"/>
      <c r="VGW5" s="95"/>
      <c r="VGX5" s="95"/>
      <c r="VGY5" s="95"/>
      <c r="VGZ5" s="95"/>
      <c r="VHA5" s="95"/>
      <c r="VHB5" s="95"/>
      <c r="VHC5" s="95"/>
      <c r="VHD5" s="95"/>
      <c r="VHE5" s="95"/>
      <c r="VHF5" s="95"/>
      <c r="VHG5" s="95"/>
      <c r="VHH5" s="95"/>
      <c r="VHI5" s="95"/>
      <c r="VHJ5" s="95"/>
      <c r="VHK5" s="95"/>
      <c r="VHL5" s="95"/>
      <c r="VHM5" s="95"/>
      <c r="VHN5" s="95"/>
      <c r="VHO5" s="95"/>
      <c r="VHP5" s="95"/>
      <c r="VHQ5" s="95"/>
      <c r="VHR5" s="95"/>
      <c r="VHS5" s="95"/>
      <c r="VHT5" s="95"/>
      <c r="VHU5" s="95"/>
      <c r="VHV5" s="95"/>
      <c r="VHW5" s="95"/>
      <c r="VHX5" s="95"/>
      <c r="VHY5" s="95"/>
      <c r="VHZ5" s="95"/>
      <c r="VIA5" s="95"/>
      <c r="VIB5" s="95"/>
      <c r="VIC5" s="95"/>
      <c r="VID5" s="95"/>
      <c r="VIE5" s="95"/>
      <c r="VIF5" s="95"/>
      <c r="VIG5" s="95"/>
      <c r="VIH5" s="95"/>
      <c r="VII5" s="95"/>
      <c r="VIJ5" s="95"/>
      <c r="VIK5" s="95"/>
      <c r="VIL5" s="95"/>
      <c r="VIM5" s="95"/>
      <c r="VIN5" s="95"/>
      <c r="VIO5" s="95"/>
      <c r="VIP5" s="95"/>
      <c r="VIQ5" s="95"/>
      <c r="VIR5" s="95"/>
      <c r="VIS5" s="95"/>
      <c r="VIT5" s="95"/>
      <c r="VIU5" s="95"/>
      <c r="VIV5" s="95"/>
      <c r="VIW5" s="95"/>
      <c r="VIX5" s="95"/>
      <c r="VIY5" s="95"/>
      <c r="VIZ5" s="95"/>
      <c r="VJA5" s="95"/>
      <c r="VJB5" s="95"/>
      <c r="VJC5" s="95"/>
      <c r="VJD5" s="95"/>
      <c r="VJE5" s="95"/>
      <c r="VJF5" s="95"/>
      <c r="VJG5" s="95"/>
      <c r="VJH5" s="95"/>
      <c r="VJI5" s="95"/>
      <c r="VJJ5" s="95"/>
      <c r="VJK5" s="95"/>
      <c r="VJL5" s="95"/>
      <c r="VJM5" s="95"/>
      <c r="VJN5" s="95"/>
      <c r="VJO5" s="95"/>
      <c r="VJP5" s="95"/>
      <c r="VJQ5" s="95"/>
      <c r="VJR5" s="95"/>
      <c r="VJS5" s="95"/>
      <c r="VJT5" s="95"/>
      <c r="VJU5" s="95"/>
      <c r="VJV5" s="95"/>
      <c r="VJW5" s="95"/>
      <c r="VJX5" s="95"/>
      <c r="VJY5" s="95"/>
      <c r="VJZ5" s="95"/>
      <c r="VKA5" s="95"/>
      <c r="VKB5" s="95"/>
      <c r="VKC5" s="95"/>
      <c r="VKD5" s="95"/>
      <c r="VKE5" s="95"/>
      <c r="VKF5" s="95"/>
      <c r="VKG5" s="95"/>
      <c r="VKH5" s="95"/>
      <c r="VKI5" s="95"/>
      <c r="VKJ5" s="95"/>
      <c r="VKK5" s="95"/>
      <c r="VKL5" s="95"/>
      <c r="VKM5" s="95"/>
      <c r="VKN5" s="95"/>
      <c r="VKO5" s="95"/>
      <c r="VKP5" s="95"/>
      <c r="VKQ5" s="95"/>
      <c r="VKR5" s="95"/>
      <c r="VKS5" s="95"/>
      <c r="VKT5" s="95"/>
      <c r="VKU5" s="95"/>
      <c r="VKV5" s="95"/>
      <c r="VKW5" s="95"/>
      <c r="VKX5" s="95"/>
      <c r="VKY5" s="95"/>
      <c r="VKZ5" s="95"/>
      <c r="VLA5" s="95"/>
      <c r="VLB5" s="95"/>
      <c r="VLC5" s="95"/>
      <c r="VLD5" s="95"/>
      <c r="VLE5" s="95"/>
      <c r="VLF5" s="95"/>
      <c r="VLG5" s="95"/>
      <c r="VLH5" s="95"/>
      <c r="VLI5" s="95"/>
      <c r="VLJ5" s="95"/>
      <c r="VLK5" s="95"/>
      <c r="VLL5" s="95"/>
      <c r="VLM5" s="95"/>
      <c r="VLN5" s="95"/>
      <c r="VLO5" s="95"/>
      <c r="VLP5" s="95"/>
      <c r="VLQ5" s="95"/>
      <c r="VLR5" s="95"/>
      <c r="VLS5" s="95"/>
      <c r="VLT5" s="95"/>
      <c r="VLU5" s="95"/>
      <c r="VLV5" s="95"/>
      <c r="VLW5" s="95"/>
      <c r="VLX5" s="95"/>
      <c r="VLY5" s="95"/>
      <c r="VLZ5" s="95"/>
      <c r="VMA5" s="95"/>
      <c r="VMB5" s="95"/>
      <c r="VMC5" s="95"/>
      <c r="VMD5" s="95"/>
      <c r="VME5" s="95"/>
      <c r="VMF5" s="95"/>
      <c r="VMG5" s="95"/>
      <c r="VMH5" s="95"/>
      <c r="VMI5" s="95"/>
      <c r="VMJ5" s="95"/>
      <c r="VMK5" s="95"/>
      <c r="VML5" s="95"/>
      <c r="VMM5" s="95"/>
      <c r="VMN5" s="95"/>
      <c r="VMO5" s="95"/>
      <c r="VMP5" s="95"/>
      <c r="VMQ5" s="95"/>
      <c r="VMR5" s="95"/>
      <c r="VMS5" s="95"/>
      <c r="VMT5" s="95"/>
      <c r="VMU5" s="95"/>
      <c r="VMV5" s="95"/>
      <c r="VMW5" s="95"/>
      <c r="VMX5" s="95"/>
      <c r="VMY5" s="95"/>
      <c r="VMZ5" s="95"/>
      <c r="VNA5" s="95"/>
      <c r="VNB5" s="95"/>
      <c r="VNC5" s="95"/>
      <c r="VND5" s="95"/>
      <c r="VNE5" s="95"/>
      <c r="VNF5" s="95"/>
      <c r="VNG5" s="95"/>
      <c r="VNH5" s="95"/>
      <c r="VNI5" s="95"/>
      <c r="VNJ5" s="95"/>
      <c r="VNK5" s="95"/>
      <c r="VNL5" s="95"/>
      <c r="VNM5" s="95"/>
      <c r="VNN5" s="95"/>
      <c r="VNO5" s="95"/>
      <c r="VNP5" s="95"/>
      <c r="VNQ5" s="95"/>
      <c r="VNR5" s="95"/>
      <c r="VNS5" s="95"/>
      <c r="VNT5" s="95"/>
      <c r="VNU5" s="95"/>
      <c r="VNV5" s="95"/>
      <c r="VNW5" s="95"/>
      <c r="VNX5" s="95"/>
      <c r="VNY5" s="95"/>
      <c r="VNZ5" s="95"/>
      <c r="VOA5" s="95"/>
      <c r="VOB5" s="95"/>
      <c r="VOC5" s="95"/>
      <c r="VOD5" s="95"/>
      <c r="VOE5" s="95"/>
      <c r="VOF5" s="95"/>
      <c r="VOG5" s="95"/>
      <c r="VOH5" s="95"/>
      <c r="VOI5" s="95"/>
      <c r="VOJ5" s="95"/>
      <c r="VOK5" s="95"/>
      <c r="VOL5" s="95"/>
      <c r="VOM5" s="95"/>
      <c r="VON5" s="95"/>
      <c r="VOO5" s="95"/>
      <c r="VOP5" s="95"/>
      <c r="VOQ5" s="95"/>
      <c r="VOR5" s="95"/>
      <c r="VOS5" s="95"/>
      <c r="VOT5" s="95"/>
      <c r="VOU5" s="95"/>
      <c r="VOV5" s="95"/>
      <c r="VOW5" s="95"/>
      <c r="VOX5" s="95"/>
      <c r="VOY5" s="95"/>
      <c r="VOZ5" s="95"/>
      <c r="VPA5" s="95"/>
      <c r="VPB5" s="95"/>
      <c r="VPC5" s="95"/>
      <c r="VPD5" s="95"/>
      <c r="VPE5" s="95"/>
      <c r="VPF5" s="95"/>
      <c r="VPG5" s="95"/>
      <c r="VPH5" s="95"/>
      <c r="VPI5" s="95"/>
      <c r="VPJ5" s="95"/>
      <c r="VPK5" s="95"/>
      <c r="VPL5" s="95"/>
      <c r="VPM5" s="95"/>
      <c r="VPN5" s="95"/>
      <c r="VPO5" s="95"/>
      <c r="VPP5" s="95"/>
      <c r="VPQ5" s="95"/>
      <c r="VPR5" s="95"/>
      <c r="VPS5" s="95"/>
      <c r="VPT5" s="95"/>
      <c r="VPU5" s="95"/>
      <c r="VPV5" s="95"/>
      <c r="VPW5" s="95"/>
      <c r="VPX5" s="95"/>
      <c r="VPY5" s="95"/>
      <c r="VPZ5" s="95"/>
      <c r="VQA5" s="95"/>
      <c r="VQB5" s="95"/>
      <c r="VQC5" s="95"/>
      <c r="VQD5" s="95"/>
      <c r="VQE5" s="95"/>
      <c r="VQF5" s="95"/>
      <c r="VQG5" s="95"/>
      <c r="VQH5" s="95"/>
      <c r="VQI5" s="95"/>
      <c r="VQJ5" s="95"/>
      <c r="VQK5" s="95"/>
      <c r="VQL5" s="95"/>
      <c r="VQM5" s="95"/>
      <c r="VQN5" s="95"/>
      <c r="VQO5" s="95"/>
      <c r="VQP5" s="95"/>
      <c r="VQQ5" s="95"/>
      <c r="VQR5" s="95"/>
      <c r="VQS5" s="95"/>
      <c r="VQT5" s="95"/>
      <c r="VQU5" s="95"/>
      <c r="VQV5" s="95"/>
      <c r="VQW5" s="95"/>
      <c r="VQX5" s="95"/>
      <c r="VQY5" s="95"/>
      <c r="VQZ5" s="95"/>
      <c r="VRA5" s="95"/>
      <c r="VRB5" s="95"/>
      <c r="VRC5" s="95"/>
      <c r="VRD5" s="95"/>
      <c r="VRE5" s="95"/>
      <c r="VRF5" s="95"/>
      <c r="VRG5" s="95"/>
      <c r="VRH5" s="95"/>
      <c r="VRI5" s="95"/>
      <c r="VRJ5" s="95"/>
      <c r="VRK5" s="95"/>
      <c r="VRL5" s="95"/>
      <c r="VRM5" s="95"/>
      <c r="VRN5" s="95"/>
      <c r="VRO5" s="95"/>
      <c r="VRP5" s="95"/>
      <c r="VRQ5" s="95"/>
      <c r="VRR5" s="95"/>
      <c r="VRS5" s="95"/>
      <c r="VRT5" s="95"/>
      <c r="VRU5" s="95"/>
      <c r="VRV5" s="95"/>
      <c r="VRW5" s="95"/>
      <c r="VRX5" s="95"/>
      <c r="VRY5" s="95"/>
      <c r="VRZ5" s="95"/>
      <c r="VSA5" s="95"/>
      <c r="VSB5" s="95"/>
      <c r="VSC5" s="95"/>
      <c r="VSD5" s="95"/>
      <c r="VSE5" s="95"/>
      <c r="VSF5" s="95"/>
      <c r="VSG5" s="95"/>
      <c r="VSH5" s="95"/>
      <c r="VSI5" s="95"/>
      <c r="VSJ5" s="95"/>
      <c r="VSK5" s="95"/>
      <c r="VSL5" s="95"/>
      <c r="VSM5" s="95"/>
      <c r="VSN5" s="95"/>
      <c r="VSO5" s="95"/>
      <c r="VSP5" s="95"/>
      <c r="VSQ5" s="95"/>
      <c r="VSR5" s="95"/>
      <c r="VSS5" s="95"/>
      <c r="VST5" s="95"/>
      <c r="VSU5" s="95"/>
      <c r="VSV5" s="95"/>
      <c r="VSW5" s="95"/>
      <c r="VSX5" s="95"/>
      <c r="VSY5" s="95"/>
      <c r="VSZ5" s="95"/>
      <c r="VTA5" s="95"/>
      <c r="VTB5" s="95"/>
      <c r="VTC5" s="95"/>
      <c r="VTD5" s="95"/>
      <c r="VTE5" s="95"/>
      <c r="VTF5" s="95"/>
      <c r="VTG5" s="95"/>
      <c r="VTH5" s="95"/>
      <c r="VTI5" s="95"/>
      <c r="VTJ5" s="95"/>
      <c r="VTK5" s="95"/>
      <c r="VTL5" s="95"/>
      <c r="VTM5" s="95"/>
      <c r="VTN5" s="95"/>
      <c r="VTO5" s="95"/>
      <c r="VTP5" s="95"/>
      <c r="VTQ5" s="95"/>
      <c r="VTR5" s="95"/>
      <c r="VTS5" s="95"/>
      <c r="VTT5" s="95"/>
      <c r="VTU5" s="95"/>
      <c r="VTV5" s="95"/>
      <c r="VTW5" s="95"/>
      <c r="VTX5" s="95"/>
      <c r="VTY5" s="95"/>
      <c r="VTZ5" s="95"/>
      <c r="VUA5" s="95"/>
      <c r="VUB5" s="95"/>
      <c r="VUC5" s="95"/>
      <c r="VUD5" s="95"/>
      <c r="VUE5" s="95"/>
      <c r="VUF5" s="95"/>
      <c r="VUG5" s="95"/>
      <c r="VUH5" s="95"/>
      <c r="VUI5" s="95"/>
      <c r="VUJ5" s="95"/>
      <c r="VUK5" s="95"/>
      <c r="VUL5" s="95"/>
      <c r="VUM5" s="95"/>
      <c r="VUN5" s="95"/>
      <c r="VUO5" s="95"/>
      <c r="VUP5" s="95"/>
      <c r="VUQ5" s="95"/>
      <c r="VUR5" s="95"/>
      <c r="VUS5" s="95"/>
      <c r="VUT5" s="95"/>
      <c r="VUU5" s="95"/>
      <c r="VUV5" s="95"/>
      <c r="VUW5" s="95"/>
      <c r="VUX5" s="95"/>
      <c r="VUY5" s="95"/>
      <c r="VUZ5" s="95"/>
      <c r="VVA5" s="95"/>
      <c r="VVB5" s="95"/>
      <c r="VVC5" s="95"/>
      <c r="VVD5" s="95"/>
      <c r="VVE5" s="95"/>
      <c r="VVF5" s="95"/>
      <c r="VVG5" s="95"/>
      <c r="VVH5" s="95"/>
      <c r="VVI5" s="95"/>
      <c r="VVJ5" s="95"/>
      <c r="VVK5" s="95"/>
      <c r="VVL5" s="95"/>
      <c r="VVM5" s="95"/>
      <c r="VVN5" s="95"/>
      <c r="VVO5" s="95"/>
      <c r="VVP5" s="95"/>
      <c r="VVQ5" s="95"/>
      <c r="VVR5" s="95"/>
      <c r="VVS5" s="95"/>
      <c r="VVT5" s="95"/>
      <c r="VVU5" s="95"/>
      <c r="VVV5" s="95"/>
      <c r="VVW5" s="95"/>
      <c r="VVX5" s="95"/>
      <c r="VVY5" s="95"/>
      <c r="VVZ5" s="95"/>
      <c r="VWA5" s="95"/>
      <c r="VWB5" s="95"/>
      <c r="VWC5" s="95"/>
      <c r="VWD5" s="95"/>
      <c r="VWE5" s="95"/>
      <c r="VWF5" s="95"/>
      <c r="VWG5" s="95"/>
      <c r="VWH5" s="95"/>
      <c r="VWI5" s="95"/>
      <c r="VWJ5" s="95"/>
      <c r="VWK5" s="95"/>
      <c r="VWL5" s="95"/>
      <c r="VWM5" s="95"/>
      <c r="VWN5" s="95"/>
      <c r="VWO5" s="95"/>
      <c r="VWP5" s="95"/>
      <c r="VWQ5" s="95"/>
      <c r="VWR5" s="95"/>
      <c r="VWS5" s="95"/>
      <c r="VWT5" s="95"/>
      <c r="VWU5" s="95"/>
      <c r="VWV5" s="95"/>
      <c r="VWW5" s="95"/>
      <c r="VWX5" s="95"/>
      <c r="VWY5" s="95"/>
      <c r="VWZ5" s="95"/>
      <c r="VXA5" s="95"/>
      <c r="VXB5" s="95"/>
      <c r="VXC5" s="95"/>
      <c r="VXD5" s="95"/>
      <c r="VXE5" s="95"/>
      <c r="VXF5" s="95"/>
      <c r="VXG5" s="95"/>
      <c r="VXH5" s="95"/>
      <c r="VXI5" s="95"/>
      <c r="VXJ5" s="95"/>
      <c r="VXK5" s="95"/>
      <c r="VXL5" s="95"/>
      <c r="VXM5" s="95"/>
      <c r="VXN5" s="95"/>
      <c r="VXO5" s="95"/>
      <c r="VXP5" s="95"/>
      <c r="VXQ5" s="95"/>
      <c r="VXR5" s="95"/>
      <c r="VXS5" s="95"/>
      <c r="VXT5" s="95"/>
      <c r="VXU5" s="95"/>
      <c r="VXV5" s="95"/>
      <c r="VXW5" s="95"/>
      <c r="VXX5" s="95"/>
      <c r="VXY5" s="95"/>
      <c r="VXZ5" s="95"/>
      <c r="VYA5" s="95"/>
      <c r="VYB5" s="95"/>
      <c r="VYC5" s="95"/>
      <c r="VYD5" s="95"/>
      <c r="VYE5" s="95"/>
      <c r="VYF5" s="95"/>
      <c r="VYG5" s="95"/>
      <c r="VYH5" s="95"/>
      <c r="VYI5" s="95"/>
      <c r="VYJ5" s="95"/>
      <c r="VYK5" s="95"/>
      <c r="VYL5" s="95"/>
      <c r="VYM5" s="95"/>
      <c r="VYN5" s="95"/>
      <c r="VYO5" s="95"/>
      <c r="VYP5" s="95"/>
      <c r="VYQ5" s="95"/>
      <c r="VYR5" s="95"/>
      <c r="VYS5" s="95"/>
      <c r="VYT5" s="95"/>
      <c r="VYU5" s="95"/>
      <c r="VYV5" s="95"/>
      <c r="VYW5" s="95"/>
      <c r="VYX5" s="95"/>
      <c r="VYY5" s="95"/>
      <c r="VYZ5" s="95"/>
      <c r="VZA5" s="95"/>
      <c r="VZB5" s="95"/>
      <c r="VZC5" s="95"/>
      <c r="VZD5" s="95"/>
      <c r="VZE5" s="95"/>
      <c r="VZF5" s="95"/>
      <c r="VZG5" s="95"/>
      <c r="VZH5" s="95"/>
      <c r="VZI5" s="95"/>
      <c r="VZJ5" s="95"/>
      <c r="VZK5" s="95"/>
      <c r="VZL5" s="95"/>
      <c r="VZM5" s="95"/>
      <c r="VZN5" s="95"/>
      <c r="VZO5" s="95"/>
      <c r="VZP5" s="95"/>
      <c r="VZQ5" s="95"/>
      <c r="VZR5" s="95"/>
      <c r="VZS5" s="95"/>
      <c r="VZT5" s="95"/>
      <c r="VZU5" s="95"/>
      <c r="VZV5" s="95"/>
      <c r="VZW5" s="95"/>
      <c r="VZX5" s="95"/>
      <c r="VZY5" s="95"/>
      <c r="VZZ5" s="95"/>
      <c r="WAA5" s="95"/>
      <c r="WAB5" s="95"/>
      <c r="WAC5" s="95"/>
      <c r="WAD5" s="95"/>
      <c r="WAE5" s="95"/>
      <c r="WAF5" s="95"/>
      <c r="WAG5" s="95"/>
      <c r="WAH5" s="95"/>
      <c r="WAI5" s="95"/>
      <c r="WAJ5" s="95"/>
      <c r="WAK5" s="95"/>
      <c r="WAL5" s="95"/>
      <c r="WAM5" s="95"/>
      <c r="WAN5" s="95"/>
      <c r="WAO5" s="95"/>
      <c r="WAP5" s="95"/>
      <c r="WAQ5" s="95"/>
      <c r="WAR5" s="95"/>
      <c r="WAS5" s="95"/>
      <c r="WAT5" s="95"/>
      <c r="WAU5" s="95"/>
      <c r="WAV5" s="95"/>
      <c r="WAW5" s="95"/>
      <c r="WAX5" s="95"/>
      <c r="WAY5" s="95"/>
      <c r="WAZ5" s="95"/>
      <c r="WBA5" s="95"/>
      <c r="WBB5" s="95"/>
      <c r="WBC5" s="95"/>
      <c r="WBD5" s="95"/>
      <c r="WBE5" s="95"/>
      <c r="WBF5" s="95"/>
      <c r="WBG5" s="95"/>
      <c r="WBH5" s="95"/>
      <c r="WBI5" s="95"/>
      <c r="WBJ5" s="95"/>
      <c r="WBK5" s="95"/>
      <c r="WBL5" s="95"/>
      <c r="WBM5" s="95"/>
      <c r="WBN5" s="95"/>
      <c r="WBO5" s="95"/>
      <c r="WBP5" s="95"/>
      <c r="WBQ5" s="95"/>
      <c r="WBR5" s="95"/>
      <c r="WBS5" s="95"/>
      <c r="WBT5" s="95"/>
      <c r="WBU5" s="95"/>
      <c r="WBV5" s="95"/>
      <c r="WBW5" s="95"/>
      <c r="WBX5" s="95"/>
      <c r="WBY5" s="95"/>
      <c r="WBZ5" s="95"/>
      <c r="WCA5" s="95"/>
      <c r="WCB5" s="95"/>
      <c r="WCC5" s="95"/>
      <c r="WCD5" s="95"/>
      <c r="WCE5" s="95"/>
      <c r="WCF5" s="95"/>
      <c r="WCG5" s="95"/>
      <c r="WCH5" s="95"/>
      <c r="WCI5" s="95"/>
      <c r="WCJ5" s="95"/>
      <c r="WCK5" s="95"/>
      <c r="WCL5" s="95"/>
      <c r="WCM5" s="95"/>
      <c r="WCN5" s="95"/>
      <c r="WCO5" s="95"/>
      <c r="WCP5" s="95"/>
      <c r="WCQ5" s="95"/>
      <c r="WCR5" s="95"/>
      <c r="WCS5" s="95"/>
      <c r="WCT5" s="95"/>
      <c r="WCU5" s="95"/>
      <c r="WCV5" s="95"/>
      <c r="WCW5" s="95"/>
      <c r="WCX5" s="95"/>
      <c r="WCY5" s="95"/>
      <c r="WCZ5" s="95"/>
      <c r="WDA5" s="95"/>
      <c r="WDB5" s="95"/>
      <c r="WDC5" s="95"/>
      <c r="WDD5" s="95"/>
      <c r="WDE5" s="95"/>
      <c r="WDF5" s="95"/>
      <c r="WDG5" s="95"/>
      <c r="WDH5" s="95"/>
      <c r="WDI5" s="95"/>
      <c r="WDJ5" s="95"/>
      <c r="WDK5" s="95"/>
      <c r="WDL5" s="95"/>
      <c r="WDM5" s="95"/>
      <c r="WDN5" s="95"/>
      <c r="WDO5" s="95"/>
      <c r="WDP5" s="95"/>
      <c r="WDQ5" s="95"/>
      <c r="WDR5" s="95"/>
      <c r="WDS5" s="95"/>
      <c r="WDT5" s="95"/>
      <c r="WDU5" s="95"/>
      <c r="WDV5" s="95"/>
      <c r="WDW5" s="95"/>
      <c r="WDX5" s="95"/>
      <c r="WDY5" s="95"/>
      <c r="WDZ5" s="95"/>
      <c r="WEA5" s="95"/>
      <c r="WEB5" s="95"/>
      <c r="WEC5" s="95"/>
      <c r="WED5" s="95"/>
      <c r="WEE5" s="95"/>
      <c r="WEF5" s="95"/>
      <c r="WEG5" s="95"/>
      <c r="WEH5" s="95"/>
      <c r="WEI5" s="95"/>
      <c r="WEJ5" s="95"/>
      <c r="WEK5" s="95"/>
      <c r="WEL5" s="95"/>
      <c r="WEM5" s="95"/>
      <c r="WEN5" s="95"/>
      <c r="WEO5" s="95"/>
      <c r="WEP5" s="95"/>
      <c r="WEQ5" s="95"/>
      <c r="WER5" s="95"/>
      <c r="WES5" s="95"/>
      <c r="WET5" s="95"/>
      <c r="WEU5" s="95"/>
      <c r="WEV5" s="95"/>
      <c r="WEW5" s="95"/>
      <c r="WEX5" s="95"/>
      <c r="WEY5" s="95"/>
      <c r="WEZ5" s="95"/>
      <c r="WFA5" s="95"/>
      <c r="WFB5" s="95"/>
      <c r="WFC5" s="95"/>
      <c r="WFD5" s="95"/>
      <c r="WFE5" s="95"/>
      <c r="WFF5" s="95"/>
      <c r="WFG5" s="95"/>
      <c r="WFH5" s="95"/>
      <c r="WFI5" s="95"/>
      <c r="WFJ5" s="95"/>
      <c r="WFK5" s="95"/>
      <c r="WFL5" s="95"/>
      <c r="WFM5" s="95"/>
      <c r="WFN5" s="95"/>
      <c r="WFO5" s="95"/>
      <c r="WFP5" s="95"/>
      <c r="WFQ5" s="95"/>
      <c r="WFR5" s="95"/>
      <c r="WFS5" s="95"/>
      <c r="WFT5" s="95"/>
      <c r="WFU5" s="95"/>
      <c r="WFV5" s="95"/>
      <c r="WFW5" s="95"/>
      <c r="WFX5" s="95"/>
      <c r="WFY5" s="95"/>
      <c r="WFZ5" s="95"/>
      <c r="WGA5" s="95"/>
      <c r="WGB5" s="95"/>
      <c r="WGC5" s="95"/>
      <c r="WGD5" s="95"/>
      <c r="WGE5" s="95"/>
      <c r="WGF5" s="95"/>
      <c r="WGG5" s="95"/>
      <c r="WGH5" s="95"/>
      <c r="WGI5" s="95"/>
      <c r="WGJ5" s="95"/>
      <c r="WGK5" s="95"/>
      <c r="WGL5" s="95"/>
      <c r="WGM5" s="95"/>
      <c r="WGN5" s="95"/>
      <c r="WGO5" s="95"/>
      <c r="WGP5" s="95"/>
      <c r="WGQ5" s="95"/>
      <c r="WGR5" s="95"/>
      <c r="WGS5" s="95"/>
      <c r="WGT5" s="95"/>
      <c r="WGU5" s="95"/>
      <c r="WGV5" s="95"/>
      <c r="WGW5" s="95"/>
      <c r="WGX5" s="95"/>
      <c r="WGY5" s="95"/>
      <c r="WGZ5" s="95"/>
      <c r="WHA5" s="95"/>
      <c r="WHB5" s="95"/>
      <c r="WHC5" s="95"/>
      <c r="WHD5" s="95"/>
      <c r="WHE5" s="95"/>
      <c r="WHF5" s="95"/>
      <c r="WHG5" s="95"/>
      <c r="WHH5" s="95"/>
      <c r="WHI5" s="95"/>
      <c r="WHJ5" s="95"/>
      <c r="WHK5" s="95"/>
      <c r="WHL5" s="95"/>
      <c r="WHM5" s="95"/>
      <c r="WHN5" s="95"/>
      <c r="WHO5" s="95"/>
      <c r="WHP5" s="95"/>
      <c r="WHQ5" s="95"/>
      <c r="WHR5" s="95"/>
      <c r="WHS5" s="95"/>
      <c r="WHT5" s="95"/>
      <c r="WHU5" s="95"/>
      <c r="WHV5" s="95"/>
      <c r="WHW5" s="95"/>
      <c r="WHX5" s="95"/>
      <c r="WHY5" s="95"/>
      <c r="WHZ5" s="95"/>
      <c r="WIA5" s="95"/>
      <c r="WIB5" s="95"/>
      <c r="WIC5" s="95"/>
      <c r="WID5" s="95"/>
      <c r="WIE5" s="95"/>
      <c r="WIF5" s="95"/>
      <c r="WIG5" s="95"/>
      <c r="WIH5" s="95"/>
      <c r="WII5" s="95"/>
      <c r="WIJ5" s="95"/>
      <c r="WIK5" s="95"/>
      <c r="WIL5" s="95"/>
      <c r="WIM5" s="95"/>
      <c r="WIN5" s="95"/>
      <c r="WIO5" s="95"/>
      <c r="WIP5" s="95"/>
      <c r="WIQ5" s="95"/>
      <c r="WIR5" s="95"/>
      <c r="WIS5" s="95"/>
      <c r="WIT5" s="95"/>
      <c r="WIU5" s="95"/>
      <c r="WIV5" s="95"/>
      <c r="WIW5" s="95"/>
      <c r="WIX5" s="95"/>
      <c r="WIY5" s="95"/>
      <c r="WIZ5" s="95"/>
      <c r="WJA5" s="95"/>
      <c r="WJB5" s="95"/>
      <c r="WJC5" s="95"/>
      <c r="WJD5" s="95"/>
      <c r="WJE5" s="95"/>
      <c r="WJF5" s="95"/>
      <c r="WJG5" s="95"/>
      <c r="WJH5" s="95"/>
      <c r="WJI5" s="95"/>
      <c r="WJJ5" s="95"/>
      <c r="WJK5" s="95"/>
      <c r="WJL5" s="95"/>
      <c r="WJM5" s="95"/>
      <c r="WJN5" s="95"/>
      <c r="WJO5" s="95"/>
      <c r="WJP5" s="95"/>
      <c r="WJQ5" s="95"/>
      <c r="WJR5" s="95"/>
      <c r="WJS5" s="95"/>
      <c r="WJT5" s="95"/>
      <c r="WJU5" s="95"/>
      <c r="WJV5" s="95"/>
      <c r="WJW5" s="95"/>
      <c r="WJX5" s="95"/>
      <c r="WJY5" s="95"/>
      <c r="WJZ5" s="95"/>
      <c r="WKA5" s="95"/>
      <c r="WKB5" s="95"/>
      <c r="WKC5" s="95"/>
      <c r="WKD5" s="95"/>
      <c r="WKE5" s="95"/>
      <c r="WKF5" s="95"/>
      <c r="WKG5" s="95"/>
      <c r="WKH5" s="95"/>
      <c r="WKI5" s="95"/>
      <c r="WKJ5" s="95"/>
      <c r="WKK5" s="95"/>
      <c r="WKL5" s="95"/>
      <c r="WKM5" s="95"/>
      <c r="WKN5" s="95"/>
      <c r="WKO5" s="95"/>
      <c r="WKP5" s="95"/>
      <c r="WKQ5" s="95"/>
      <c r="WKR5" s="95"/>
      <c r="WKS5" s="95"/>
      <c r="WKT5" s="95"/>
      <c r="WKU5" s="95"/>
      <c r="WKV5" s="95"/>
      <c r="WKW5" s="95"/>
      <c r="WKX5" s="95"/>
      <c r="WKY5" s="95"/>
      <c r="WKZ5" s="95"/>
      <c r="WLA5" s="95"/>
      <c r="WLB5" s="95"/>
      <c r="WLC5" s="95"/>
      <c r="WLD5" s="95"/>
      <c r="WLE5" s="95"/>
      <c r="WLF5" s="95"/>
      <c r="WLG5" s="95"/>
      <c r="WLH5" s="95"/>
      <c r="WLI5" s="95"/>
      <c r="WLJ5" s="95"/>
      <c r="WLK5" s="95"/>
      <c r="WLL5" s="95"/>
      <c r="WLM5" s="95"/>
      <c r="WLN5" s="95"/>
      <c r="WLO5" s="95"/>
      <c r="WLP5" s="95"/>
      <c r="WLQ5" s="95"/>
      <c r="WLR5" s="95"/>
      <c r="WLS5" s="95"/>
      <c r="WLT5" s="95"/>
      <c r="WLU5" s="95"/>
      <c r="WLV5" s="95"/>
      <c r="WLW5" s="95"/>
      <c r="WLX5" s="95"/>
      <c r="WLY5" s="95"/>
      <c r="WLZ5" s="95"/>
      <c r="WMA5" s="95"/>
      <c r="WMB5" s="95"/>
      <c r="WMC5" s="95"/>
      <c r="WMD5" s="95"/>
      <c r="WME5" s="95"/>
      <c r="WMF5" s="95"/>
      <c r="WMG5" s="95"/>
      <c r="WMH5" s="95"/>
      <c r="WMI5" s="95"/>
      <c r="WMJ5" s="95"/>
      <c r="WMK5" s="95"/>
      <c r="WML5" s="95"/>
      <c r="WMM5" s="95"/>
      <c r="WMN5" s="95"/>
      <c r="WMO5" s="95"/>
      <c r="WMP5" s="95"/>
      <c r="WMQ5" s="95"/>
      <c r="WMR5" s="95"/>
      <c r="WMS5" s="95"/>
      <c r="WMT5" s="95"/>
      <c r="WMU5" s="95"/>
      <c r="WMV5" s="95"/>
      <c r="WMW5" s="95"/>
      <c r="WMX5" s="95"/>
      <c r="WMY5" s="95"/>
      <c r="WMZ5" s="95"/>
      <c r="WNA5" s="95"/>
      <c r="WNB5" s="95"/>
      <c r="WNC5" s="95"/>
      <c r="WND5" s="95"/>
      <c r="WNE5" s="95"/>
      <c r="WNF5" s="95"/>
      <c r="WNG5" s="95"/>
      <c r="WNH5" s="95"/>
      <c r="WNI5" s="95"/>
      <c r="WNJ5" s="95"/>
      <c r="WNK5" s="95"/>
      <c r="WNL5" s="95"/>
      <c r="WNM5" s="95"/>
      <c r="WNN5" s="95"/>
      <c r="WNO5" s="95"/>
      <c r="WNP5" s="95"/>
      <c r="WNQ5" s="95"/>
      <c r="WNR5" s="95"/>
      <c r="WNS5" s="95"/>
      <c r="WNT5" s="95"/>
      <c r="WNU5" s="95"/>
      <c r="WNV5" s="95"/>
      <c r="WNW5" s="95"/>
      <c r="WNX5" s="95"/>
      <c r="WNY5" s="95"/>
      <c r="WNZ5" s="95"/>
      <c r="WOA5" s="95"/>
      <c r="WOB5" s="95"/>
      <c r="WOC5" s="95"/>
      <c r="WOD5" s="95"/>
      <c r="WOE5" s="95"/>
      <c r="WOF5" s="95"/>
      <c r="WOG5" s="95"/>
      <c r="WOH5" s="95"/>
      <c r="WOI5" s="95"/>
      <c r="WOJ5" s="95"/>
      <c r="WOK5" s="95"/>
      <c r="WOL5" s="95"/>
      <c r="WOM5" s="95"/>
      <c r="WON5" s="95"/>
      <c r="WOO5" s="95"/>
      <c r="WOP5" s="95"/>
      <c r="WOQ5" s="95"/>
      <c r="WOR5" s="95"/>
      <c r="WOS5" s="95"/>
      <c r="WOT5" s="95"/>
      <c r="WOU5" s="95"/>
      <c r="WOV5" s="95"/>
      <c r="WOW5" s="95"/>
      <c r="WOX5" s="95"/>
      <c r="WOY5" s="95"/>
      <c r="WOZ5" s="95"/>
      <c r="WPA5" s="95"/>
      <c r="WPB5" s="95"/>
      <c r="WPC5" s="95"/>
      <c r="WPD5" s="95"/>
      <c r="WPE5" s="95"/>
      <c r="WPF5" s="95"/>
      <c r="WPG5" s="95"/>
      <c r="WPH5" s="95"/>
      <c r="WPI5" s="95"/>
      <c r="WPJ5" s="95"/>
      <c r="WPK5" s="95"/>
      <c r="WPL5" s="95"/>
      <c r="WPM5" s="95"/>
      <c r="WPN5" s="95"/>
      <c r="WPO5" s="95"/>
      <c r="WPP5" s="95"/>
      <c r="WPQ5" s="95"/>
      <c r="WPR5" s="95"/>
      <c r="WPS5" s="95"/>
      <c r="WPT5" s="95"/>
      <c r="WPU5" s="95"/>
      <c r="WPV5" s="95"/>
      <c r="WPW5" s="95"/>
      <c r="WPX5" s="95"/>
      <c r="WPY5" s="95"/>
      <c r="WPZ5" s="95"/>
      <c r="WQA5" s="95"/>
      <c r="WQB5" s="95"/>
      <c r="WQC5" s="95"/>
      <c r="WQD5" s="95"/>
      <c r="WQE5" s="95"/>
      <c r="WQF5" s="95"/>
      <c r="WQG5" s="95"/>
      <c r="WQH5" s="95"/>
      <c r="WQI5" s="95"/>
      <c r="WQJ5" s="95"/>
      <c r="WQK5" s="95"/>
      <c r="WQL5" s="95"/>
      <c r="WQM5" s="95"/>
      <c r="WQN5" s="95"/>
      <c r="WQO5" s="95"/>
      <c r="WQP5" s="95"/>
      <c r="WQQ5" s="95"/>
      <c r="WQR5" s="95"/>
      <c r="WQS5" s="95"/>
      <c r="WQT5" s="95"/>
      <c r="WQU5" s="95"/>
      <c r="WQV5" s="95"/>
      <c r="WQW5" s="95"/>
      <c r="WQX5" s="95"/>
      <c r="WQY5" s="95"/>
      <c r="WQZ5" s="95"/>
      <c r="WRA5" s="95"/>
      <c r="WRB5" s="95"/>
      <c r="WRC5" s="95"/>
      <c r="WRD5" s="95"/>
      <c r="WRE5" s="95"/>
      <c r="WRF5" s="95"/>
      <c r="WRG5" s="95"/>
      <c r="WRH5" s="95"/>
      <c r="WRI5" s="95"/>
      <c r="WRJ5" s="95"/>
      <c r="WRK5" s="95"/>
      <c r="WRL5" s="95"/>
      <c r="WRM5" s="95"/>
      <c r="WRN5" s="95"/>
      <c r="WRO5" s="95"/>
      <c r="WRP5" s="95"/>
      <c r="WRQ5" s="95"/>
      <c r="WRR5" s="95"/>
      <c r="WRS5" s="95"/>
      <c r="WRT5" s="95"/>
      <c r="WRU5" s="95"/>
      <c r="WRV5" s="95"/>
      <c r="WRW5" s="95"/>
      <c r="WRX5" s="95"/>
      <c r="WRY5" s="95"/>
      <c r="WRZ5" s="95"/>
      <c r="WSA5" s="95"/>
      <c r="WSB5" s="95"/>
      <c r="WSC5" s="95"/>
      <c r="WSD5" s="95"/>
      <c r="WSE5" s="95"/>
      <c r="WSF5" s="95"/>
      <c r="WSG5" s="95"/>
      <c r="WSH5" s="95"/>
      <c r="WSI5" s="95"/>
      <c r="WSJ5" s="95"/>
      <c r="WSK5" s="95"/>
      <c r="WSL5" s="95"/>
      <c r="WSM5" s="95"/>
      <c r="WSN5" s="95"/>
      <c r="WSO5" s="95"/>
      <c r="WSP5" s="95"/>
      <c r="WSQ5" s="95"/>
      <c r="WSR5" s="95"/>
      <c r="WSS5" s="95"/>
      <c r="WST5" s="95"/>
      <c r="WSU5" s="95"/>
      <c r="WSV5" s="95"/>
      <c r="WSW5" s="95"/>
      <c r="WSX5" s="95"/>
      <c r="WSY5" s="95"/>
      <c r="WSZ5" s="95"/>
      <c r="WTA5" s="95"/>
      <c r="WTB5" s="95"/>
      <c r="WTC5" s="95"/>
      <c r="WTD5" s="95"/>
      <c r="WTE5" s="95"/>
      <c r="WTF5" s="95"/>
      <c r="WTG5" s="95"/>
      <c r="WTH5" s="95"/>
      <c r="WTI5" s="95"/>
      <c r="WTJ5" s="95"/>
      <c r="WTK5" s="95"/>
      <c r="WTL5" s="95"/>
      <c r="WTM5" s="95"/>
      <c r="WTN5" s="95"/>
      <c r="WTO5" s="95"/>
      <c r="WTP5" s="95"/>
      <c r="WTQ5" s="95"/>
      <c r="WTR5" s="95"/>
      <c r="WTS5" s="95"/>
      <c r="WTT5" s="95"/>
      <c r="WTU5" s="95"/>
      <c r="WTV5" s="95"/>
      <c r="WTW5" s="95"/>
      <c r="WTX5" s="95"/>
      <c r="WTY5" s="95"/>
      <c r="WTZ5" s="95"/>
      <c r="WUA5" s="95"/>
      <c r="WUB5" s="95"/>
      <c r="WUC5" s="95"/>
      <c r="WUD5" s="95"/>
      <c r="WUE5" s="95"/>
      <c r="WUF5" s="95"/>
      <c r="WUG5" s="95"/>
      <c r="WUH5" s="95"/>
      <c r="WUI5" s="95"/>
      <c r="WUJ5" s="95"/>
      <c r="WUK5" s="95"/>
      <c r="WUL5" s="95"/>
      <c r="WUM5" s="95"/>
      <c r="WUN5" s="95"/>
      <c r="WUO5" s="95"/>
      <c r="WUP5" s="95"/>
      <c r="WUQ5" s="95"/>
      <c r="WUR5" s="95"/>
      <c r="WUS5" s="95"/>
      <c r="WUT5" s="95"/>
      <c r="WUU5" s="95"/>
      <c r="WUV5" s="95"/>
      <c r="WUW5" s="95"/>
      <c r="WUX5" s="95"/>
      <c r="WUY5" s="95"/>
      <c r="WUZ5" s="95"/>
      <c r="WVA5" s="95"/>
      <c r="WVB5" s="95"/>
      <c r="WVC5" s="95"/>
      <c r="WVD5" s="95"/>
      <c r="WVE5" s="95"/>
      <c r="WVF5" s="95"/>
      <c r="WVG5" s="95"/>
      <c r="WVH5" s="95"/>
      <c r="WVI5" s="95"/>
      <c r="WVJ5" s="95"/>
      <c r="WVK5" s="95"/>
      <c r="WVL5" s="95"/>
      <c r="WVM5" s="95"/>
      <c r="WVN5" s="95"/>
      <c r="WVO5" s="95"/>
      <c r="WVP5" s="95"/>
      <c r="WVQ5" s="95"/>
      <c r="WVR5" s="95"/>
      <c r="WVS5" s="95"/>
      <c r="WVT5" s="95"/>
      <c r="WVU5" s="95"/>
      <c r="WVV5" s="95"/>
      <c r="WVW5" s="95"/>
      <c r="WVX5" s="95"/>
      <c r="WVY5" s="95"/>
      <c r="WVZ5" s="95"/>
      <c r="WWA5" s="95"/>
      <c r="WWB5" s="95"/>
      <c r="WWC5" s="95"/>
      <c r="WWD5" s="95"/>
      <c r="WWE5" s="95"/>
      <c r="WWF5" s="95"/>
      <c r="WWG5" s="95"/>
      <c r="WWH5" s="95"/>
      <c r="WWI5" s="95"/>
      <c r="WWJ5" s="95"/>
      <c r="WWK5" s="95"/>
      <c r="WWL5" s="95"/>
      <c r="WWM5" s="95"/>
      <c r="WWN5" s="95"/>
      <c r="WWO5" s="95"/>
      <c r="WWP5" s="95"/>
      <c r="WWQ5" s="95"/>
      <c r="WWR5" s="95"/>
      <c r="WWS5" s="95"/>
      <c r="WWT5" s="95"/>
      <c r="WWU5" s="95"/>
      <c r="WWV5" s="95"/>
      <c r="WWW5" s="95"/>
      <c r="WWX5" s="95"/>
      <c r="WWY5" s="95"/>
      <c r="WWZ5" s="95"/>
      <c r="WXA5" s="95"/>
      <c r="WXB5" s="95"/>
      <c r="WXC5" s="95"/>
      <c r="WXD5" s="95"/>
      <c r="WXE5" s="95"/>
      <c r="WXF5" s="95"/>
      <c r="WXG5" s="95"/>
      <c r="WXH5" s="95"/>
      <c r="WXI5" s="95"/>
      <c r="WXJ5" s="95"/>
      <c r="WXK5" s="95"/>
      <c r="WXL5" s="95"/>
      <c r="WXM5" s="95"/>
      <c r="WXN5" s="95"/>
      <c r="WXO5" s="95"/>
      <c r="WXP5" s="95"/>
      <c r="WXQ5" s="95"/>
      <c r="WXR5" s="95"/>
      <c r="WXS5" s="95"/>
      <c r="WXT5" s="95"/>
      <c r="WXU5" s="95"/>
      <c r="WXV5" s="95"/>
      <c r="WXW5" s="95"/>
      <c r="WXX5" s="95"/>
      <c r="WXY5" s="95"/>
      <c r="WXZ5" s="95"/>
      <c r="WYA5" s="95"/>
      <c r="WYB5" s="95"/>
      <c r="WYC5" s="95"/>
      <c r="WYD5" s="95"/>
      <c r="WYE5" s="95"/>
      <c r="WYF5" s="95"/>
      <c r="WYG5" s="95"/>
      <c r="WYH5" s="95"/>
      <c r="WYI5" s="95"/>
      <c r="WYJ5" s="95"/>
      <c r="WYK5" s="95"/>
      <c r="WYL5" s="95"/>
      <c r="WYM5" s="95"/>
      <c r="WYN5" s="95"/>
      <c r="WYO5" s="95"/>
      <c r="WYP5" s="95"/>
      <c r="WYQ5" s="95"/>
      <c r="WYR5" s="95"/>
      <c r="WYS5" s="95"/>
      <c r="WYT5" s="95"/>
      <c r="WYU5" s="95"/>
      <c r="WYV5" s="95"/>
      <c r="WYW5" s="95"/>
      <c r="WYX5" s="95"/>
      <c r="WYY5" s="95"/>
      <c r="WYZ5" s="95"/>
      <c r="WZA5" s="95"/>
      <c r="WZB5" s="95"/>
      <c r="WZC5" s="95"/>
      <c r="WZD5" s="95"/>
      <c r="WZE5" s="95"/>
      <c r="WZF5" s="95"/>
      <c r="WZG5" s="95"/>
      <c r="WZH5" s="95"/>
      <c r="WZI5" s="95"/>
      <c r="WZJ5" s="95"/>
      <c r="WZK5" s="95"/>
      <c r="WZL5" s="95"/>
      <c r="WZM5" s="95"/>
      <c r="WZN5" s="95"/>
      <c r="WZO5" s="95"/>
      <c r="WZP5" s="95"/>
      <c r="WZQ5" s="95"/>
      <c r="WZR5" s="95"/>
      <c r="WZS5" s="95"/>
      <c r="WZT5" s="95"/>
      <c r="WZU5" s="95"/>
      <c r="WZV5" s="95"/>
      <c r="WZW5" s="95"/>
      <c r="WZX5" s="95"/>
      <c r="WZY5" s="95"/>
      <c r="WZZ5" s="95"/>
      <c r="XAA5" s="95"/>
      <c r="XAB5" s="95"/>
      <c r="XAC5" s="95"/>
      <c r="XAD5" s="95"/>
      <c r="XAE5" s="95"/>
      <c r="XAF5" s="95"/>
      <c r="XAG5" s="95"/>
      <c r="XAH5" s="95"/>
      <c r="XAI5" s="95"/>
      <c r="XAJ5" s="95"/>
      <c r="XAK5" s="95"/>
      <c r="XAL5" s="95"/>
      <c r="XAM5" s="95"/>
      <c r="XAN5" s="95"/>
      <c r="XAO5" s="95"/>
      <c r="XAP5" s="95"/>
      <c r="XAQ5" s="95"/>
      <c r="XAR5" s="95"/>
      <c r="XAS5" s="95"/>
      <c r="XAT5" s="95"/>
      <c r="XAU5" s="95"/>
      <c r="XAV5" s="95"/>
      <c r="XAW5" s="95"/>
      <c r="XAX5" s="95"/>
      <c r="XAY5" s="95"/>
      <c r="XAZ5" s="95"/>
      <c r="XBA5" s="95"/>
      <c r="XBB5" s="95"/>
      <c r="XBC5" s="95"/>
      <c r="XBD5" s="95"/>
      <c r="XBE5" s="95"/>
      <c r="XBF5" s="95"/>
      <c r="XBG5" s="95"/>
      <c r="XBH5" s="95"/>
      <c r="XBI5" s="95"/>
      <c r="XBJ5" s="95"/>
      <c r="XBK5" s="95"/>
      <c r="XBL5" s="95"/>
      <c r="XBM5" s="95"/>
      <c r="XBN5" s="95"/>
      <c r="XBO5" s="95"/>
      <c r="XBP5" s="95"/>
      <c r="XBQ5" s="95"/>
      <c r="XBR5" s="95"/>
      <c r="XBS5" s="95"/>
      <c r="XBT5" s="95"/>
      <c r="XBU5" s="95"/>
      <c r="XBV5" s="95"/>
      <c r="XBW5" s="95"/>
      <c r="XBX5" s="95"/>
      <c r="XBY5" s="95"/>
      <c r="XBZ5" s="95"/>
      <c r="XCA5" s="95"/>
      <c r="XCB5" s="95"/>
      <c r="XCC5" s="95"/>
      <c r="XCD5" s="95"/>
      <c r="XCE5" s="95"/>
      <c r="XCF5" s="95"/>
      <c r="XCG5" s="95"/>
      <c r="XCH5" s="95"/>
      <c r="XCI5" s="95"/>
      <c r="XCJ5" s="95"/>
      <c r="XCK5" s="95"/>
      <c r="XCL5" s="95"/>
      <c r="XCM5" s="95"/>
      <c r="XCN5" s="95"/>
      <c r="XCO5" s="95"/>
      <c r="XCP5" s="95"/>
      <c r="XCQ5" s="95"/>
      <c r="XCR5" s="95"/>
      <c r="XCS5" s="95"/>
      <c r="XCT5" s="95"/>
      <c r="XCU5" s="95"/>
      <c r="XCV5" s="95"/>
      <c r="XCW5" s="95"/>
      <c r="XCX5" s="95"/>
      <c r="XCY5" s="95"/>
      <c r="XCZ5" s="95"/>
      <c r="XDA5" s="95"/>
      <c r="XDB5" s="95"/>
      <c r="XDC5" s="95"/>
      <c r="XDD5" s="95"/>
      <c r="XDE5" s="95"/>
      <c r="XDF5" s="95"/>
      <c r="XDG5" s="95"/>
      <c r="XDH5" s="95"/>
      <c r="XDI5" s="95"/>
      <c r="XDJ5" s="95"/>
      <c r="XDK5" s="95"/>
      <c r="XDL5" s="95"/>
      <c r="XDM5" s="95"/>
      <c r="XDN5" s="95"/>
      <c r="XDO5" s="95"/>
      <c r="XDP5" s="95"/>
      <c r="XDQ5" s="95"/>
      <c r="XDR5" s="95"/>
      <c r="XDS5" s="95"/>
      <c r="XDT5" s="95"/>
      <c r="XDU5" s="95"/>
      <c r="XDV5" s="95"/>
      <c r="XDW5" s="95"/>
      <c r="XDX5" s="95"/>
      <c r="XDY5" s="95"/>
      <c r="XDZ5" s="95"/>
      <c r="XEA5" s="95"/>
      <c r="XEB5" s="95"/>
      <c r="XEC5" s="95"/>
      <c r="XED5" s="95"/>
      <c r="XEE5" s="95"/>
      <c r="XEF5" s="95"/>
      <c r="XEG5" s="95"/>
      <c r="XEH5" s="95"/>
      <c r="XEI5" s="95"/>
      <c r="XEJ5" s="95"/>
      <c r="XEK5" s="95"/>
      <c r="XEL5" s="95"/>
      <c r="XEM5" s="95"/>
      <c r="XEN5" s="95"/>
      <c r="XEO5" s="95"/>
      <c r="XEP5" s="95"/>
      <c r="XEQ5" s="95"/>
      <c r="XER5" s="95"/>
      <c r="XES5" s="95"/>
      <c r="XET5" s="95"/>
      <c r="XEU5" s="95"/>
      <c r="XEV5" s="95"/>
      <c r="XEW5" s="95"/>
      <c r="XEX5" s="95"/>
      <c r="XEY5" s="95"/>
      <c r="XEZ5" s="95"/>
      <c r="XFA5" s="95"/>
      <c r="XFB5" s="95"/>
      <c r="XFC5" s="95"/>
      <c r="XFD5" s="95"/>
    </row>
    <row r="6" spans="1:16384" ht="15" customHeight="1" x14ac:dyDescent="0.2">
      <c r="B6" s="2" t="s">
        <v>135</v>
      </c>
    </row>
    <row r="7" spans="1:16384" ht="15" customHeight="1" x14ac:dyDescent="0.2">
      <c r="A7" s="7"/>
      <c r="B7" s="7"/>
    </row>
    <row r="8" spans="1:16384" ht="12.75" x14ac:dyDescent="0.2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8"/>
    </row>
    <row r="9" spans="1:16384" x14ac:dyDescent="0.25">
      <c r="A9" s="99"/>
      <c r="B9" s="99" t="s">
        <v>128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  <c r="JD9" s="99"/>
      <c r="JE9" s="99"/>
      <c r="JF9" s="99"/>
      <c r="JG9" s="99"/>
      <c r="JH9" s="99"/>
      <c r="JI9" s="99"/>
      <c r="JJ9" s="99"/>
      <c r="JK9" s="99"/>
      <c r="JL9" s="99"/>
      <c r="JM9" s="99"/>
      <c r="JN9" s="99"/>
      <c r="JO9" s="99"/>
      <c r="JP9" s="99"/>
      <c r="JQ9" s="99"/>
      <c r="JR9" s="99"/>
      <c r="JS9" s="99"/>
      <c r="JT9" s="99"/>
      <c r="JU9" s="99"/>
      <c r="JV9" s="99"/>
      <c r="JW9" s="99"/>
      <c r="JX9" s="99"/>
      <c r="JY9" s="99"/>
      <c r="JZ9" s="99"/>
      <c r="KA9" s="99"/>
      <c r="KB9" s="99"/>
      <c r="KC9" s="99"/>
      <c r="KD9" s="99"/>
      <c r="KE9" s="99"/>
      <c r="KF9" s="99"/>
      <c r="KG9" s="99"/>
      <c r="KH9" s="99"/>
      <c r="KI9" s="99"/>
      <c r="KJ9" s="99"/>
      <c r="KK9" s="99"/>
      <c r="KL9" s="99"/>
      <c r="KM9" s="99"/>
      <c r="KN9" s="99"/>
      <c r="KO9" s="99"/>
      <c r="KP9" s="99"/>
      <c r="KQ9" s="99"/>
      <c r="KR9" s="99"/>
      <c r="KS9" s="99"/>
      <c r="KT9" s="99"/>
      <c r="KU9" s="99"/>
      <c r="KV9" s="99"/>
      <c r="KW9" s="99"/>
      <c r="KX9" s="99"/>
      <c r="KY9" s="99"/>
      <c r="KZ9" s="99"/>
      <c r="LA9" s="99"/>
      <c r="LB9" s="99"/>
      <c r="LC9" s="99"/>
      <c r="LD9" s="99"/>
      <c r="LE9" s="99"/>
      <c r="LF9" s="99"/>
      <c r="LG9" s="99"/>
      <c r="LH9" s="99"/>
      <c r="LI9" s="99"/>
      <c r="LJ9" s="99"/>
      <c r="LK9" s="99"/>
      <c r="LL9" s="99"/>
      <c r="LM9" s="99"/>
      <c r="LN9" s="99"/>
      <c r="LO9" s="99"/>
      <c r="LP9" s="99"/>
      <c r="LQ9" s="99"/>
      <c r="LR9" s="99"/>
      <c r="LS9" s="99"/>
      <c r="LT9" s="99"/>
      <c r="LU9" s="99"/>
      <c r="LV9" s="99"/>
      <c r="LW9" s="99"/>
      <c r="LX9" s="99"/>
      <c r="LY9" s="99"/>
      <c r="LZ9" s="99"/>
      <c r="MA9" s="99"/>
      <c r="MB9" s="99"/>
      <c r="MC9" s="99"/>
      <c r="MD9" s="99"/>
      <c r="ME9" s="99"/>
      <c r="MF9" s="99"/>
      <c r="MG9" s="99"/>
      <c r="MH9" s="99"/>
      <c r="MI9" s="99"/>
      <c r="MJ9" s="99"/>
      <c r="MK9" s="99"/>
      <c r="ML9" s="99"/>
      <c r="MM9" s="99"/>
      <c r="MN9" s="99"/>
      <c r="MO9" s="99"/>
      <c r="MP9" s="99"/>
      <c r="MQ9" s="99"/>
      <c r="MR9" s="99"/>
      <c r="MS9" s="99"/>
      <c r="MT9" s="99"/>
      <c r="MU9" s="99"/>
      <c r="MV9" s="99"/>
      <c r="MW9" s="99"/>
      <c r="MX9" s="99"/>
      <c r="MY9" s="99"/>
      <c r="MZ9" s="99"/>
      <c r="NA9" s="99"/>
      <c r="NB9" s="99"/>
      <c r="NC9" s="99"/>
      <c r="ND9" s="99"/>
      <c r="NE9" s="99"/>
      <c r="NF9" s="99"/>
      <c r="NG9" s="99"/>
      <c r="NH9" s="99"/>
      <c r="NI9" s="99"/>
      <c r="NJ9" s="99"/>
      <c r="NK9" s="99"/>
      <c r="NL9" s="99"/>
      <c r="NM9" s="99"/>
      <c r="NN9" s="99"/>
      <c r="NO9" s="99"/>
      <c r="NP9" s="99"/>
      <c r="NQ9" s="99"/>
      <c r="NR9" s="99"/>
      <c r="NS9" s="99"/>
      <c r="NT9" s="99"/>
      <c r="NU9" s="99"/>
      <c r="NV9" s="99"/>
      <c r="NW9" s="99"/>
      <c r="NX9" s="99"/>
      <c r="NY9" s="99"/>
      <c r="NZ9" s="99"/>
      <c r="OA9" s="99"/>
      <c r="OB9" s="99"/>
      <c r="OC9" s="99"/>
      <c r="OD9" s="99"/>
      <c r="OE9" s="99"/>
      <c r="OF9" s="99"/>
      <c r="OG9" s="99"/>
      <c r="OH9" s="99"/>
      <c r="OI9" s="99"/>
      <c r="OJ9" s="99"/>
      <c r="OK9" s="99"/>
      <c r="OL9" s="99"/>
      <c r="OM9" s="99"/>
      <c r="ON9" s="99"/>
      <c r="OO9" s="99"/>
      <c r="OP9" s="99"/>
      <c r="OQ9" s="99"/>
      <c r="OR9" s="99"/>
      <c r="OS9" s="99"/>
      <c r="OT9" s="99"/>
      <c r="OU9" s="99"/>
      <c r="OV9" s="99"/>
      <c r="OW9" s="99"/>
      <c r="OX9" s="99"/>
      <c r="OY9" s="99"/>
      <c r="OZ9" s="99"/>
      <c r="PA9" s="99"/>
      <c r="PB9" s="99"/>
      <c r="PC9" s="99"/>
      <c r="PD9" s="99"/>
      <c r="PE9" s="99"/>
      <c r="PF9" s="99"/>
      <c r="PG9" s="99"/>
      <c r="PH9" s="99"/>
      <c r="PI9" s="99"/>
      <c r="PJ9" s="99"/>
      <c r="PK9" s="99"/>
      <c r="PL9" s="99"/>
      <c r="PM9" s="99"/>
      <c r="PN9" s="99"/>
      <c r="PO9" s="99"/>
      <c r="PP9" s="99"/>
      <c r="PQ9" s="99"/>
      <c r="PR9" s="99"/>
      <c r="PS9" s="99"/>
      <c r="PT9" s="99"/>
      <c r="PU9" s="99"/>
      <c r="PV9" s="99"/>
      <c r="PW9" s="99"/>
      <c r="PX9" s="99"/>
      <c r="PY9" s="99"/>
      <c r="PZ9" s="99"/>
      <c r="QA9" s="99"/>
      <c r="QB9" s="99"/>
      <c r="QC9" s="99"/>
      <c r="QD9" s="99"/>
      <c r="QE9" s="99"/>
      <c r="QF9" s="99"/>
      <c r="QG9" s="99"/>
      <c r="QH9" s="99"/>
      <c r="QI9" s="99"/>
      <c r="QJ9" s="99"/>
      <c r="QK9" s="99"/>
      <c r="QL9" s="99"/>
      <c r="QM9" s="99"/>
      <c r="QN9" s="99"/>
      <c r="QO9" s="99"/>
      <c r="QP9" s="99"/>
      <c r="QQ9" s="99"/>
      <c r="QR9" s="99"/>
      <c r="QS9" s="99"/>
      <c r="QT9" s="99"/>
      <c r="QU9" s="99"/>
      <c r="QV9" s="99"/>
      <c r="QW9" s="99"/>
      <c r="QX9" s="99"/>
      <c r="QY9" s="99"/>
      <c r="QZ9" s="99"/>
      <c r="RA9" s="99"/>
      <c r="RB9" s="99"/>
      <c r="RC9" s="99"/>
      <c r="RD9" s="99"/>
      <c r="RE9" s="99"/>
      <c r="RF9" s="99"/>
      <c r="RG9" s="99"/>
      <c r="RH9" s="99"/>
      <c r="RI9" s="99"/>
      <c r="RJ9" s="99"/>
      <c r="RK9" s="99"/>
      <c r="RL9" s="99"/>
      <c r="RM9" s="99"/>
      <c r="RN9" s="99"/>
      <c r="RO9" s="99"/>
      <c r="RP9" s="99"/>
      <c r="RQ9" s="99"/>
      <c r="RR9" s="99"/>
      <c r="RS9" s="99"/>
      <c r="RT9" s="99"/>
      <c r="RU9" s="99"/>
      <c r="RV9" s="99"/>
      <c r="RW9" s="99"/>
      <c r="RX9" s="99"/>
      <c r="RY9" s="99"/>
      <c r="RZ9" s="99"/>
      <c r="SA9" s="99"/>
      <c r="SB9" s="99"/>
      <c r="SC9" s="99"/>
      <c r="SD9" s="99"/>
      <c r="SE9" s="99"/>
      <c r="SF9" s="99"/>
      <c r="SG9" s="99"/>
      <c r="SH9" s="99"/>
      <c r="SI9" s="99"/>
      <c r="SJ9" s="99"/>
      <c r="SK9" s="99"/>
      <c r="SL9" s="99"/>
      <c r="SM9" s="99"/>
      <c r="SN9" s="99"/>
      <c r="SO9" s="99"/>
      <c r="SP9" s="99"/>
      <c r="SQ9" s="99"/>
      <c r="SR9" s="99"/>
      <c r="SS9" s="99"/>
      <c r="ST9" s="99"/>
      <c r="SU9" s="99"/>
      <c r="SV9" s="99"/>
      <c r="SW9" s="99"/>
      <c r="SX9" s="99"/>
      <c r="SY9" s="99"/>
      <c r="SZ9" s="99"/>
      <c r="TA9" s="99"/>
      <c r="TB9" s="99"/>
      <c r="TC9" s="99"/>
      <c r="TD9" s="99"/>
      <c r="TE9" s="99"/>
      <c r="TF9" s="99"/>
      <c r="TG9" s="99"/>
      <c r="TH9" s="99"/>
      <c r="TI9" s="99"/>
      <c r="TJ9" s="99"/>
      <c r="TK9" s="99"/>
      <c r="TL9" s="99"/>
      <c r="TM9" s="99"/>
      <c r="TN9" s="99"/>
      <c r="TO9" s="99"/>
      <c r="TP9" s="99"/>
      <c r="TQ9" s="99"/>
      <c r="TR9" s="99"/>
      <c r="TS9" s="99"/>
      <c r="TT9" s="99"/>
      <c r="TU9" s="99"/>
      <c r="TV9" s="99"/>
      <c r="TW9" s="99"/>
      <c r="TX9" s="99"/>
      <c r="TY9" s="99"/>
      <c r="TZ9" s="99"/>
      <c r="UA9" s="99"/>
      <c r="UB9" s="99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  <c r="AAF9" s="99"/>
      <c r="AAG9" s="99"/>
      <c r="AAH9" s="99"/>
      <c r="AAI9" s="99"/>
      <c r="AAJ9" s="99"/>
      <c r="AAK9" s="99"/>
      <c r="AAL9" s="99"/>
      <c r="AAM9" s="99"/>
      <c r="AAN9" s="99"/>
      <c r="AAO9" s="99"/>
      <c r="AAP9" s="99"/>
      <c r="AAQ9" s="99"/>
      <c r="AAR9" s="99"/>
      <c r="AAS9" s="99"/>
      <c r="AAT9" s="99"/>
      <c r="AAU9" s="99"/>
      <c r="AAV9" s="99"/>
      <c r="AAW9" s="99"/>
      <c r="AAX9" s="99"/>
      <c r="AAY9" s="99"/>
      <c r="AAZ9" s="99"/>
      <c r="ABA9" s="99"/>
      <c r="ABB9" s="99"/>
      <c r="ABC9" s="99"/>
      <c r="ABD9" s="99"/>
      <c r="ABE9" s="99"/>
      <c r="ABF9" s="99"/>
      <c r="ABG9" s="99"/>
      <c r="ABH9" s="99"/>
      <c r="ABI9" s="99"/>
      <c r="ABJ9" s="99"/>
      <c r="ABK9" s="99"/>
      <c r="ABL9" s="99"/>
      <c r="ABM9" s="99"/>
      <c r="ABN9" s="99"/>
      <c r="ABO9" s="99"/>
      <c r="ABP9" s="99"/>
      <c r="ABQ9" s="99"/>
      <c r="ABR9" s="99"/>
      <c r="ABS9" s="99"/>
      <c r="ABT9" s="99"/>
      <c r="ABU9" s="99"/>
      <c r="ABV9" s="99"/>
      <c r="ABW9" s="99"/>
      <c r="ABX9" s="99"/>
      <c r="ABY9" s="99"/>
      <c r="ABZ9" s="99"/>
      <c r="ACA9" s="99"/>
      <c r="ACB9" s="99"/>
      <c r="ACC9" s="99"/>
      <c r="ACD9" s="99"/>
      <c r="ACE9" s="99"/>
      <c r="ACF9" s="99"/>
      <c r="ACG9" s="99"/>
      <c r="ACH9" s="99"/>
      <c r="ACI9" s="99"/>
      <c r="ACJ9" s="99"/>
      <c r="ACK9" s="99"/>
      <c r="ACL9" s="99"/>
      <c r="ACM9" s="99"/>
      <c r="ACN9" s="99"/>
      <c r="ACO9" s="99"/>
      <c r="ACP9" s="99"/>
      <c r="ACQ9" s="99"/>
      <c r="ACR9" s="99"/>
      <c r="ACS9" s="99"/>
      <c r="ACT9" s="99"/>
      <c r="ACU9" s="99"/>
      <c r="ACV9" s="99"/>
      <c r="ACW9" s="99"/>
      <c r="ACX9" s="99"/>
      <c r="ACY9" s="99"/>
      <c r="ACZ9" s="99"/>
      <c r="ADA9" s="99"/>
      <c r="ADB9" s="99"/>
      <c r="ADC9" s="99"/>
      <c r="ADD9" s="99"/>
      <c r="ADE9" s="99"/>
      <c r="ADF9" s="99"/>
      <c r="ADG9" s="99"/>
      <c r="ADH9" s="99"/>
      <c r="ADI9" s="99"/>
      <c r="ADJ9" s="99"/>
      <c r="ADK9" s="99"/>
      <c r="ADL9" s="99"/>
      <c r="ADM9" s="99"/>
      <c r="ADN9" s="99"/>
      <c r="ADO9" s="99"/>
      <c r="ADP9" s="99"/>
      <c r="ADQ9" s="99"/>
      <c r="ADR9" s="99"/>
      <c r="ADS9" s="99"/>
      <c r="ADT9" s="99"/>
      <c r="ADU9" s="99"/>
      <c r="ADV9" s="99"/>
      <c r="ADW9" s="99"/>
      <c r="ADX9" s="99"/>
      <c r="ADY9" s="99"/>
      <c r="ADZ9" s="99"/>
      <c r="AEA9" s="99"/>
      <c r="AEB9" s="99"/>
      <c r="AEC9" s="99"/>
      <c r="AED9" s="99"/>
      <c r="AEE9" s="99"/>
      <c r="AEF9" s="99"/>
      <c r="AEG9" s="99"/>
      <c r="AEH9" s="99"/>
      <c r="AEI9" s="99"/>
      <c r="AEJ9" s="99"/>
      <c r="AEK9" s="99"/>
      <c r="AEL9" s="99"/>
      <c r="AEM9" s="99"/>
      <c r="AEN9" s="99"/>
      <c r="AEO9" s="99"/>
      <c r="AEP9" s="99"/>
      <c r="AEQ9" s="99"/>
      <c r="AER9" s="99"/>
      <c r="AES9" s="99"/>
      <c r="AET9" s="99"/>
      <c r="AEU9" s="99"/>
      <c r="AEV9" s="99"/>
      <c r="AEW9" s="99"/>
      <c r="AEX9" s="99"/>
      <c r="AEY9" s="99"/>
      <c r="AEZ9" s="99"/>
      <c r="AFA9" s="99"/>
      <c r="AFB9" s="99"/>
      <c r="AFC9" s="99"/>
      <c r="AFD9" s="99"/>
      <c r="AFE9" s="99"/>
      <c r="AFF9" s="99"/>
      <c r="AFG9" s="99"/>
      <c r="AFH9" s="99"/>
      <c r="AFI9" s="99"/>
      <c r="AFJ9" s="99"/>
      <c r="AFK9" s="99"/>
      <c r="AFL9" s="99"/>
      <c r="AFM9" s="99"/>
      <c r="AFN9" s="99"/>
      <c r="AFO9" s="99"/>
      <c r="AFP9" s="99"/>
      <c r="AFQ9" s="99"/>
      <c r="AFR9" s="99"/>
      <c r="AFS9" s="99"/>
      <c r="AFT9" s="99"/>
      <c r="AFU9" s="99"/>
      <c r="AFV9" s="99"/>
      <c r="AFW9" s="99"/>
      <c r="AFX9" s="99"/>
      <c r="AFY9" s="99"/>
      <c r="AFZ9" s="99"/>
      <c r="AGA9" s="99"/>
      <c r="AGB9" s="99"/>
      <c r="AGC9" s="99"/>
      <c r="AGD9" s="99"/>
      <c r="AGE9" s="99"/>
      <c r="AGF9" s="99"/>
      <c r="AGG9" s="99"/>
      <c r="AGH9" s="99"/>
      <c r="AGI9" s="99"/>
      <c r="AGJ9" s="99"/>
      <c r="AGK9" s="99"/>
      <c r="AGL9" s="99"/>
      <c r="AGM9" s="99"/>
      <c r="AGN9" s="99"/>
      <c r="AGO9" s="99"/>
      <c r="AGP9" s="99"/>
      <c r="AGQ9" s="99"/>
      <c r="AGR9" s="99"/>
      <c r="AGS9" s="99"/>
      <c r="AGT9" s="99"/>
      <c r="AGU9" s="99"/>
      <c r="AGV9" s="99"/>
      <c r="AGW9" s="99"/>
      <c r="AGX9" s="99"/>
      <c r="AGY9" s="99"/>
      <c r="AGZ9" s="99"/>
      <c r="AHA9" s="99"/>
      <c r="AHB9" s="99"/>
      <c r="AHC9" s="99"/>
      <c r="AHD9" s="99"/>
      <c r="AHE9" s="99"/>
      <c r="AHF9" s="99"/>
      <c r="AHG9" s="99"/>
      <c r="AHH9" s="99"/>
      <c r="AHI9" s="99"/>
      <c r="AHJ9" s="99"/>
      <c r="AHK9" s="99"/>
      <c r="AHL9" s="99"/>
      <c r="AHM9" s="99"/>
      <c r="AHN9" s="99"/>
      <c r="AHO9" s="99"/>
      <c r="AHP9" s="99"/>
      <c r="AHQ9" s="99"/>
      <c r="AHR9" s="99"/>
      <c r="AHS9" s="99"/>
      <c r="AHT9" s="99"/>
      <c r="AHU9" s="99"/>
      <c r="AHV9" s="99"/>
      <c r="AHW9" s="99"/>
      <c r="AHX9" s="99"/>
      <c r="AHY9" s="99"/>
      <c r="AHZ9" s="99"/>
      <c r="AIA9" s="99"/>
      <c r="AIB9" s="99"/>
      <c r="AIC9" s="99"/>
      <c r="AID9" s="99"/>
      <c r="AIE9" s="99"/>
      <c r="AIF9" s="99"/>
      <c r="AIG9" s="99"/>
      <c r="AIH9" s="99"/>
      <c r="AII9" s="99"/>
      <c r="AIJ9" s="99"/>
      <c r="AIK9" s="99"/>
      <c r="AIL9" s="99"/>
      <c r="AIM9" s="99"/>
      <c r="AIN9" s="99"/>
      <c r="AIO9" s="99"/>
      <c r="AIP9" s="99"/>
      <c r="AIQ9" s="99"/>
      <c r="AIR9" s="99"/>
      <c r="AIS9" s="99"/>
      <c r="AIT9" s="99"/>
      <c r="AIU9" s="99"/>
      <c r="AIV9" s="99"/>
      <c r="AIW9" s="99"/>
      <c r="AIX9" s="99"/>
      <c r="AIY9" s="99"/>
      <c r="AIZ9" s="99"/>
      <c r="AJA9" s="99"/>
      <c r="AJB9" s="99"/>
      <c r="AJC9" s="99"/>
      <c r="AJD9" s="99"/>
      <c r="AJE9" s="99"/>
      <c r="AJF9" s="99"/>
      <c r="AJG9" s="99"/>
      <c r="AJH9" s="99"/>
      <c r="AJI9" s="99"/>
      <c r="AJJ9" s="99"/>
      <c r="AJK9" s="99"/>
      <c r="AJL9" s="99"/>
      <c r="AJM9" s="99"/>
      <c r="AJN9" s="99"/>
      <c r="AJO9" s="99"/>
      <c r="AJP9" s="99"/>
      <c r="AJQ9" s="99"/>
      <c r="AJR9" s="99"/>
      <c r="AJS9" s="99"/>
      <c r="AJT9" s="99"/>
      <c r="AJU9" s="99"/>
      <c r="AJV9" s="99"/>
      <c r="AJW9" s="99"/>
      <c r="AJX9" s="99"/>
      <c r="AJY9" s="99"/>
      <c r="AJZ9" s="99"/>
      <c r="AKA9" s="99"/>
      <c r="AKB9" s="99"/>
      <c r="AKC9" s="99"/>
      <c r="AKD9" s="99"/>
      <c r="AKE9" s="99"/>
      <c r="AKF9" s="99"/>
      <c r="AKG9" s="99"/>
      <c r="AKH9" s="99"/>
      <c r="AKI9" s="99"/>
      <c r="AKJ9" s="99"/>
      <c r="AKK9" s="99"/>
      <c r="AKL9" s="99"/>
      <c r="AKM9" s="99"/>
      <c r="AKN9" s="99"/>
      <c r="AKO9" s="99"/>
      <c r="AKP9" s="99"/>
      <c r="AKQ9" s="99"/>
      <c r="AKR9" s="99"/>
      <c r="AKS9" s="99"/>
      <c r="AKT9" s="99"/>
      <c r="AKU9" s="99"/>
      <c r="AKV9" s="99"/>
      <c r="AKW9" s="99"/>
      <c r="AKX9" s="99"/>
      <c r="AKY9" s="99"/>
      <c r="AKZ9" s="99"/>
      <c r="ALA9" s="99"/>
      <c r="ALB9" s="99"/>
      <c r="ALC9" s="99"/>
      <c r="ALD9" s="99"/>
      <c r="ALE9" s="99"/>
      <c r="ALF9" s="99"/>
      <c r="ALG9" s="99"/>
      <c r="ALH9" s="99"/>
      <c r="ALI9" s="99"/>
      <c r="ALJ9" s="99"/>
      <c r="ALK9" s="99"/>
      <c r="ALL9" s="99"/>
      <c r="ALM9" s="99"/>
      <c r="ALN9" s="99"/>
      <c r="ALO9" s="99"/>
      <c r="ALP9" s="99"/>
      <c r="ALQ9" s="99"/>
      <c r="ALR9" s="99"/>
      <c r="ALS9" s="99"/>
      <c r="ALT9" s="99"/>
      <c r="ALU9" s="99"/>
      <c r="ALV9" s="99"/>
      <c r="ALW9" s="99"/>
      <c r="ALX9" s="99"/>
      <c r="ALY9" s="99"/>
      <c r="ALZ9" s="99"/>
      <c r="AMA9" s="99"/>
      <c r="AMB9" s="99"/>
      <c r="AMC9" s="99"/>
      <c r="AMD9" s="99"/>
      <c r="AME9" s="99"/>
      <c r="AMF9" s="99"/>
      <c r="AMG9" s="99"/>
      <c r="AMH9" s="99"/>
      <c r="AMI9" s="99"/>
      <c r="AMJ9" s="99"/>
      <c r="AMK9" s="99"/>
      <c r="AML9" s="99"/>
      <c r="AMM9" s="99"/>
      <c r="AMN9" s="99"/>
      <c r="AMO9" s="99"/>
      <c r="AMP9" s="99"/>
      <c r="AMQ9" s="99"/>
      <c r="AMR9" s="99"/>
      <c r="AMS9" s="99"/>
      <c r="AMT9" s="99"/>
      <c r="AMU9" s="99"/>
      <c r="AMV9" s="99"/>
      <c r="AMW9" s="99"/>
      <c r="AMX9" s="99"/>
      <c r="AMY9" s="99"/>
      <c r="AMZ9" s="99"/>
      <c r="ANA9" s="99"/>
      <c r="ANB9" s="99"/>
      <c r="ANC9" s="99"/>
      <c r="AND9" s="99"/>
      <c r="ANE9" s="99"/>
      <c r="ANF9" s="99"/>
      <c r="ANG9" s="99"/>
      <c r="ANH9" s="99"/>
      <c r="ANI9" s="99"/>
      <c r="ANJ9" s="99"/>
      <c r="ANK9" s="99"/>
      <c r="ANL9" s="99"/>
      <c r="ANM9" s="99"/>
      <c r="ANN9" s="99"/>
      <c r="ANO9" s="99"/>
      <c r="ANP9" s="99"/>
      <c r="ANQ9" s="99"/>
      <c r="ANR9" s="99"/>
      <c r="ANS9" s="99"/>
      <c r="ANT9" s="99"/>
      <c r="ANU9" s="99"/>
      <c r="ANV9" s="99"/>
      <c r="ANW9" s="99"/>
      <c r="ANX9" s="99"/>
      <c r="ANY9" s="99"/>
      <c r="ANZ9" s="99"/>
      <c r="AOA9" s="99"/>
      <c r="AOB9" s="99"/>
      <c r="AOC9" s="99"/>
      <c r="AOD9" s="99"/>
      <c r="AOE9" s="99"/>
      <c r="AOF9" s="99"/>
      <c r="AOG9" s="99"/>
      <c r="AOH9" s="99"/>
      <c r="AOI9" s="99"/>
      <c r="AOJ9" s="99"/>
      <c r="AOK9" s="99"/>
      <c r="AOL9" s="99"/>
      <c r="AOM9" s="99"/>
      <c r="AON9" s="99"/>
      <c r="AOO9" s="99"/>
      <c r="AOP9" s="99"/>
      <c r="AOQ9" s="99"/>
      <c r="AOR9" s="99"/>
      <c r="AOS9" s="99"/>
      <c r="AOT9" s="99"/>
      <c r="AOU9" s="99"/>
      <c r="AOV9" s="99"/>
      <c r="AOW9" s="99"/>
      <c r="AOX9" s="99"/>
      <c r="AOY9" s="99"/>
      <c r="AOZ9" s="99"/>
      <c r="APA9" s="99"/>
      <c r="APB9" s="99"/>
      <c r="APC9" s="99"/>
      <c r="APD9" s="99"/>
      <c r="APE9" s="99"/>
      <c r="APF9" s="99"/>
      <c r="APG9" s="99"/>
      <c r="APH9" s="99"/>
      <c r="API9" s="99"/>
      <c r="APJ9" s="99"/>
      <c r="APK9" s="99"/>
      <c r="APL9" s="99"/>
      <c r="APM9" s="99"/>
      <c r="APN9" s="99"/>
      <c r="APO9" s="99"/>
      <c r="APP9" s="99"/>
      <c r="APQ9" s="99"/>
      <c r="APR9" s="99"/>
      <c r="APS9" s="99"/>
      <c r="APT9" s="99"/>
      <c r="APU9" s="99"/>
      <c r="APV9" s="99"/>
      <c r="APW9" s="99"/>
      <c r="APX9" s="99"/>
      <c r="APY9" s="99"/>
      <c r="APZ9" s="99"/>
      <c r="AQA9" s="99"/>
      <c r="AQB9" s="99"/>
      <c r="AQC9" s="99"/>
      <c r="AQD9" s="99"/>
      <c r="AQE9" s="99"/>
      <c r="AQF9" s="99"/>
      <c r="AQG9" s="99"/>
      <c r="AQH9" s="99"/>
      <c r="AQI9" s="99"/>
      <c r="AQJ9" s="99"/>
      <c r="AQK9" s="99"/>
      <c r="AQL9" s="99"/>
      <c r="AQM9" s="99"/>
      <c r="AQN9" s="99"/>
      <c r="AQO9" s="99"/>
      <c r="AQP9" s="99"/>
      <c r="AQQ9" s="99"/>
      <c r="AQR9" s="99"/>
      <c r="AQS9" s="99"/>
      <c r="AQT9" s="99"/>
      <c r="AQU9" s="99"/>
      <c r="AQV9" s="99"/>
      <c r="AQW9" s="99"/>
      <c r="AQX9" s="99"/>
      <c r="AQY9" s="99"/>
      <c r="AQZ9" s="99"/>
      <c r="ARA9" s="99"/>
      <c r="ARB9" s="99"/>
      <c r="ARC9" s="99"/>
      <c r="ARD9" s="99"/>
      <c r="ARE9" s="99"/>
      <c r="ARF9" s="99"/>
      <c r="ARG9" s="99"/>
      <c r="ARH9" s="99"/>
      <c r="ARI9" s="99"/>
      <c r="ARJ9" s="99"/>
      <c r="ARK9" s="99"/>
      <c r="ARL9" s="99"/>
      <c r="ARM9" s="99"/>
      <c r="ARN9" s="99"/>
      <c r="ARO9" s="99"/>
      <c r="ARP9" s="99"/>
      <c r="ARQ9" s="99"/>
      <c r="ARR9" s="99"/>
      <c r="ARS9" s="99"/>
      <c r="ART9" s="99"/>
      <c r="ARU9" s="99"/>
      <c r="ARV9" s="99"/>
      <c r="ARW9" s="99"/>
      <c r="ARX9" s="99"/>
      <c r="ARY9" s="99"/>
      <c r="ARZ9" s="99"/>
      <c r="ASA9" s="99"/>
      <c r="ASB9" s="99"/>
      <c r="ASC9" s="99"/>
      <c r="ASD9" s="99"/>
      <c r="ASE9" s="99"/>
      <c r="ASF9" s="99"/>
      <c r="ASG9" s="99"/>
      <c r="ASH9" s="99"/>
      <c r="ASI9" s="99"/>
      <c r="ASJ9" s="99"/>
      <c r="ASK9" s="99"/>
      <c r="ASL9" s="99"/>
      <c r="ASM9" s="99"/>
      <c r="ASN9" s="99"/>
      <c r="ASO9" s="99"/>
      <c r="ASP9" s="99"/>
      <c r="ASQ9" s="99"/>
      <c r="ASR9" s="99"/>
      <c r="ASS9" s="99"/>
      <c r="AST9" s="99"/>
      <c r="ASU9" s="99"/>
      <c r="ASV9" s="99"/>
      <c r="ASW9" s="99"/>
      <c r="ASX9" s="99"/>
      <c r="ASY9" s="99"/>
      <c r="ASZ9" s="99"/>
      <c r="ATA9" s="99"/>
      <c r="ATB9" s="99"/>
      <c r="ATC9" s="99"/>
      <c r="ATD9" s="99"/>
      <c r="ATE9" s="99"/>
      <c r="ATF9" s="99"/>
      <c r="ATG9" s="99"/>
      <c r="ATH9" s="99"/>
      <c r="ATI9" s="99"/>
      <c r="ATJ9" s="99"/>
      <c r="ATK9" s="99"/>
      <c r="ATL9" s="99"/>
      <c r="ATM9" s="99"/>
      <c r="ATN9" s="99"/>
      <c r="ATO9" s="99"/>
      <c r="ATP9" s="99"/>
      <c r="ATQ9" s="99"/>
      <c r="ATR9" s="99"/>
      <c r="ATS9" s="99"/>
      <c r="ATT9" s="99"/>
      <c r="ATU9" s="99"/>
      <c r="ATV9" s="99"/>
      <c r="ATW9" s="99"/>
      <c r="ATX9" s="99"/>
      <c r="ATY9" s="99"/>
      <c r="ATZ9" s="99"/>
      <c r="AUA9" s="99"/>
      <c r="AUB9" s="99"/>
      <c r="AUC9" s="99"/>
      <c r="AUD9" s="99"/>
      <c r="AUE9" s="99"/>
      <c r="AUF9" s="99"/>
      <c r="AUG9" s="99"/>
      <c r="AUH9" s="99"/>
      <c r="AUI9" s="99"/>
      <c r="AUJ9" s="99"/>
      <c r="AUK9" s="99"/>
      <c r="AUL9" s="99"/>
      <c r="AUM9" s="99"/>
      <c r="AUN9" s="99"/>
      <c r="AUO9" s="99"/>
      <c r="AUP9" s="99"/>
      <c r="AUQ9" s="99"/>
      <c r="AUR9" s="99"/>
      <c r="AUS9" s="99"/>
      <c r="AUT9" s="99"/>
      <c r="AUU9" s="99"/>
      <c r="AUV9" s="99"/>
      <c r="AUW9" s="99"/>
      <c r="AUX9" s="99"/>
      <c r="AUY9" s="99"/>
      <c r="AUZ9" s="99"/>
      <c r="AVA9" s="99"/>
      <c r="AVB9" s="99"/>
      <c r="AVC9" s="99"/>
      <c r="AVD9" s="99"/>
      <c r="AVE9" s="99"/>
      <c r="AVF9" s="99"/>
      <c r="AVG9" s="99"/>
      <c r="AVH9" s="99"/>
      <c r="AVI9" s="99"/>
      <c r="AVJ9" s="99"/>
      <c r="AVK9" s="99"/>
      <c r="AVL9" s="99"/>
      <c r="AVM9" s="99"/>
      <c r="AVN9" s="99"/>
      <c r="AVO9" s="99"/>
      <c r="AVP9" s="99"/>
      <c r="AVQ9" s="99"/>
      <c r="AVR9" s="99"/>
      <c r="AVS9" s="99"/>
      <c r="AVT9" s="99"/>
      <c r="AVU9" s="99"/>
      <c r="AVV9" s="99"/>
      <c r="AVW9" s="99"/>
      <c r="AVX9" s="99"/>
      <c r="AVY9" s="99"/>
      <c r="AVZ9" s="99"/>
      <c r="AWA9" s="99"/>
      <c r="AWB9" s="99"/>
      <c r="AWC9" s="99"/>
      <c r="AWD9" s="99"/>
      <c r="AWE9" s="99"/>
      <c r="AWF9" s="99"/>
      <c r="AWG9" s="99"/>
      <c r="AWH9" s="99"/>
      <c r="AWI9" s="99"/>
      <c r="AWJ9" s="99"/>
      <c r="AWK9" s="99"/>
      <c r="AWL9" s="99"/>
      <c r="AWM9" s="99"/>
      <c r="AWN9" s="99"/>
      <c r="AWO9" s="99"/>
      <c r="AWP9" s="99"/>
      <c r="AWQ9" s="99"/>
      <c r="AWR9" s="99"/>
      <c r="AWS9" s="99"/>
      <c r="AWT9" s="99"/>
      <c r="AWU9" s="99"/>
      <c r="AWV9" s="99"/>
      <c r="AWW9" s="99"/>
      <c r="AWX9" s="99"/>
      <c r="AWY9" s="99"/>
      <c r="AWZ9" s="99"/>
      <c r="AXA9" s="99"/>
      <c r="AXB9" s="99"/>
      <c r="AXC9" s="99"/>
      <c r="AXD9" s="99"/>
      <c r="AXE9" s="99"/>
      <c r="AXF9" s="99"/>
      <c r="AXG9" s="99"/>
      <c r="AXH9" s="99"/>
      <c r="AXI9" s="99"/>
      <c r="AXJ9" s="99"/>
      <c r="AXK9" s="99"/>
      <c r="AXL9" s="99"/>
      <c r="AXM9" s="99"/>
      <c r="AXN9" s="99"/>
      <c r="AXO9" s="99"/>
      <c r="AXP9" s="99"/>
      <c r="AXQ9" s="99"/>
      <c r="AXR9" s="99"/>
      <c r="AXS9" s="99"/>
      <c r="AXT9" s="99"/>
      <c r="AXU9" s="99"/>
      <c r="AXV9" s="99"/>
      <c r="AXW9" s="99"/>
      <c r="AXX9" s="99"/>
      <c r="AXY9" s="99"/>
      <c r="AXZ9" s="99"/>
      <c r="AYA9" s="99"/>
      <c r="AYB9" s="99"/>
      <c r="AYC9" s="99"/>
      <c r="AYD9" s="99"/>
      <c r="AYE9" s="99"/>
      <c r="AYF9" s="99"/>
      <c r="AYG9" s="99"/>
      <c r="AYH9" s="99"/>
      <c r="AYI9" s="99"/>
      <c r="AYJ9" s="99"/>
      <c r="AYK9" s="99"/>
      <c r="AYL9" s="99"/>
      <c r="AYM9" s="99"/>
      <c r="AYN9" s="99"/>
      <c r="AYO9" s="99"/>
      <c r="AYP9" s="99"/>
      <c r="AYQ9" s="99"/>
      <c r="AYR9" s="99"/>
      <c r="AYS9" s="99"/>
      <c r="AYT9" s="99"/>
      <c r="AYU9" s="99"/>
      <c r="AYV9" s="99"/>
      <c r="AYW9" s="99"/>
      <c r="AYX9" s="99"/>
      <c r="AYY9" s="99"/>
      <c r="AYZ9" s="99"/>
      <c r="AZA9" s="99"/>
      <c r="AZB9" s="99"/>
      <c r="AZC9" s="99"/>
      <c r="AZD9" s="99"/>
      <c r="AZE9" s="99"/>
      <c r="AZF9" s="99"/>
      <c r="AZG9" s="99"/>
      <c r="AZH9" s="99"/>
      <c r="AZI9" s="99"/>
      <c r="AZJ9" s="99"/>
      <c r="AZK9" s="99"/>
      <c r="AZL9" s="99"/>
      <c r="AZM9" s="99"/>
      <c r="AZN9" s="99"/>
      <c r="AZO9" s="99"/>
      <c r="AZP9" s="99"/>
      <c r="AZQ9" s="99"/>
      <c r="AZR9" s="99"/>
      <c r="AZS9" s="99"/>
      <c r="AZT9" s="99"/>
      <c r="AZU9" s="99"/>
      <c r="AZV9" s="99"/>
      <c r="AZW9" s="99"/>
      <c r="AZX9" s="99"/>
      <c r="AZY9" s="99"/>
      <c r="AZZ9" s="99"/>
      <c r="BAA9" s="99"/>
      <c r="BAB9" s="99"/>
      <c r="BAC9" s="99"/>
      <c r="BAD9" s="99"/>
      <c r="BAE9" s="99"/>
      <c r="BAF9" s="99"/>
      <c r="BAG9" s="99"/>
      <c r="BAH9" s="99"/>
      <c r="BAI9" s="99"/>
      <c r="BAJ9" s="99"/>
      <c r="BAK9" s="99"/>
      <c r="BAL9" s="99"/>
      <c r="BAM9" s="99"/>
      <c r="BAN9" s="99"/>
      <c r="BAO9" s="99"/>
      <c r="BAP9" s="99"/>
      <c r="BAQ9" s="99"/>
      <c r="BAR9" s="99"/>
      <c r="BAS9" s="99"/>
      <c r="BAT9" s="99"/>
      <c r="BAU9" s="99"/>
      <c r="BAV9" s="99"/>
      <c r="BAW9" s="99"/>
      <c r="BAX9" s="99"/>
      <c r="BAY9" s="99"/>
      <c r="BAZ9" s="99"/>
      <c r="BBA9" s="99"/>
      <c r="BBB9" s="99"/>
      <c r="BBC9" s="99"/>
      <c r="BBD9" s="99"/>
      <c r="BBE9" s="99"/>
      <c r="BBF9" s="99"/>
      <c r="BBG9" s="99"/>
      <c r="BBH9" s="99"/>
      <c r="BBI9" s="99"/>
      <c r="BBJ9" s="99"/>
      <c r="BBK9" s="99"/>
      <c r="BBL9" s="99"/>
      <c r="BBM9" s="99"/>
      <c r="BBN9" s="99"/>
      <c r="BBO9" s="99"/>
      <c r="BBP9" s="99"/>
      <c r="BBQ9" s="99"/>
      <c r="BBR9" s="99"/>
      <c r="BBS9" s="99"/>
      <c r="BBT9" s="99"/>
      <c r="BBU9" s="99"/>
      <c r="BBV9" s="99"/>
      <c r="BBW9" s="99"/>
      <c r="BBX9" s="99"/>
      <c r="BBY9" s="99"/>
      <c r="BBZ9" s="99"/>
      <c r="BCA9" s="99"/>
      <c r="BCB9" s="99"/>
      <c r="BCC9" s="99"/>
      <c r="BCD9" s="99"/>
      <c r="BCE9" s="99"/>
      <c r="BCF9" s="99"/>
      <c r="BCG9" s="99"/>
      <c r="BCH9" s="99"/>
      <c r="BCI9" s="99"/>
      <c r="BCJ9" s="99"/>
      <c r="BCK9" s="99"/>
      <c r="BCL9" s="99"/>
      <c r="BCM9" s="99"/>
      <c r="BCN9" s="99"/>
      <c r="BCO9" s="99"/>
      <c r="BCP9" s="99"/>
      <c r="BCQ9" s="99"/>
      <c r="BCR9" s="99"/>
      <c r="BCS9" s="99"/>
      <c r="BCT9" s="99"/>
      <c r="BCU9" s="99"/>
      <c r="BCV9" s="99"/>
      <c r="BCW9" s="99"/>
      <c r="BCX9" s="99"/>
      <c r="BCY9" s="99"/>
      <c r="BCZ9" s="99"/>
      <c r="BDA9" s="99"/>
      <c r="BDB9" s="99"/>
      <c r="BDC9" s="99"/>
      <c r="BDD9" s="99"/>
      <c r="BDE9" s="99"/>
      <c r="BDF9" s="99"/>
      <c r="BDG9" s="99"/>
      <c r="BDH9" s="99"/>
      <c r="BDI9" s="99"/>
      <c r="BDJ9" s="99"/>
      <c r="BDK9" s="99"/>
      <c r="BDL9" s="99"/>
      <c r="BDM9" s="99"/>
      <c r="BDN9" s="99"/>
      <c r="BDO9" s="99"/>
      <c r="BDP9" s="99"/>
      <c r="BDQ9" s="99"/>
      <c r="BDR9" s="99"/>
      <c r="BDS9" s="99"/>
      <c r="BDT9" s="99"/>
      <c r="BDU9" s="99"/>
      <c r="BDV9" s="99"/>
      <c r="BDW9" s="99"/>
      <c r="BDX9" s="99"/>
      <c r="BDY9" s="99"/>
      <c r="BDZ9" s="99"/>
      <c r="BEA9" s="99"/>
      <c r="BEB9" s="99"/>
      <c r="BEC9" s="99"/>
      <c r="BED9" s="99"/>
      <c r="BEE9" s="99"/>
      <c r="BEF9" s="99"/>
      <c r="BEG9" s="99"/>
      <c r="BEH9" s="99"/>
      <c r="BEI9" s="99"/>
      <c r="BEJ9" s="99"/>
      <c r="BEK9" s="99"/>
      <c r="BEL9" s="99"/>
      <c r="BEM9" s="99"/>
      <c r="BEN9" s="99"/>
      <c r="BEO9" s="99"/>
      <c r="BEP9" s="99"/>
      <c r="BEQ9" s="99"/>
      <c r="BER9" s="99"/>
      <c r="BES9" s="99"/>
      <c r="BET9" s="99"/>
      <c r="BEU9" s="99"/>
      <c r="BEV9" s="99"/>
      <c r="BEW9" s="99"/>
      <c r="BEX9" s="99"/>
      <c r="BEY9" s="99"/>
      <c r="BEZ9" s="99"/>
      <c r="BFA9" s="99"/>
      <c r="BFB9" s="99"/>
      <c r="BFC9" s="99"/>
      <c r="BFD9" s="99"/>
      <c r="BFE9" s="99"/>
      <c r="BFF9" s="99"/>
      <c r="BFG9" s="99"/>
      <c r="BFH9" s="99"/>
      <c r="BFI9" s="99"/>
      <c r="BFJ9" s="99"/>
      <c r="BFK9" s="99"/>
      <c r="BFL9" s="99"/>
      <c r="BFM9" s="99"/>
      <c r="BFN9" s="99"/>
      <c r="BFO9" s="99"/>
      <c r="BFP9" s="99"/>
      <c r="BFQ9" s="99"/>
      <c r="BFR9" s="99"/>
      <c r="BFS9" s="99"/>
      <c r="BFT9" s="99"/>
      <c r="BFU9" s="99"/>
      <c r="BFV9" s="99"/>
      <c r="BFW9" s="99"/>
      <c r="BFX9" s="99"/>
      <c r="BFY9" s="99"/>
      <c r="BFZ9" s="99"/>
      <c r="BGA9" s="99"/>
      <c r="BGB9" s="99"/>
      <c r="BGC9" s="99"/>
      <c r="BGD9" s="99"/>
      <c r="BGE9" s="99"/>
      <c r="BGF9" s="99"/>
      <c r="BGG9" s="99"/>
      <c r="BGH9" s="99"/>
      <c r="BGI9" s="99"/>
      <c r="BGJ9" s="99"/>
      <c r="BGK9" s="99"/>
      <c r="BGL9" s="99"/>
      <c r="BGM9" s="99"/>
      <c r="BGN9" s="99"/>
      <c r="BGO9" s="99"/>
      <c r="BGP9" s="99"/>
      <c r="BGQ9" s="99"/>
      <c r="BGR9" s="99"/>
      <c r="BGS9" s="99"/>
      <c r="BGT9" s="99"/>
      <c r="BGU9" s="99"/>
      <c r="BGV9" s="99"/>
      <c r="BGW9" s="99"/>
      <c r="BGX9" s="99"/>
      <c r="BGY9" s="99"/>
      <c r="BGZ9" s="99"/>
      <c r="BHA9" s="99"/>
      <c r="BHB9" s="99"/>
      <c r="BHC9" s="99"/>
      <c r="BHD9" s="99"/>
      <c r="BHE9" s="99"/>
      <c r="BHF9" s="99"/>
      <c r="BHG9" s="99"/>
      <c r="BHH9" s="99"/>
      <c r="BHI9" s="99"/>
      <c r="BHJ9" s="99"/>
      <c r="BHK9" s="99"/>
      <c r="BHL9" s="99"/>
      <c r="BHM9" s="99"/>
      <c r="BHN9" s="99"/>
      <c r="BHO9" s="99"/>
      <c r="BHP9" s="99"/>
      <c r="BHQ9" s="99"/>
      <c r="BHR9" s="99"/>
      <c r="BHS9" s="99"/>
      <c r="BHT9" s="99"/>
      <c r="BHU9" s="99"/>
      <c r="BHV9" s="99"/>
      <c r="BHW9" s="99"/>
      <c r="BHX9" s="99"/>
      <c r="BHY9" s="99"/>
      <c r="BHZ9" s="99"/>
      <c r="BIA9" s="99"/>
      <c r="BIB9" s="99"/>
      <c r="BIC9" s="99"/>
      <c r="BID9" s="99"/>
      <c r="BIE9" s="99"/>
      <c r="BIF9" s="99"/>
      <c r="BIG9" s="99"/>
      <c r="BIH9" s="99"/>
      <c r="BII9" s="99"/>
      <c r="BIJ9" s="99"/>
      <c r="BIK9" s="99"/>
      <c r="BIL9" s="99"/>
      <c r="BIM9" s="99"/>
      <c r="BIN9" s="99"/>
      <c r="BIO9" s="99"/>
      <c r="BIP9" s="99"/>
      <c r="BIQ9" s="99"/>
      <c r="BIR9" s="99"/>
      <c r="BIS9" s="99"/>
      <c r="BIT9" s="99"/>
      <c r="BIU9" s="99"/>
      <c r="BIV9" s="99"/>
      <c r="BIW9" s="99"/>
      <c r="BIX9" s="99"/>
      <c r="BIY9" s="99"/>
      <c r="BIZ9" s="99"/>
      <c r="BJA9" s="99"/>
      <c r="BJB9" s="99"/>
      <c r="BJC9" s="99"/>
      <c r="BJD9" s="99"/>
      <c r="BJE9" s="99"/>
      <c r="BJF9" s="99"/>
      <c r="BJG9" s="99"/>
      <c r="BJH9" s="99"/>
      <c r="BJI9" s="99"/>
      <c r="BJJ9" s="99"/>
      <c r="BJK9" s="99"/>
      <c r="BJL9" s="99"/>
      <c r="BJM9" s="99"/>
      <c r="BJN9" s="99"/>
      <c r="BJO9" s="99"/>
      <c r="BJP9" s="99"/>
      <c r="BJQ9" s="99"/>
      <c r="BJR9" s="99"/>
      <c r="BJS9" s="99"/>
      <c r="BJT9" s="99"/>
      <c r="BJU9" s="99"/>
      <c r="BJV9" s="99"/>
      <c r="BJW9" s="99"/>
      <c r="BJX9" s="99"/>
      <c r="BJY9" s="99"/>
      <c r="BJZ9" s="99"/>
      <c r="BKA9" s="99"/>
      <c r="BKB9" s="99"/>
      <c r="BKC9" s="99"/>
      <c r="BKD9" s="99"/>
      <c r="BKE9" s="99"/>
      <c r="BKF9" s="99"/>
      <c r="BKG9" s="99"/>
      <c r="BKH9" s="99"/>
      <c r="BKI9" s="99"/>
      <c r="BKJ9" s="99"/>
      <c r="BKK9" s="99"/>
      <c r="BKL9" s="99"/>
      <c r="BKM9" s="99"/>
      <c r="BKN9" s="99"/>
      <c r="BKO9" s="99"/>
      <c r="BKP9" s="99"/>
      <c r="BKQ9" s="99"/>
      <c r="BKR9" s="99"/>
      <c r="BKS9" s="99"/>
      <c r="BKT9" s="99"/>
      <c r="BKU9" s="99"/>
      <c r="BKV9" s="99"/>
      <c r="BKW9" s="99"/>
      <c r="BKX9" s="99"/>
      <c r="BKY9" s="99"/>
      <c r="BKZ9" s="99"/>
      <c r="BLA9" s="99"/>
      <c r="BLB9" s="99"/>
      <c r="BLC9" s="99"/>
      <c r="BLD9" s="99"/>
      <c r="BLE9" s="99"/>
      <c r="BLF9" s="99"/>
      <c r="BLG9" s="99"/>
      <c r="BLH9" s="99"/>
      <c r="BLI9" s="99"/>
      <c r="BLJ9" s="99"/>
      <c r="BLK9" s="99"/>
      <c r="BLL9" s="99"/>
      <c r="BLM9" s="99"/>
      <c r="BLN9" s="99"/>
      <c r="BLO9" s="99"/>
      <c r="BLP9" s="99"/>
      <c r="BLQ9" s="99"/>
      <c r="BLR9" s="99"/>
      <c r="BLS9" s="99"/>
      <c r="BLT9" s="99"/>
      <c r="BLU9" s="99"/>
      <c r="BLV9" s="99"/>
      <c r="BLW9" s="99"/>
      <c r="BLX9" s="99"/>
      <c r="BLY9" s="99"/>
      <c r="BLZ9" s="99"/>
      <c r="BMA9" s="99"/>
      <c r="BMB9" s="99"/>
      <c r="BMC9" s="99"/>
      <c r="BMD9" s="99"/>
      <c r="BME9" s="99"/>
      <c r="BMF9" s="99"/>
      <c r="BMG9" s="99"/>
      <c r="BMH9" s="99"/>
      <c r="BMI9" s="99"/>
      <c r="BMJ9" s="99"/>
      <c r="BMK9" s="99"/>
      <c r="BML9" s="99"/>
      <c r="BMM9" s="99"/>
      <c r="BMN9" s="99"/>
      <c r="BMO9" s="99"/>
      <c r="BMP9" s="99"/>
      <c r="BMQ9" s="99"/>
      <c r="BMR9" s="99"/>
      <c r="BMS9" s="99"/>
      <c r="BMT9" s="99"/>
      <c r="BMU9" s="99"/>
      <c r="BMV9" s="99"/>
      <c r="BMW9" s="99"/>
      <c r="BMX9" s="99"/>
      <c r="BMY9" s="99"/>
      <c r="BMZ9" s="99"/>
      <c r="BNA9" s="99"/>
      <c r="BNB9" s="99"/>
      <c r="BNC9" s="99"/>
      <c r="BND9" s="99"/>
      <c r="BNE9" s="99"/>
      <c r="BNF9" s="99"/>
      <c r="BNG9" s="99"/>
      <c r="BNH9" s="99"/>
      <c r="BNI9" s="99"/>
      <c r="BNJ9" s="99"/>
      <c r="BNK9" s="99"/>
      <c r="BNL9" s="99"/>
      <c r="BNM9" s="99"/>
      <c r="BNN9" s="99"/>
      <c r="BNO9" s="99"/>
      <c r="BNP9" s="99"/>
      <c r="BNQ9" s="99"/>
      <c r="BNR9" s="99"/>
      <c r="BNS9" s="99"/>
      <c r="BNT9" s="99"/>
      <c r="BNU9" s="99"/>
      <c r="BNV9" s="99"/>
      <c r="BNW9" s="99"/>
      <c r="BNX9" s="99"/>
      <c r="BNY9" s="99"/>
      <c r="BNZ9" s="99"/>
      <c r="BOA9" s="99"/>
      <c r="BOB9" s="99"/>
      <c r="BOC9" s="99"/>
      <c r="BOD9" s="99"/>
      <c r="BOE9" s="99"/>
      <c r="BOF9" s="99"/>
      <c r="BOG9" s="99"/>
      <c r="BOH9" s="99"/>
      <c r="BOI9" s="99"/>
      <c r="BOJ9" s="99"/>
      <c r="BOK9" s="99"/>
      <c r="BOL9" s="99"/>
      <c r="BOM9" s="99"/>
      <c r="BON9" s="99"/>
      <c r="BOO9" s="99"/>
      <c r="BOP9" s="99"/>
      <c r="BOQ9" s="99"/>
      <c r="BOR9" s="99"/>
      <c r="BOS9" s="99"/>
      <c r="BOT9" s="99"/>
      <c r="BOU9" s="99"/>
      <c r="BOV9" s="99"/>
      <c r="BOW9" s="99"/>
      <c r="BOX9" s="99"/>
      <c r="BOY9" s="99"/>
      <c r="BOZ9" s="99"/>
      <c r="BPA9" s="99"/>
      <c r="BPB9" s="99"/>
      <c r="BPC9" s="99"/>
      <c r="BPD9" s="99"/>
      <c r="BPE9" s="99"/>
      <c r="BPF9" s="99"/>
      <c r="BPG9" s="99"/>
      <c r="BPH9" s="99"/>
      <c r="BPI9" s="99"/>
      <c r="BPJ9" s="99"/>
      <c r="BPK9" s="99"/>
      <c r="BPL9" s="99"/>
      <c r="BPM9" s="99"/>
      <c r="BPN9" s="99"/>
      <c r="BPO9" s="99"/>
      <c r="BPP9" s="99"/>
      <c r="BPQ9" s="99"/>
      <c r="BPR9" s="99"/>
      <c r="BPS9" s="99"/>
      <c r="BPT9" s="99"/>
      <c r="BPU9" s="99"/>
      <c r="BPV9" s="99"/>
      <c r="BPW9" s="99"/>
      <c r="BPX9" s="99"/>
      <c r="BPY9" s="99"/>
      <c r="BPZ9" s="99"/>
      <c r="BQA9" s="99"/>
      <c r="BQB9" s="99"/>
      <c r="BQC9" s="99"/>
      <c r="BQD9" s="99"/>
      <c r="BQE9" s="99"/>
      <c r="BQF9" s="99"/>
      <c r="BQG9" s="99"/>
      <c r="BQH9" s="99"/>
      <c r="BQI9" s="99"/>
      <c r="BQJ9" s="99"/>
      <c r="BQK9" s="99"/>
      <c r="BQL9" s="99"/>
      <c r="BQM9" s="99"/>
      <c r="BQN9" s="99"/>
      <c r="BQO9" s="99"/>
      <c r="BQP9" s="99"/>
      <c r="BQQ9" s="99"/>
      <c r="BQR9" s="99"/>
      <c r="BQS9" s="99"/>
      <c r="BQT9" s="99"/>
      <c r="BQU9" s="99"/>
      <c r="BQV9" s="99"/>
      <c r="BQW9" s="99"/>
      <c r="BQX9" s="99"/>
      <c r="BQY9" s="99"/>
      <c r="BQZ9" s="99"/>
      <c r="BRA9" s="99"/>
      <c r="BRB9" s="99"/>
      <c r="BRC9" s="99"/>
      <c r="BRD9" s="99"/>
      <c r="BRE9" s="99"/>
      <c r="BRF9" s="99"/>
      <c r="BRG9" s="99"/>
      <c r="BRH9" s="99"/>
      <c r="BRI9" s="99"/>
      <c r="BRJ9" s="99"/>
      <c r="BRK9" s="99"/>
      <c r="BRL9" s="99"/>
      <c r="BRM9" s="99"/>
      <c r="BRN9" s="99"/>
      <c r="BRO9" s="99"/>
      <c r="BRP9" s="99"/>
      <c r="BRQ9" s="99"/>
      <c r="BRR9" s="99"/>
      <c r="BRS9" s="99"/>
      <c r="BRT9" s="99"/>
      <c r="BRU9" s="99"/>
      <c r="BRV9" s="99"/>
      <c r="BRW9" s="99"/>
      <c r="BRX9" s="99"/>
      <c r="BRY9" s="99"/>
      <c r="BRZ9" s="99"/>
      <c r="BSA9" s="99"/>
      <c r="BSB9" s="99"/>
      <c r="BSC9" s="99"/>
      <c r="BSD9" s="99"/>
      <c r="BSE9" s="99"/>
      <c r="BSF9" s="99"/>
      <c r="BSG9" s="99"/>
      <c r="BSH9" s="99"/>
      <c r="BSI9" s="99"/>
      <c r="BSJ9" s="99"/>
      <c r="BSK9" s="99"/>
      <c r="BSL9" s="99"/>
      <c r="BSM9" s="99"/>
      <c r="BSN9" s="99"/>
      <c r="BSO9" s="99"/>
      <c r="BSP9" s="99"/>
      <c r="BSQ9" s="99"/>
      <c r="BSR9" s="99"/>
      <c r="BSS9" s="99"/>
      <c r="BST9" s="99"/>
      <c r="BSU9" s="99"/>
      <c r="BSV9" s="99"/>
      <c r="BSW9" s="99"/>
      <c r="BSX9" s="99"/>
      <c r="BSY9" s="99"/>
      <c r="BSZ9" s="99"/>
      <c r="BTA9" s="99"/>
      <c r="BTB9" s="99"/>
      <c r="BTC9" s="99"/>
      <c r="BTD9" s="99"/>
      <c r="BTE9" s="99"/>
      <c r="BTF9" s="99"/>
      <c r="BTG9" s="99"/>
      <c r="BTH9" s="99"/>
      <c r="BTI9" s="99"/>
      <c r="BTJ9" s="99"/>
      <c r="BTK9" s="99"/>
      <c r="BTL9" s="99"/>
      <c r="BTM9" s="99"/>
      <c r="BTN9" s="99"/>
      <c r="BTO9" s="99"/>
      <c r="BTP9" s="99"/>
      <c r="BTQ9" s="99"/>
      <c r="BTR9" s="99"/>
      <c r="BTS9" s="99"/>
      <c r="BTT9" s="99"/>
      <c r="BTU9" s="99"/>
      <c r="BTV9" s="99"/>
      <c r="BTW9" s="99"/>
      <c r="BTX9" s="99"/>
      <c r="BTY9" s="99"/>
      <c r="BTZ9" s="99"/>
      <c r="BUA9" s="99"/>
      <c r="BUB9" s="99"/>
      <c r="BUC9" s="99"/>
      <c r="BUD9" s="99"/>
      <c r="BUE9" s="99"/>
      <c r="BUF9" s="99"/>
      <c r="BUG9" s="99"/>
      <c r="BUH9" s="99"/>
      <c r="BUI9" s="99"/>
      <c r="BUJ9" s="99"/>
      <c r="BUK9" s="99"/>
      <c r="BUL9" s="99"/>
      <c r="BUM9" s="99"/>
      <c r="BUN9" s="99"/>
      <c r="BUO9" s="99"/>
      <c r="BUP9" s="99"/>
      <c r="BUQ9" s="99"/>
      <c r="BUR9" s="99"/>
      <c r="BUS9" s="99"/>
      <c r="BUT9" s="99"/>
      <c r="BUU9" s="99"/>
      <c r="BUV9" s="99"/>
      <c r="BUW9" s="99"/>
      <c r="BUX9" s="99"/>
      <c r="BUY9" s="99"/>
      <c r="BUZ9" s="99"/>
      <c r="BVA9" s="99"/>
      <c r="BVB9" s="99"/>
      <c r="BVC9" s="99"/>
      <c r="BVD9" s="99"/>
      <c r="BVE9" s="99"/>
      <c r="BVF9" s="99"/>
      <c r="BVG9" s="99"/>
      <c r="BVH9" s="99"/>
      <c r="BVI9" s="99"/>
      <c r="BVJ9" s="99"/>
      <c r="BVK9" s="99"/>
      <c r="BVL9" s="99"/>
      <c r="BVM9" s="99"/>
      <c r="BVN9" s="99"/>
      <c r="BVO9" s="99"/>
      <c r="BVP9" s="99"/>
      <c r="BVQ9" s="99"/>
      <c r="BVR9" s="99"/>
      <c r="BVS9" s="99"/>
      <c r="BVT9" s="99"/>
      <c r="BVU9" s="99"/>
      <c r="BVV9" s="99"/>
      <c r="BVW9" s="99"/>
      <c r="BVX9" s="99"/>
      <c r="BVY9" s="99"/>
      <c r="BVZ9" s="99"/>
      <c r="BWA9" s="99"/>
      <c r="BWB9" s="99"/>
      <c r="BWC9" s="99"/>
      <c r="BWD9" s="99"/>
      <c r="BWE9" s="99"/>
      <c r="BWF9" s="99"/>
      <c r="BWG9" s="99"/>
      <c r="BWH9" s="99"/>
      <c r="BWI9" s="99"/>
      <c r="BWJ9" s="99"/>
      <c r="BWK9" s="99"/>
      <c r="BWL9" s="99"/>
      <c r="BWM9" s="99"/>
      <c r="BWN9" s="99"/>
      <c r="BWO9" s="99"/>
      <c r="BWP9" s="99"/>
      <c r="BWQ9" s="99"/>
      <c r="BWR9" s="99"/>
      <c r="BWS9" s="99"/>
      <c r="BWT9" s="99"/>
      <c r="BWU9" s="99"/>
      <c r="BWV9" s="99"/>
      <c r="BWW9" s="99"/>
      <c r="BWX9" s="99"/>
      <c r="BWY9" s="99"/>
      <c r="BWZ9" s="99"/>
      <c r="BXA9" s="99"/>
      <c r="BXB9" s="99"/>
      <c r="BXC9" s="99"/>
      <c r="BXD9" s="99"/>
      <c r="BXE9" s="99"/>
      <c r="BXF9" s="99"/>
      <c r="BXG9" s="99"/>
      <c r="BXH9" s="99"/>
      <c r="BXI9" s="99"/>
      <c r="BXJ9" s="99"/>
      <c r="BXK9" s="99"/>
      <c r="BXL9" s="99"/>
      <c r="BXM9" s="99"/>
      <c r="BXN9" s="99"/>
      <c r="BXO9" s="99"/>
      <c r="BXP9" s="99"/>
      <c r="BXQ9" s="99"/>
      <c r="BXR9" s="99"/>
      <c r="BXS9" s="99"/>
      <c r="BXT9" s="99"/>
      <c r="BXU9" s="99"/>
      <c r="BXV9" s="99"/>
      <c r="BXW9" s="99"/>
      <c r="BXX9" s="99"/>
      <c r="BXY9" s="99"/>
      <c r="BXZ9" s="99"/>
      <c r="BYA9" s="99"/>
      <c r="BYB9" s="99"/>
      <c r="BYC9" s="99"/>
      <c r="BYD9" s="99"/>
      <c r="BYE9" s="99"/>
      <c r="BYF9" s="99"/>
      <c r="BYG9" s="99"/>
      <c r="BYH9" s="99"/>
      <c r="BYI9" s="99"/>
      <c r="BYJ9" s="99"/>
      <c r="BYK9" s="99"/>
      <c r="BYL9" s="99"/>
      <c r="BYM9" s="99"/>
      <c r="BYN9" s="99"/>
      <c r="BYO9" s="99"/>
      <c r="BYP9" s="99"/>
      <c r="BYQ9" s="99"/>
      <c r="BYR9" s="99"/>
      <c r="BYS9" s="99"/>
      <c r="BYT9" s="99"/>
      <c r="BYU9" s="99"/>
      <c r="BYV9" s="99"/>
      <c r="BYW9" s="99"/>
      <c r="BYX9" s="99"/>
      <c r="BYY9" s="99"/>
      <c r="BYZ9" s="99"/>
      <c r="BZA9" s="99"/>
      <c r="BZB9" s="99"/>
      <c r="BZC9" s="99"/>
      <c r="BZD9" s="99"/>
      <c r="BZE9" s="99"/>
      <c r="BZF9" s="99"/>
      <c r="BZG9" s="99"/>
      <c r="BZH9" s="99"/>
      <c r="BZI9" s="99"/>
      <c r="BZJ9" s="99"/>
      <c r="BZK9" s="99"/>
      <c r="BZL9" s="99"/>
      <c r="BZM9" s="99"/>
      <c r="BZN9" s="99"/>
      <c r="BZO9" s="99"/>
      <c r="BZP9" s="99"/>
      <c r="BZQ9" s="99"/>
      <c r="BZR9" s="99"/>
      <c r="BZS9" s="99"/>
      <c r="BZT9" s="99"/>
      <c r="BZU9" s="99"/>
      <c r="BZV9" s="99"/>
      <c r="BZW9" s="99"/>
      <c r="BZX9" s="99"/>
      <c r="BZY9" s="99"/>
      <c r="BZZ9" s="99"/>
      <c r="CAA9" s="99"/>
      <c r="CAB9" s="99"/>
      <c r="CAC9" s="99"/>
      <c r="CAD9" s="99"/>
      <c r="CAE9" s="99"/>
      <c r="CAF9" s="99"/>
      <c r="CAG9" s="99"/>
      <c r="CAH9" s="99"/>
      <c r="CAI9" s="99"/>
      <c r="CAJ9" s="99"/>
      <c r="CAK9" s="99"/>
      <c r="CAL9" s="99"/>
      <c r="CAM9" s="99"/>
      <c r="CAN9" s="99"/>
      <c r="CAO9" s="99"/>
      <c r="CAP9" s="99"/>
      <c r="CAQ9" s="99"/>
      <c r="CAR9" s="99"/>
      <c r="CAS9" s="99"/>
      <c r="CAT9" s="99"/>
      <c r="CAU9" s="99"/>
      <c r="CAV9" s="99"/>
      <c r="CAW9" s="99"/>
      <c r="CAX9" s="99"/>
      <c r="CAY9" s="99"/>
      <c r="CAZ9" s="99"/>
      <c r="CBA9" s="99"/>
      <c r="CBB9" s="99"/>
      <c r="CBC9" s="99"/>
      <c r="CBD9" s="99"/>
      <c r="CBE9" s="99"/>
      <c r="CBF9" s="99"/>
      <c r="CBG9" s="99"/>
      <c r="CBH9" s="99"/>
      <c r="CBI9" s="99"/>
      <c r="CBJ9" s="99"/>
      <c r="CBK9" s="99"/>
      <c r="CBL9" s="99"/>
      <c r="CBM9" s="99"/>
      <c r="CBN9" s="99"/>
      <c r="CBO9" s="99"/>
      <c r="CBP9" s="99"/>
      <c r="CBQ9" s="99"/>
      <c r="CBR9" s="99"/>
      <c r="CBS9" s="99"/>
      <c r="CBT9" s="99"/>
      <c r="CBU9" s="99"/>
      <c r="CBV9" s="99"/>
      <c r="CBW9" s="99"/>
      <c r="CBX9" s="99"/>
      <c r="CBY9" s="99"/>
      <c r="CBZ9" s="99"/>
      <c r="CCA9" s="99"/>
      <c r="CCB9" s="99"/>
      <c r="CCC9" s="99"/>
      <c r="CCD9" s="99"/>
      <c r="CCE9" s="99"/>
      <c r="CCF9" s="99"/>
      <c r="CCG9" s="99"/>
      <c r="CCH9" s="99"/>
      <c r="CCI9" s="99"/>
      <c r="CCJ9" s="99"/>
      <c r="CCK9" s="99"/>
      <c r="CCL9" s="99"/>
      <c r="CCM9" s="99"/>
      <c r="CCN9" s="99"/>
      <c r="CCO9" s="99"/>
      <c r="CCP9" s="99"/>
      <c r="CCQ9" s="99"/>
      <c r="CCR9" s="99"/>
      <c r="CCS9" s="99"/>
      <c r="CCT9" s="99"/>
      <c r="CCU9" s="99"/>
      <c r="CCV9" s="99"/>
      <c r="CCW9" s="99"/>
      <c r="CCX9" s="99"/>
      <c r="CCY9" s="99"/>
      <c r="CCZ9" s="99"/>
      <c r="CDA9" s="99"/>
      <c r="CDB9" s="99"/>
      <c r="CDC9" s="99"/>
      <c r="CDD9" s="99"/>
      <c r="CDE9" s="99"/>
      <c r="CDF9" s="99"/>
      <c r="CDG9" s="99"/>
      <c r="CDH9" s="99"/>
      <c r="CDI9" s="99"/>
      <c r="CDJ9" s="99"/>
      <c r="CDK9" s="99"/>
      <c r="CDL9" s="99"/>
      <c r="CDM9" s="99"/>
      <c r="CDN9" s="99"/>
      <c r="CDO9" s="99"/>
      <c r="CDP9" s="99"/>
      <c r="CDQ9" s="99"/>
      <c r="CDR9" s="99"/>
      <c r="CDS9" s="99"/>
      <c r="CDT9" s="99"/>
      <c r="CDU9" s="99"/>
      <c r="CDV9" s="99"/>
      <c r="CDW9" s="99"/>
      <c r="CDX9" s="99"/>
      <c r="CDY9" s="99"/>
      <c r="CDZ9" s="99"/>
      <c r="CEA9" s="99"/>
      <c r="CEB9" s="99"/>
      <c r="CEC9" s="99"/>
      <c r="CED9" s="99"/>
      <c r="CEE9" s="99"/>
      <c r="CEF9" s="99"/>
      <c r="CEG9" s="99"/>
      <c r="CEH9" s="99"/>
      <c r="CEI9" s="99"/>
      <c r="CEJ9" s="99"/>
      <c r="CEK9" s="99"/>
      <c r="CEL9" s="99"/>
      <c r="CEM9" s="99"/>
      <c r="CEN9" s="99"/>
      <c r="CEO9" s="99"/>
      <c r="CEP9" s="99"/>
      <c r="CEQ9" s="99"/>
      <c r="CER9" s="99"/>
      <c r="CES9" s="99"/>
      <c r="CET9" s="99"/>
      <c r="CEU9" s="99"/>
      <c r="CEV9" s="99"/>
      <c r="CEW9" s="99"/>
      <c r="CEX9" s="99"/>
      <c r="CEY9" s="99"/>
      <c r="CEZ9" s="99"/>
      <c r="CFA9" s="99"/>
      <c r="CFB9" s="99"/>
      <c r="CFC9" s="99"/>
      <c r="CFD9" s="99"/>
      <c r="CFE9" s="99"/>
      <c r="CFF9" s="99"/>
      <c r="CFG9" s="99"/>
      <c r="CFH9" s="99"/>
      <c r="CFI9" s="99"/>
      <c r="CFJ9" s="99"/>
      <c r="CFK9" s="99"/>
      <c r="CFL9" s="99"/>
      <c r="CFM9" s="99"/>
      <c r="CFN9" s="99"/>
      <c r="CFO9" s="99"/>
      <c r="CFP9" s="99"/>
      <c r="CFQ9" s="99"/>
      <c r="CFR9" s="99"/>
      <c r="CFS9" s="99"/>
      <c r="CFT9" s="99"/>
      <c r="CFU9" s="99"/>
      <c r="CFV9" s="99"/>
      <c r="CFW9" s="99"/>
      <c r="CFX9" s="99"/>
      <c r="CFY9" s="99"/>
      <c r="CFZ9" s="99"/>
      <c r="CGA9" s="99"/>
      <c r="CGB9" s="99"/>
      <c r="CGC9" s="99"/>
      <c r="CGD9" s="99"/>
      <c r="CGE9" s="99"/>
      <c r="CGF9" s="99"/>
      <c r="CGG9" s="99"/>
      <c r="CGH9" s="99"/>
      <c r="CGI9" s="99"/>
      <c r="CGJ9" s="99"/>
      <c r="CGK9" s="99"/>
      <c r="CGL9" s="99"/>
      <c r="CGM9" s="99"/>
      <c r="CGN9" s="99"/>
      <c r="CGO9" s="99"/>
      <c r="CGP9" s="99"/>
      <c r="CGQ9" s="99"/>
      <c r="CGR9" s="99"/>
      <c r="CGS9" s="99"/>
      <c r="CGT9" s="99"/>
      <c r="CGU9" s="99"/>
      <c r="CGV9" s="99"/>
      <c r="CGW9" s="99"/>
      <c r="CGX9" s="99"/>
      <c r="CGY9" s="99"/>
      <c r="CGZ9" s="99"/>
      <c r="CHA9" s="99"/>
      <c r="CHB9" s="99"/>
      <c r="CHC9" s="99"/>
      <c r="CHD9" s="99"/>
      <c r="CHE9" s="99"/>
      <c r="CHF9" s="99"/>
      <c r="CHG9" s="99"/>
      <c r="CHH9" s="99"/>
      <c r="CHI9" s="99"/>
      <c r="CHJ9" s="99"/>
      <c r="CHK9" s="99"/>
      <c r="CHL9" s="99"/>
      <c r="CHM9" s="99"/>
      <c r="CHN9" s="99"/>
      <c r="CHO9" s="99"/>
      <c r="CHP9" s="99"/>
      <c r="CHQ9" s="99"/>
      <c r="CHR9" s="99"/>
      <c r="CHS9" s="99"/>
      <c r="CHT9" s="99"/>
      <c r="CHU9" s="99"/>
      <c r="CHV9" s="99"/>
      <c r="CHW9" s="99"/>
      <c r="CHX9" s="99"/>
      <c r="CHY9" s="99"/>
      <c r="CHZ9" s="99"/>
      <c r="CIA9" s="99"/>
      <c r="CIB9" s="99"/>
      <c r="CIC9" s="99"/>
      <c r="CID9" s="99"/>
      <c r="CIE9" s="99"/>
      <c r="CIF9" s="99"/>
      <c r="CIG9" s="99"/>
      <c r="CIH9" s="99"/>
      <c r="CII9" s="99"/>
      <c r="CIJ9" s="99"/>
      <c r="CIK9" s="99"/>
      <c r="CIL9" s="99"/>
      <c r="CIM9" s="99"/>
      <c r="CIN9" s="99"/>
      <c r="CIO9" s="99"/>
      <c r="CIP9" s="99"/>
      <c r="CIQ9" s="99"/>
      <c r="CIR9" s="99"/>
      <c r="CIS9" s="99"/>
      <c r="CIT9" s="99"/>
      <c r="CIU9" s="99"/>
      <c r="CIV9" s="99"/>
      <c r="CIW9" s="99"/>
      <c r="CIX9" s="99"/>
      <c r="CIY9" s="99"/>
      <c r="CIZ9" s="99"/>
      <c r="CJA9" s="99"/>
      <c r="CJB9" s="99"/>
      <c r="CJC9" s="99"/>
      <c r="CJD9" s="99"/>
      <c r="CJE9" s="99"/>
      <c r="CJF9" s="99"/>
      <c r="CJG9" s="99"/>
      <c r="CJH9" s="99"/>
      <c r="CJI9" s="99"/>
      <c r="CJJ9" s="99"/>
      <c r="CJK9" s="99"/>
      <c r="CJL9" s="99"/>
      <c r="CJM9" s="99"/>
      <c r="CJN9" s="99"/>
      <c r="CJO9" s="99"/>
      <c r="CJP9" s="99"/>
      <c r="CJQ9" s="99"/>
      <c r="CJR9" s="99"/>
      <c r="CJS9" s="99"/>
      <c r="CJT9" s="99"/>
      <c r="CJU9" s="99"/>
      <c r="CJV9" s="99"/>
      <c r="CJW9" s="99"/>
      <c r="CJX9" s="99"/>
      <c r="CJY9" s="99"/>
      <c r="CJZ9" s="99"/>
      <c r="CKA9" s="99"/>
      <c r="CKB9" s="99"/>
      <c r="CKC9" s="99"/>
      <c r="CKD9" s="99"/>
      <c r="CKE9" s="99"/>
      <c r="CKF9" s="99"/>
      <c r="CKG9" s="99"/>
      <c r="CKH9" s="99"/>
      <c r="CKI9" s="99"/>
      <c r="CKJ9" s="99"/>
      <c r="CKK9" s="99"/>
      <c r="CKL9" s="99"/>
      <c r="CKM9" s="99"/>
      <c r="CKN9" s="99"/>
      <c r="CKO9" s="99"/>
      <c r="CKP9" s="99"/>
      <c r="CKQ9" s="99"/>
      <c r="CKR9" s="99"/>
      <c r="CKS9" s="99"/>
      <c r="CKT9" s="99"/>
      <c r="CKU9" s="99"/>
      <c r="CKV9" s="99"/>
      <c r="CKW9" s="99"/>
      <c r="CKX9" s="99"/>
      <c r="CKY9" s="99"/>
      <c r="CKZ9" s="99"/>
      <c r="CLA9" s="99"/>
      <c r="CLB9" s="99"/>
      <c r="CLC9" s="99"/>
      <c r="CLD9" s="99"/>
      <c r="CLE9" s="99"/>
      <c r="CLF9" s="99"/>
      <c r="CLG9" s="99"/>
      <c r="CLH9" s="99"/>
      <c r="CLI9" s="99"/>
      <c r="CLJ9" s="99"/>
      <c r="CLK9" s="99"/>
      <c r="CLL9" s="99"/>
      <c r="CLM9" s="99"/>
      <c r="CLN9" s="99"/>
      <c r="CLO9" s="99"/>
      <c r="CLP9" s="99"/>
      <c r="CLQ9" s="99"/>
      <c r="CLR9" s="99"/>
      <c r="CLS9" s="99"/>
      <c r="CLT9" s="99"/>
      <c r="CLU9" s="99"/>
      <c r="CLV9" s="99"/>
      <c r="CLW9" s="99"/>
      <c r="CLX9" s="99"/>
      <c r="CLY9" s="99"/>
      <c r="CLZ9" s="99"/>
      <c r="CMA9" s="99"/>
      <c r="CMB9" s="99"/>
      <c r="CMC9" s="99"/>
      <c r="CMD9" s="99"/>
      <c r="CME9" s="99"/>
      <c r="CMF9" s="99"/>
      <c r="CMG9" s="99"/>
      <c r="CMH9" s="99"/>
      <c r="CMI9" s="99"/>
      <c r="CMJ9" s="99"/>
      <c r="CMK9" s="99"/>
      <c r="CML9" s="99"/>
      <c r="CMM9" s="99"/>
      <c r="CMN9" s="99"/>
      <c r="CMO9" s="99"/>
      <c r="CMP9" s="99"/>
      <c r="CMQ9" s="99"/>
      <c r="CMR9" s="99"/>
      <c r="CMS9" s="99"/>
      <c r="CMT9" s="99"/>
      <c r="CMU9" s="99"/>
      <c r="CMV9" s="99"/>
      <c r="CMW9" s="99"/>
      <c r="CMX9" s="99"/>
      <c r="CMY9" s="99"/>
      <c r="CMZ9" s="99"/>
      <c r="CNA9" s="99"/>
      <c r="CNB9" s="99"/>
      <c r="CNC9" s="99"/>
      <c r="CND9" s="99"/>
      <c r="CNE9" s="99"/>
      <c r="CNF9" s="99"/>
      <c r="CNG9" s="99"/>
      <c r="CNH9" s="99"/>
      <c r="CNI9" s="99"/>
      <c r="CNJ9" s="99"/>
      <c r="CNK9" s="99"/>
      <c r="CNL9" s="99"/>
      <c r="CNM9" s="99"/>
      <c r="CNN9" s="99"/>
      <c r="CNO9" s="99"/>
      <c r="CNP9" s="99"/>
      <c r="CNQ9" s="99"/>
      <c r="CNR9" s="99"/>
      <c r="CNS9" s="99"/>
      <c r="CNT9" s="99"/>
      <c r="CNU9" s="99"/>
      <c r="CNV9" s="99"/>
      <c r="CNW9" s="99"/>
      <c r="CNX9" s="99"/>
      <c r="CNY9" s="99"/>
      <c r="CNZ9" s="99"/>
      <c r="COA9" s="99"/>
      <c r="COB9" s="99"/>
      <c r="COC9" s="99"/>
      <c r="COD9" s="99"/>
      <c r="COE9" s="99"/>
      <c r="COF9" s="99"/>
      <c r="COG9" s="99"/>
      <c r="COH9" s="99"/>
      <c r="COI9" s="99"/>
      <c r="COJ9" s="99"/>
      <c r="COK9" s="99"/>
      <c r="COL9" s="99"/>
      <c r="COM9" s="99"/>
      <c r="CON9" s="99"/>
      <c r="COO9" s="99"/>
      <c r="COP9" s="99"/>
      <c r="COQ9" s="99"/>
      <c r="COR9" s="99"/>
      <c r="COS9" s="99"/>
      <c r="COT9" s="99"/>
      <c r="COU9" s="99"/>
      <c r="COV9" s="99"/>
      <c r="COW9" s="99"/>
      <c r="COX9" s="99"/>
      <c r="COY9" s="99"/>
      <c r="COZ9" s="99"/>
      <c r="CPA9" s="99"/>
      <c r="CPB9" s="99"/>
      <c r="CPC9" s="99"/>
      <c r="CPD9" s="99"/>
      <c r="CPE9" s="99"/>
      <c r="CPF9" s="99"/>
      <c r="CPG9" s="99"/>
      <c r="CPH9" s="99"/>
      <c r="CPI9" s="99"/>
      <c r="CPJ9" s="99"/>
      <c r="CPK9" s="99"/>
      <c r="CPL9" s="99"/>
      <c r="CPM9" s="99"/>
      <c r="CPN9" s="99"/>
      <c r="CPO9" s="99"/>
      <c r="CPP9" s="99"/>
      <c r="CPQ9" s="99"/>
      <c r="CPR9" s="99"/>
      <c r="CPS9" s="99"/>
      <c r="CPT9" s="99"/>
      <c r="CPU9" s="99"/>
      <c r="CPV9" s="99"/>
      <c r="CPW9" s="99"/>
      <c r="CPX9" s="99"/>
      <c r="CPY9" s="99"/>
      <c r="CPZ9" s="99"/>
      <c r="CQA9" s="99"/>
      <c r="CQB9" s="99"/>
      <c r="CQC9" s="99"/>
      <c r="CQD9" s="99"/>
      <c r="CQE9" s="99"/>
      <c r="CQF9" s="99"/>
      <c r="CQG9" s="99"/>
      <c r="CQH9" s="99"/>
      <c r="CQI9" s="99"/>
      <c r="CQJ9" s="99"/>
      <c r="CQK9" s="99"/>
      <c r="CQL9" s="99"/>
      <c r="CQM9" s="99"/>
      <c r="CQN9" s="99"/>
      <c r="CQO9" s="99"/>
      <c r="CQP9" s="99"/>
      <c r="CQQ9" s="99"/>
      <c r="CQR9" s="99"/>
      <c r="CQS9" s="99"/>
      <c r="CQT9" s="99"/>
      <c r="CQU9" s="99"/>
      <c r="CQV9" s="99"/>
      <c r="CQW9" s="99"/>
      <c r="CQX9" s="99"/>
      <c r="CQY9" s="99"/>
      <c r="CQZ9" s="99"/>
      <c r="CRA9" s="99"/>
      <c r="CRB9" s="99"/>
      <c r="CRC9" s="99"/>
      <c r="CRD9" s="99"/>
      <c r="CRE9" s="99"/>
      <c r="CRF9" s="99"/>
      <c r="CRG9" s="99"/>
      <c r="CRH9" s="99"/>
      <c r="CRI9" s="99"/>
      <c r="CRJ9" s="99"/>
      <c r="CRK9" s="99"/>
      <c r="CRL9" s="99"/>
      <c r="CRM9" s="99"/>
      <c r="CRN9" s="99"/>
      <c r="CRO9" s="99"/>
      <c r="CRP9" s="99"/>
      <c r="CRQ9" s="99"/>
      <c r="CRR9" s="99"/>
      <c r="CRS9" s="99"/>
      <c r="CRT9" s="99"/>
      <c r="CRU9" s="99"/>
      <c r="CRV9" s="99"/>
      <c r="CRW9" s="99"/>
      <c r="CRX9" s="99"/>
      <c r="CRY9" s="99"/>
      <c r="CRZ9" s="99"/>
      <c r="CSA9" s="99"/>
      <c r="CSB9" s="99"/>
      <c r="CSC9" s="99"/>
      <c r="CSD9" s="99"/>
      <c r="CSE9" s="99"/>
      <c r="CSF9" s="99"/>
      <c r="CSG9" s="99"/>
      <c r="CSH9" s="99"/>
      <c r="CSI9" s="99"/>
      <c r="CSJ9" s="99"/>
      <c r="CSK9" s="99"/>
      <c r="CSL9" s="99"/>
      <c r="CSM9" s="99"/>
      <c r="CSN9" s="99"/>
      <c r="CSO9" s="99"/>
      <c r="CSP9" s="99"/>
      <c r="CSQ9" s="99"/>
      <c r="CSR9" s="99"/>
      <c r="CSS9" s="99"/>
      <c r="CST9" s="99"/>
      <c r="CSU9" s="99"/>
      <c r="CSV9" s="99"/>
      <c r="CSW9" s="99"/>
      <c r="CSX9" s="99"/>
      <c r="CSY9" s="99"/>
      <c r="CSZ9" s="99"/>
      <c r="CTA9" s="99"/>
      <c r="CTB9" s="99"/>
      <c r="CTC9" s="99"/>
      <c r="CTD9" s="99"/>
      <c r="CTE9" s="99"/>
      <c r="CTF9" s="99"/>
      <c r="CTG9" s="99"/>
      <c r="CTH9" s="99"/>
      <c r="CTI9" s="99"/>
      <c r="CTJ9" s="99"/>
      <c r="CTK9" s="99"/>
      <c r="CTL9" s="99"/>
      <c r="CTM9" s="99"/>
      <c r="CTN9" s="99"/>
      <c r="CTO9" s="99"/>
      <c r="CTP9" s="99"/>
      <c r="CTQ9" s="99"/>
      <c r="CTR9" s="99"/>
      <c r="CTS9" s="99"/>
      <c r="CTT9" s="99"/>
      <c r="CTU9" s="99"/>
      <c r="CTV9" s="99"/>
      <c r="CTW9" s="99"/>
      <c r="CTX9" s="99"/>
      <c r="CTY9" s="99"/>
      <c r="CTZ9" s="99"/>
      <c r="CUA9" s="99"/>
      <c r="CUB9" s="99"/>
      <c r="CUC9" s="99"/>
      <c r="CUD9" s="99"/>
      <c r="CUE9" s="99"/>
      <c r="CUF9" s="99"/>
      <c r="CUG9" s="99"/>
      <c r="CUH9" s="99"/>
      <c r="CUI9" s="99"/>
      <c r="CUJ9" s="99"/>
      <c r="CUK9" s="99"/>
      <c r="CUL9" s="99"/>
      <c r="CUM9" s="99"/>
      <c r="CUN9" s="99"/>
      <c r="CUO9" s="99"/>
      <c r="CUP9" s="99"/>
      <c r="CUQ9" s="99"/>
      <c r="CUR9" s="99"/>
      <c r="CUS9" s="99"/>
      <c r="CUT9" s="99"/>
      <c r="CUU9" s="99"/>
      <c r="CUV9" s="99"/>
      <c r="CUW9" s="99"/>
      <c r="CUX9" s="99"/>
      <c r="CUY9" s="99"/>
      <c r="CUZ9" s="99"/>
      <c r="CVA9" s="99"/>
      <c r="CVB9" s="99"/>
      <c r="CVC9" s="99"/>
      <c r="CVD9" s="99"/>
      <c r="CVE9" s="99"/>
      <c r="CVF9" s="99"/>
      <c r="CVG9" s="99"/>
      <c r="CVH9" s="99"/>
      <c r="CVI9" s="99"/>
      <c r="CVJ9" s="99"/>
      <c r="CVK9" s="99"/>
      <c r="CVL9" s="99"/>
      <c r="CVM9" s="99"/>
      <c r="CVN9" s="99"/>
      <c r="CVO9" s="99"/>
      <c r="CVP9" s="99"/>
      <c r="CVQ9" s="99"/>
      <c r="CVR9" s="99"/>
      <c r="CVS9" s="99"/>
      <c r="CVT9" s="99"/>
      <c r="CVU9" s="99"/>
      <c r="CVV9" s="99"/>
      <c r="CVW9" s="99"/>
      <c r="CVX9" s="99"/>
      <c r="CVY9" s="99"/>
      <c r="CVZ9" s="99"/>
      <c r="CWA9" s="99"/>
      <c r="CWB9" s="99"/>
      <c r="CWC9" s="99"/>
      <c r="CWD9" s="99"/>
      <c r="CWE9" s="99"/>
      <c r="CWF9" s="99"/>
      <c r="CWG9" s="99"/>
      <c r="CWH9" s="99"/>
      <c r="CWI9" s="99"/>
      <c r="CWJ9" s="99"/>
      <c r="CWK9" s="99"/>
      <c r="CWL9" s="99"/>
      <c r="CWM9" s="99"/>
      <c r="CWN9" s="99"/>
      <c r="CWO9" s="99"/>
      <c r="CWP9" s="99"/>
      <c r="CWQ9" s="99"/>
      <c r="CWR9" s="99"/>
      <c r="CWS9" s="99"/>
      <c r="CWT9" s="99"/>
      <c r="CWU9" s="99"/>
      <c r="CWV9" s="99"/>
      <c r="CWW9" s="99"/>
      <c r="CWX9" s="99"/>
      <c r="CWY9" s="99"/>
      <c r="CWZ9" s="99"/>
      <c r="CXA9" s="99"/>
      <c r="CXB9" s="99"/>
      <c r="CXC9" s="99"/>
      <c r="CXD9" s="99"/>
      <c r="CXE9" s="99"/>
      <c r="CXF9" s="99"/>
      <c r="CXG9" s="99"/>
      <c r="CXH9" s="99"/>
      <c r="CXI9" s="99"/>
      <c r="CXJ9" s="99"/>
      <c r="CXK9" s="99"/>
      <c r="CXL9" s="99"/>
      <c r="CXM9" s="99"/>
      <c r="CXN9" s="99"/>
      <c r="CXO9" s="99"/>
      <c r="CXP9" s="99"/>
      <c r="CXQ9" s="99"/>
      <c r="CXR9" s="99"/>
      <c r="CXS9" s="99"/>
      <c r="CXT9" s="99"/>
      <c r="CXU9" s="99"/>
      <c r="CXV9" s="99"/>
      <c r="CXW9" s="99"/>
      <c r="CXX9" s="99"/>
      <c r="CXY9" s="99"/>
      <c r="CXZ9" s="99"/>
      <c r="CYA9" s="99"/>
      <c r="CYB9" s="99"/>
      <c r="CYC9" s="99"/>
      <c r="CYD9" s="99"/>
      <c r="CYE9" s="99"/>
      <c r="CYF9" s="99"/>
      <c r="CYG9" s="99"/>
      <c r="CYH9" s="99"/>
      <c r="CYI9" s="99"/>
      <c r="CYJ9" s="99"/>
      <c r="CYK9" s="99"/>
      <c r="CYL9" s="99"/>
      <c r="CYM9" s="99"/>
      <c r="CYN9" s="99"/>
      <c r="CYO9" s="99"/>
      <c r="CYP9" s="99"/>
      <c r="CYQ9" s="99"/>
      <c r="CYR9" s="99"/>
      <c r="CYS9" s="99"/>
      <c r="CYT9" s="99"/>
      <c r="CYU9" s="99"/>
      <c r="CYV9" s="99"/>
      <c r="CYW9" s="99"/>
      <c r="CYX9" s="99"/>
      <c r="CYY9" s="99"/>
      <c r="CYZ9" s="99"/>
      <c r="CZA9" s="99"/>
      <c r="CZB9" s="99"/>
      <c r="CZC9" s="99"/>
      <c r="CZD9" s="99"/>
      <c r="CZE9" s="99"/>
      <c r="CZF9" s="99"/>
      <c r="CZG9" s="99"/>
      <c r="CZH9" s="99"/>
      <c r="CZI9" s="99"/>
      <c r="CZJ9" s="99"/>
      <c r="CZK9" s="99"/>
      <c r="CZL9" s="99"/>
      <c r="CZM9" s="99"/>
      <c r="CZN9" s="99"/>
      <c r="CZO9" s="99"/>
      <c r="CZP9" s="99"/>
      <c r="CZQ9" s="99"/>
      <c r="CZR9" s="99"/>
      <c r="CZS9" s="99"/>
      <c r="CZT9" s="99"/>
      <c r="CZU9" s="99"/>
      <c r="CZV9" s="99"/>
      <c r="CZW9" s="99"/>
      <c r="CZX9" s="99"/>
      <c r="CZY9" s="99"/>
      <c r="CZZ9" s="99"/>
      <c r="DAA9" s="99"/>
      <c r="DAB9" s="99"/>
      <c r="DAC9" s="99"/>
      <c r="DAD9" s="99"/>
      <c r="DAE9" s="99"/>
      <c r="DAF9" s="99"/>
      <c r="DAG9" s="99"/>
      <c r="DAH9" s="99"/>
      <c r="DAI9" s="99"/>
      <c r="DAJ9" s="99"/>
      <c r="DAK9" s="99"/>
      <c r="DAL9" s="99"/>
      <c r="DAM9" s="99"/>
      <c r="DAN9" s="99"/>
      <c r="DAO9" s="99"/>
      <c r="DAP9" s="99"/>
      <c r="DAQ9" s="99"/>
      <c r="DAR9" s="99"/>
      <c r="DAS9" s="99"/>
      <c r="DAT9" s="99"/>
      <c r="DAU9" s="99"/>
      <c r="DAV9" s="99"/>
      <c r="DAW9" s="99"/>
      <c r="DAX9" s="99"/>
      <c r="DAY9" s="99"/>
      <c r="DAZ9" s="99"/>
      <c r="DBA9" s="99"/>
      <c r="DBB9" s="99"/>
      <c r="DBC9" s="99"/>
      <c r="DBD9" s="99"/>
      <c r="DBE9" s="99"/>
      <c r="DBF9" s="99"/>
      <c r="DBG9" s="99"/>
      <c r="DBH9" s="99"/>
      <c r="DBI9" s="99"/>
      <c r="DBJ9" s="99"/>
      <c r="DBK9" s="99"/>
      <c r="DBL9" s="99"/>
      <c r="DBM9" s="99"/>
      <c r="DBN9" s="99"/>
      <c r="DBO9" s="99"/>
      <c r="DBP9" s="99"/>
      <c r="DBQ9" s="99"/>
      <c r="DBR9" s="99"/>
      <c r="DBS9" s="99"/>
      <c r="DBT9" s="99"/>
      <c r="DBU9" s="99"/>
      <c r="DBV9" s="99"/>
      <c r="DBW9" s="99"/>
      <c r="DBX9" s="99"/>
      <c r="DBY9" s="99"/>
      <c r="DBZ9" s="99"/>
      <c r="DCA9" s="99"/>
      <c r="DCB9" s="99"/>
      <c r="DCC9" s="99"/>
      <c r="DCD9" s="99"/>
      <c r="DCE9" s="99"/>
      <c r="DCF9" s="99"/>
      <c r="DCG9" s="99"/>
      <c r="DCH9" s="99"/>
      <c r="DCI9" s="99"/>
      <c r="DCJ9" s="99"/>
      <c r="DCK9" s="99"/>
      <c r="DCL9" s="99"/>
      <c r="DCM9" s="99"/>
      <c r="DCN9" s="99"/>
      <c r="DCO9" s="99"/>
      <c r="DCP9" s="99"/>
      <c r="DCQ9" s="99"/>
      <c r="DCR9" s="99"/>
      <c r="DCS9" s="99"/>
      <c r="DCT9" s="99"/>
      <c r="DCU9" s="99"/>
      <c r="DCV9" s="99"/>
      <c r="DCW9" s="99"/>
      <c r="DCX9" s="99"/>
      <c r="DCY9" s="99"/>
      <c r="DCZ9" s="99"/>
      <c r="DDA9" s="99"/>
      <c r="DDB9" s="99"/>
      <c r="DDC9" s="99"/>
      <c r="DDD9" s="99"/>
      <c r="DDE9" s="99"/>
      <c r="DDF9" s="99"/>
      <c r="DDG9" s="99"/>
      <c r="DDH9" s="99"/>
      <c r="DDI9" s="99"/>
      <c r="DDJ9" s="99"/>
      <c r="DDK9" s="99"/>
      <c r="DDL9" s="99"/>
      <c r="DDM9" s="99"/>
      <c r="DDN9" s="99"/>
      <c r="DDO9" s="99"/>
      <c r="DDP9" s="99"/>
      <c r="DDQ9" s="99"/>
      <c r="DDR9" s="99"/>
      <c r="DDS9" s="99"/>
      <c r="DDT9" s="99"/>
      <c r="DDU9" s="99"/>
      <c r="DDV9" s="99"/>
      <c r="DDW9" s="99"/>
      <c r="DDX9" s="99"/>
      <c r="DDY9" s="99"/>
      <c r="DDZ9" s="99"/>
      <c r="DEA9" s="99"/>
      <c r="DEB9" s="99"/>
      <c r="DEC9" s="99"/>
      <c r="DED9" s="99"/>
      <c r="DEE9" s="99"/>
      <c r="DEF9" s="99"/>
      <c r="DEG9" s="99"/>
      <c r="DEH9" s="99"/>
      <c r="DEI9" s="99"/>
      <c r="DEJ9" s="99"/>
      <c r="DEK9" s="99"/>
      <c r="DEL9" s="99"/>
      <c r="DEM9" s="99"/>
      <c r="DEN9" s="99"/>
      <c r="DEO9" s="99"/>
      <c r="DEP9" s="99"/>
      <c r="DEQ9" s="99"/>
      <c r="DER9" s="99"/>
      <c r="DES9" s="99"/>
      <c r="DET9" s="99"/>
      <c r="DEU9" s="99"/>
      <c r="DEV9" s="99"/>
      <c r="DEW9" s="99"/>
      <c r="DEX9" s="99"/>
      <c r="DEY9" s="99"/>
      <c r="DEZ9" s="99"/>
      <c r="DFA9" s="99"/>
      <c r="DFB9" s="99"/>
      <c r="DFC9" s="99"/>
      <c r="DFD9" s="99"/>
      <c r="DFE9" s="99"/>
      <c r="DFF9" s="99"/>
      <c r="DFG9" s="99"/>
      <c r="DFH9" s="99"/>
      <c r="DFI9" s="99"/>
      <c r="DFJ9" s="99"/>
      <c r="DFK9" s="99"/>
      <c r="DFL9" s="99"/>
      <c r="DFM9" s="99"/>
      <c r="DFN9" s="99"/>
      <c r="DFO9" s="99"/>
      <c r="DFP9" s="99"/>
      <c r="DFQ9" s="99"/>
      <c r="DFR9" s="99"/>
      <c r="DFS9" s="99"/>
      <c r="DFT9" s="99"/>
      <c r="DFU9" s="99"/>
      <c r="DFV9" s="99"/>
      <c r="DFW9" s="99"/>
      <c r="DFX9" s="99"/>
      <c r="DFY9" s="99"/>
      <c r="DFZ9" s="99"/>
      <c r="DGA9" s="99"/>
      <c r="DGB9" s="99"/>
      <c r="DGC9" s="99"/>
      <c r="DGD9" s="99"/>
      <c r="DGE9" s="99"/>
      <c r="DGF9" s="99"/>
      <c r="DGG9" s="99"/>
      <c r="DGH9" s="99"/>
      <c r="DGI9" s="99"/>
      <c r="DGJ9" s="99"/>
      <c r="DGK9" s="99"/>
      <c r="DGL9" s="99"/>
      <c r="DGM9" s="99"/>
      <c r="DGN9" s="99"/>
      <c r="DGO9" s="99"/>
      <c r="DGP9" s="99"/>
      <c r="DGQ9" s="99"/>
      <c r="DGR9" s="99"/>
      <c r="DGS9" s="99"/>
      <c r="DGT9" s="99"/>
      <c r="DGU9" s="99"/>
      <c r="DGV9" s="99"/>
      <c r="DGW9" s="99"/>
      <c r="DGX9" s="99"/>
      <c r="DGY9" s="99"/>
      <c r="DGZ9" s="99"/>
      <c r="DHA9" s="99"/>
      <c r="DHB9" s="99"/>
      <c r="DHC9" s="99"/>
      <c r="DHD9" s="99"/>
      <c r="DHE9" s="99"/>
      <c r="DHF9" s="99"/>
      <c r="DHG9" s="99"/>
      <c r="DHH9" s="99"/>
      <c r="DHI9" s="99"/>
      <c r="DHJ9" s="99"/>
      <c r="DHK9" s="99"/>
      <c r="DHL9" s="99"/>
      <c r="DHM9" s="99"/>
      <c r="DHN9" s="99"/>
      <c r="DHO9" s="99"/>
      <c r="DHP9" s="99"/>
      <c r="DHQ9" s="99"/>
      <c r="DHR9" s="99"/>
      <c r="DHS9" s="99"/>
      <c r="DHT9" s="99"/>
      <c r="DHU9" s="99"/>
      <c r="DHV9" s="99"/>
      <c r="DHW9" s="99"/>
      <c r="DHX9" s="99"/>
      <c r="DHY9" s="99"/>
      <c r="DHZ9" s="99"/>
      <c r="DIA9" s="99"/>
      <c r="DIB9" s="99"/>
      <c r="DIC9" s="99"/>
      <c r="DID9" s="99"/>
      <c r="DIE9" s="99"/>
      <c r="DIF9" s="99"/>
      <c r="DIG9" s="99"/>
      <c r="DIH9" s="99"/>
      <c r="DII9" s="99"/>
      <c r="DIJ9" s="99"/>
      <c r="DIK9" s="99"/>
      <c r="DIL9" s="99"/>
      <c r="DIM9" s="99"/>
      <c r="DIN9" s="99"/>
      <c r="DIO9" s="99"/>
      <c r="DIP9" s="99"/>
      <c r="DIQ9" s="99"/>
      <c r="DIR9" s="99"/>
      <c r="DIS9" s="99"/>
      <c r="DIT9" s="99"/>
      <c r="DIU9" s="99"/>
      <c r="DIV9" s="99"/>
      <c r="DIW9" s="99"/>
      <c r="DIX9" s="99"/>
      <c r="DIY9" s="99"/>
      <c r="DIZ9" s="99"/>
      <c r="DJA9" s="99"/>
      <c r="DJB9" s="99"/>
      <c r="DJC9" s="99"/>
      <c r="DJD9" s="99"/>
      <c r="DJE9" s="99"/>
      <c r="DJF9" s="99"/>
      <c r="DJG9" s="99"/>
      <c r="DJH9" s="99"/>
      <c r="DJI9" s="99"/>
      <c r="DJJ9" s="99"/>
      <c r="DJK9" s="99"/>
      <c r="DJL9" s="99"/>
      <c r="DJM9" s="99"/>
      <c r="DJN9" s="99"/>
      <c r="DJO9" s="99"/>
      <c r="DJP9" s="99"/>
      <c r="DJQ9" s="99"/>
      <c r="DJR9" s="99"/>
      <c r="DJS9" s="99"/>
      <c r="DJT9" s="99"/>
      <c r="DJU9" s="99"/>
      <c r="DJV9" s="99"/>
      <c r="DJW9" s="99"/>
      <c r="DJX9" s="99"/>
      <c r="DJY9" s="99"/>
      <c r="DJZ9" s="99"/>
      <c r="DKA9" s="99"/>
      <c r="DKB9" s="99"/>
      <c r="DKC9" s="99"/>
      <c r="DKD9" s="99"/>
      <c r="DKE9" s="99"/>
      <c r="DKF9" s="99"/>
      <c r="DKG9" s="99"/>
      <c r="DKH9" s="99"/>
      <c r="DKI9" s="99"/>
      <c r="DKJ9" s="99"/>
      <c r="DKK9" s="99"/>
      <c r="DKL9" s="99"/>
      <c r="DKM9" s="99"/>
      <c r="DKN9" s="99"/>
      <c r="DKO9" s="99"/>
      <c r="DKP9" s="99"/>
      <c r="DKQ9" s="99"/>
      <c r="DKR9" s="99"/>
      <c r="DKS9" s="99"/>
      <c r="DKT9" s="99"/>
      <c r="DKU9" s="99"/>
      <c r="DKV9" s="99"/>
      <c r="DKW9" s="99"/>
      <c r="DKX9" s="99"/>
      <c r="DKY9" s="99"/>
      <c r="DKZ9" s="99"/>
      <c r="DLA9" s="99"/>
      <c r="DLB9" s="99"/>
      <c r="DLC9" s="99"/>
      <c r="DLD9" s="99"/>
      <c r="DLE9" s="99"/>
      <c r="DLF9" s="99"/>
      <c r="DLG9" s="99"/>
      <c r="DLH9" s="99"/>
      <c r="DLI9" s="99"/>
      <c r="DLJ9" s="99"/>
      <c r="DLK9" s="99"/>
      <c r="DLL9" s="99"/>
      <c r="DLM9" s="99"/>
      <c r="DLN9" s="99"/>
      <c r="DLO9" s="99"/>
      <c r="DLP9" s="99"/>
      <c r="DLQ9" s="99"/>
      <c r="DLR9" s="99"/>
      <c r="DLS9" s="99"/>
      <c r="DLT9" s="99"/>
      <c r="DLU9" s="99"/>
      <c r="DLV9" s="99"/>
      <c r="DLW9" s="99"/>
      <c r="DLX9" s="99"/>
      <c r="DLY9" s="99"/>
      <c r="DLZ9" s="99"/>
      <c r="DMA9" s="99"/>
      <c r="DMB9" s="99"/>
      <c r="DMC9" s="99"/>
      <c r="DMD9" s="99"/>
      <c r="DME9" s="99"/>
      <c r="DMF9" s="99"/>
      <c r="DMG9" s="99"/>
      <c r="DMH9" s="99"/>
      <c r="DMI9" s="99"/>
      <c r="DMJ9" s="99"/>
      <c r="DMK9" s="99"/>
      <c r="DML9" s="99"/>
      <c r="DMM9" s="99"/>
      <c r="DMN9" s="99"/>
      <c r="DMO9" s="99"/>
      <c r="DMP9" s="99"/>
      <c r="DMQ9" s="99"/>
      <c r="DMR9" s="99"/>
      <c r="DMS9" s="99"/>
      <c r="DMT9" s="99"/>
      <c r="DMU9" s="99"/>
      <c r="DMV9" s="99"/>
      <c r="DMW9" s="99"/>
      <c r="DMX9" s="99"/>
      <c r="DMY9" s="99"/>
      <c r="DMZ9" s="99"/>
      <c r="DNA9" s="99"/>
      <c r="DNB9" s="99"/>
      <c r="DNC9" s="99"/>
      <c r="DND9" s="99"/>
      <c r="DNE9" s="99"/>
      <c r="DNF9" s="99"/>
      <c r="DNG9" s="99"/>
      <c r="DNH9" s="99"/>
      <c r="DNI9" s="99"/>
      <c r="DNJ9" s="99"/>
      <c r="DNK9" s="99"/>
      <c r="DNL9" s="99"/>
      <c r="DNM9" s="99"/>
      <c r="DNN9" s="99"/>
      <c r="DNO9" s="99"/>
      <c r="DNP9" s="99"/>
      <c r="DNQ9" s="99"/>
      <c r="DNR9" s="99"/>
      <c r="DNS9" s="99"/>
      <c r="DNT9" s="99"/>
      <c r="DNU9" s="99"/>
      <c r="DNV9" s="99"/>
      <c r="DNW9" s="99"/>
      <c r="DNX9" s="99"/>
      <c r="DNY9" s="99"/>
      <c r="DNZ9" s="99"/>
      <c r="DOA9" s="99"/>
      <c r="DOB9" s="99"/>
      <c r="DOC9" s="99"/>
      <c r="DOD9" s="99"/>
      <c r="DOE9" s="99"/>
      <c r="DOF9" s="99"/>
      <c r="DOG9" s="99"/>
      <c r="DOH9" s="99"/>
      <c r="DOI9" s="99"/>
      <c r="DOJ9" s="99"/>
      <c r="DOK9" s="99"/>
      <c r="DOL9" s="99"/>
      <c r="DOM9" s="99"/>
      <c r="DON9" s="99"/>
      <c r="DOO9" s="99"/>
      <c r="DOP9" s="99"/>
      <c r="DOQ9" s="99"/>
      <c r="DOR9" s="99"/>
      <c r="DOS9" s="99"/>
      <c r="DOT9" s="99"/>
      <c r="DOU9" s="99"/>
      <c r="DOV9" s="99"/>
      <c r="DOW9" s="99"/>
      <c r="DOX9" s="99"/>
      <c r="DOY9" s="99"/>
      <c r="DOZ9" s="99"/>
      <c r="DPA9" s="99"/>
      <c r="DPB9" s="99"/>
      <c r="DPC9" s="99"/>
      <c r="DPD9" s="99"/>
      <c r="DPE9" s="99"/>
      <c r="DPF9" s="99"/>
      <c r="DPG9" s="99"/>
      <c r="DPH9" s="99"/>
      <c r="DPI9" s="99"/>
      <c r="DPJ9" s="99"/>
      <c r="DPK9" s="99"/>
      <c r="DPL9" s="99"/>
      <c r="DPM9" s="99"/>
      <c r="DPN9" s="99"/>
      <c r="DPO9" s="99"/>
      <c r="DPP9" s="99"/>
      <c r="DPQ9" s="99"/>
      <c r="DPR9" s="99"/>
      <c r="DPS9" s="99"/>
      <c r="DPT9" s="99"/>
      <c r="DPU9" s="99"/>
      <c r="DPV9" s="99"/>
      <c r="DPW9" s="99"/>
      <c r="DPX9" s="99"/>
      <c r="DPY9" s="99"/>
      <c r="DPZ9" s="99"/>
      <c r="DQA9" s="99"/>
      <c r="DQB9" s="99"/>
      <c r="DQC9" s="99"/>
      <c r="DQD9" s="99"/>
      <c r="DQE9" s="99"/>
      <c r="DQF9" s="99"/>
      <c r="DQG9" s="99"/>
      <c r="DQH9" s="99"/>
      <c r="DQI9" s="99"/>
      <c r="DQJ9" s="99"/>
      <c r="DQK9" s="99"/>
      <c r="DQL9" s="99"/>
      <c r="DQM9" s="99"/>
      <c r="DQN9" s="99"/>
      <c r="DQO9" s="99"/>
      <c r="DQP9" s="99"/>
      <c r="DQQ9" s="99"/>
      <c r="DQR9" s="99"/>
      <c r="DQS9" s="99"/>
      <c r="DQT9" s="99"/>
      <c r="DQU9" s="99"/>
      <c r="DQV9" s="99"/>
      <c r="DQW9" s="99"/>
      <c r="DQX9" s="99"/>
      <c r="DQY9" s="99"/>
      <c r="DQZ9" s="99"/>
      <c r="DRA9" s="99"/>
      <c r="DRB9" s="99"/>
      <c r="DRC9" s="99"/>
      <c r="DRD9" s="99"/>
      <c r="DRE9" s="99"/>
      <c r="DRF9" s="99"/>
      <c r="DRG9" s="99"/>
      <c r="DRH9" s="99"/>
      <c r="DRI9" s="99"/>
      <c r="DRJ9" s="99"/>
      <c r="DRK9" s="99"/>
      <c r="DRL9" s="99"/>
      <c r="DRM9" s="99"/>
      <c r="DRN9" s="99"/>
      <c r="DRO9" s="99"/>
      <c r="DRP9" s="99"/>
      <c r="DRQ9" s="99"/>
      <c r="DRR9" s="99"/>
      <c r="DRS9" s="99"/>
      <c r="DRT9" s="99"/>
      <c r="DRU9" s="99"/>
      <c r="DRV9" s="99"/>
      <c r="DRW9" s="99"/>
      <c r="DRX9" s="99"/>
      <c r="DRY9" s="99"/>
      <c r="DRZ9" s="99"/>
      <c r="DSA9" s="99"/>
      <c r="DSB9" s="99"/>
      <c r="DSC9" s="99"/>
      <c r="DSD9" s="99"/>
      <c r="DSE9" s="99"/>
      <c r="DSF9" s="99"/>
      <c r="DSG9" s="99"/>
      <c r="DSH9" s="99"/>
      <c r="DSI9" s="99"/>
      <c r="DSJ9" s="99"/>
      <c r="DSK9" s="99"/>
      <c r="DSL9" s="99"/>
      <c r="DSM9" s="99"/>
      <c r="DSN9" s="99"/>
      <c r="DSO9" s="99"/>
      <c r="DSP9" s="99"/>
      <c r="DSQ9" s="99"/>
      <c r="DSR9" s="99"/>
      <c r="DSS9" s="99"/>
      <c r="DST9" s="99"/>
      <c r="DSU9" s="99"/>
      <c r="DSV9" s="99"/>
      <c r="DSW9" s="99"/>
      <c r="DSX9" s="99"/>
      <c r="DSY9" s="99"/>
      <c r="DSZ9" s="99"/>
      <c r="DTA9" s="99"/>
      <c r="DTB9" s="99"/>
      <c r="DTC9" s="99"/>
      <c r="DTD9" s="99"/>
      <c r="DTE9" s="99"/>
      <c r="DTF9" s="99"/>
      <c r="DTG9" s="99"/>
      <c r="DTH9" s="99"/>
      <c r="DTI9" s="99"/>
      <c r="DTJ9" s="99"/>
      <c r="DTK9" s="99"/>
      <c r="DTL9" s="99"/>
      <c r="DTM9" s="99"/>
      <c r="DTN9" s="99"/>
      <c r="DTO9" s="99"/>
      <c r="DTP9" s="99"/>
      <c r="DTQ9" s="99"/>
      <c r="DTR9" s="99"/>
      <c r="DTS9" s="99"/>
      <c r="DTT9" s="99"/>
      <c r="DTU9" s="99"/>
      <c r="DTV9" s="99"/>
      <c r="DTW9" s="99"/>
      <c r="DTX9" s="99"/>
      <c r="DTY9" s="99"/>
      <c r="DTZ9" s="99"/>
      <c r="DUA9" s="99"/>
      <c r="DUB9" s="99"/>
      <c r="DUC9" s="99"/>
      <c r="DUD9" s="99"/>
      <c r="DUE9" s="99"/>
      <c r="DUF9" s="99"/>
      <c r="DUG9" s="99"/>
      <c r="DUH9" s="99"/>
      <c r="DUI9" s="99"/>
      <c r="DUJ9" s="99"/>
      <c r="DUK9" s="99"/>
      <c r="DUL9" s="99"/>
      <c r="DUM9" s="99"/>
      <c r="DUN9" s="99"/>
      <c r="DUO9" s="99"/>
      <c r="DUP9" s="99"/>
      <c r="DUQ9" s="99"/>
      <c r="DUR9" s="99"/>
      <c r="DUS9" s="99"/>
      <c r="DUT9" s="99"/>
      <c r="DUU9" s="99"/>
      <c r="DUV9" s="99"/>
      <c r="DUW9" s="99"/>
      <c r="DUX9" s="99"/>
      <c r="DUY9" s="99"/>
      <c r="DUZ9" s="99"/>
      <c r="DVA9" s="99"/>
      <c r="DVB9" s="99"/>
      <c r="DVC9" s="99"/>
      <c r="DVD9" s="99"/>
      <c r="DVE9" s="99"/>
      <c r="DVF9" s="99"/>
      <c r="DVG9" s="99"/>
      <c r="DVH9" s="99"/>
      <c r="DVI9" s="99"/>
      <c r="DVJ9" s="99"/>
      <c r="DVK9" s="99"/>
      <c r="DVL9" s="99"/>
      <c r="DVM9" s="99"/>
      <c r="DVN9" s="99"/>
      <c r="DVO9" s="99"/>
      <c r="DVP9" s="99"/>
      <c r="DVQ9" s="99"/>
      <c r="DVR9" s="99"/>
      <c r="DVS9" s="99"/>
      <c r="DVT9" s="99"/>
      <c r="DVU9" s="99"/>
      <c r="DVV9" s="99"/>
      <c r="DVW9" s="99"/>
      <c r="DVX9" s="99"/>
      <c r="DVY9" s="99"/>
      <c r="DVZ9" s="99"/>
      <c r="DWA9" s="99"/>
      <c r="DWB9" s="99"/>
      <c r="DWC9" s="99"/>
      <c r="DWD9" s="99"/>
      <c r="DWE9" s="99"/>
      <c r="DWF9" s="99"/>
      <c r="DWG9" s="99"/>
      <c r="DWH9" s="99"/>
      <c r="DWI9" s="99"/>
      <c r="DWJ9" s="99"/>
      <c r="DWK9" s="99"/>
      <c r="DWL9" s="99"/>
      <c r="DWM9" s="99"/>
      <c r="DWN9" s="99"/>
      <c r="DWO9" s="99"/>
      <c r="DWP9" s="99"/>
      <c r="DWQ9" s="99"/>
      <c r="DWR9" s="99"/>
      <c r="DWS9" s="99"/>
      <c r="DWT9" s="99"/>
      <c r="DWU9" s="99"/>
      <c r="DWV9" s="99"/>
      <c r="DWW9" s="99"/>
      <c r="DWX9" s="99"/>
      <c r="DWY9" s="99"/>
      <c r="DWZ9" s="99"/>
      <c r="DXA9" s="99"/>
      <c r="DXB9" s="99"/>
      <c r="DXC9" s="99"/>
      <c r="DXD9" s="99"/>
      <c r="DXE9" s="99"/>
      <c r="DXF9" s="99"/>
      <c r="DXG9" s="99"/>
      <c r="DXH9" s="99"/>
      <c r="DXI9" s="99"/>
      <c r="DXJ9" s="99"/>
      <c r="DXK9" s="99"/>
      <c r="DXL9" s="99"/>
      <c r="DXM9" s="99"/>
      <c r="DXN9" s="99"/>
      <c r="DXO9" s="99"/>
      <c r="DXP9" s="99"/>
      <c r="DXQ9" s="99"/>
      <c r="DXR9" s="99"/>
      <c r="DXS9" s="99"/>
      <c r="DXT9" s="99"/>
      <c r="DXU9" s="99"/>
      <c r="DXV9" s="99"/>
      <c r="DXW9" s="99"/>
      <c r="DXX9" s="99"/>
      <c r="DXY9" s="99"/>
      <c r="DXZ9" s="99"/>
      <c r="DYA9" s="99"/>
      <c r="DYB9" s="99"/>
      <c r="DYC9" s="99"/>
      <c r="DYD9" s="99"/>
      <c r="DYE9" s="99"/>
      <c r="DYF9" s="99"/>
      <c r="DYG9" s="99"/>
      <c r="DYH9" s="99"/>
      <c r="DYI9" s="99"/>
      <c r="DYJ9" s="99"/>
      <c r="DYK9" s="99"/>
      <c r="DYL9" s="99"/>
      <c r="DYM9" s="99"/>
      <c r="DYN9" s="99"/>
      <c r="DYO9" s="99"/>
      <c r="DYP9" s="99"/>
      <c r="DYQ9" s="99"/>
      <c r="DYR9" s="99"/>
      <c r="DYS9" s="99"/>
      <c r="DYT9" s="99"/>
      <c r="DYU9" s="99"/>
      <c r="DYV9" s="99"/>
      <c r="DYW9" s="99"/>
      <c r="DYX9" s="99"/>
      <c r="DYY9" s="99"/>
      <c r="DYZ9" s="99"/>
      <c r="DZA9" s="99"/>
      <c r="DZB9" s="99"/>
      <c r="DZC9" s="99"/>
      <c r="DZD9" s="99"/>
      <c r="DZE9" s="99"/>
      <c r="DZF9" s="99"/>
      <c r="DZG9" s="99"/>
      <c r="DZH9" s="99"/>
      <c r="DZI9" s="99"/>
      <c r="DZJ9" s="99"/>
      <c r="DZK9" s="99"/>
      <c r="DZL9" s="99"/>
      <c r="DZM9" s="99"/>
      <c r="DZN9" s="99"/>
      <c r="DZO9" s="99"/>
      <c r="DZP9" s="99"/>
      <c r="DZQ9" s="99"/>
      <c r="DZR9" s="99"/>
      <c r="DZS9" s="99"/>
      <c r="DZT9" s="99"/>
      <c r="DZU9" s="99"/>
      <c r="DZV9" s="99"/>
      <c r="DZW9" s="99"/>
      <c r="DZX9" s="99"/>
      <c r="DZY9" s="99"/>
      <c r="DZZ9" s="99"/>
      <c r="EAA9" s="99"/>
      <c r="EAB9" s="99"/>
      <c r="EAC9" s="99"/>
      <c r="EAD9" s="99"/>
      <c r="EAE9" s="99"/>
      <c r="EAF9" s="99"/>
      <c r="EAG9" s="99"/>
      <c r="EAH9" s="99"/>
      <c r="EAI9" s="99"/>
      <c r="EAJ9" s="99"/>
      <c r="EAK9" s="99"/>
      <c r="EAL9" s="99"/>
      <c r="EAM9" s="99"/>
      <c r="EAN9" s="99"/>
      <c r="EAO9" s="99"/>
      <c r="EAP9" s="99"/>
      <c r="EAQ9" s="99"/>
      <c r="EAR9" s="99"/>
      <c r="EAS9" s="99"/>
      <c r="EAT9" s="99"/>
      <c r="EAU9" s="99"/>
      <c r="EAV9" s="99"/>
      <c r="EAW9" s="99"/>
      <c r="EAX9" s="99"/>
      <c r="EAY9" s="99"/>
      <c r="EAZ9" s="99"/>
      <c r="EBA9" s="99"/>
      <c r="EBB9" s="99"/>
      <c r="EBC9" s="99"/>
      <c r="EBD9" s="99"/>
      <c r="EBE9" s="99"/>
      <c r="EBF9" s="99"/>
      <c r="EBG9" s="99"/>
      <c r="EBH9" s="99"/>
      <c r="EBI9" s="99"/>
      <c r="EBJ9" s="99"/>
      <c r="EBK9" s="99"/>
      <c r="EBL9" s="99"/>
      <c r="EBM9" s="99"/>
      <c r="EBN9" s="99"/>
      <c r="EBO9" s="99"/>
      <c r="EBP9" s="99"/>
      <c r="EBQ9" s="99"/>
      <c r="EBR9" s="99"/>
      <c r="EBS9" s="99"/>
      <c r="EBT9" s="99"/>
      <c r="EBU9" s="99"/>
      <c r="EBV9" s="99"/>
      <c r="EBW9" s="99"/>
      <c r="EBX9" s="99"/>
      <c r="EBY9" s="99"/>
      <c r="EBZ9" s="99"/>
      <c r="ECA9" s="99"/>
      <c r="ECB9" s="99"/>
      <c r="ECC9" s="99"/>
      <c r="ECD9" s="99"/>
      <c r="ECE9" s="99"/>
      <c r="ECF9" s="99"/>
      <c r="ECG9" s="99"/>
      <c r="ECH9" s="99"/>
      <c r="ECI9" s="99"/>
      <c r="ECJ9" s="99"/>
      <c r="ECK9" s="99"/>
      <c r="ECL9" s="99"/>
      <c r="ECM9" s="99"/>
      <c r="ECN9" s="99"/>
      <c r="ECO9" s="99"/>
      <c r="ECP9" s="99"/>
      <c r="ECQ9" s="99"/>
      <c r="ECR9" s="99"/>
      <c r="ECS9" s="99"/>
      <c r="ECT9" s="99"/>
      <c r="ECU9" s="99"/>
      <c r="ECV9" s="99"/>
      <c r="ECW9" s="99"/>
      <c r="ECX9" s="99"/>
      <c r="ECY9" s="99"/>
      <c r="ECZ9" s="99"/>
      <c r="EDA9" s="99"/>
      <c r="EDB9" s="99"/>
      <c r="EDC9" s="99"/>
      <c r="EDD9" s="99"/>
      <c r="EDE9" s="99"/>
      <c r="EDF9" s="99"/>
      <c r="EDG9" s="99"/>
      <c r="EDH9" s="99"/>
      <c r="EDI9" s="99"/>
      <c r="EDJ9" s="99"/>
      <c r="EDK9" s="99"/>
      <c r="EDL9" s="99"/>
      <c r="EDM9" s="99"/>
      <c r="EDN9" s="99"/>
      <c r="EDO9" s="99"/>
      <c r="EDP9" s="99"/>
      <c r="EDQ9" s="99"/>
      <c r="EDR9" s="99"/>
      <c r="EDS9" s="99"/>
      <c r="EDT9" s="99"/>
      <c r="EDU9" s="99"/>
      <c r="EDV9" s="99"/>
      <c r="EDW9" s="99"/>
      <c r="EDX9" s="99"/>
      <c r="EDY9" s="99"/>
      <c r="EDZ9" s="99"/>
      <c r="EEA9" s="99"/>
      <c r="EEB9" s="99"/>
      <c r="EEC9" s="99"/>
      <c r="EED9" s="99"/>
      <c r="EEE9" s="99"/>
      <c r="EEF9" s="99"/>
      <c r="EEG9" s="99"/>
      <c r="EEH9" s="99"/>
      <c r="EEI9" s="99"/>
      <c r="EEJ9" s="99"/>
      <c r="EEK9" s="99"/>
      <c r="EEL9" s="99"/>
      <c r="EEM9" s="99"/>
      <c r="EEN9" s="99"/>
      <c r="EEO9" s="99"/>
      <c r="EEP9" s="99"/>
      <c r="EEQ9" s="99"/>
      <c r="EER9" s="99"/>
      <c r="EES9" s="99"/>
      <c r="EET9" s="99"/>
      <c r="EEU9" s="99"/>
      <c r="EEV9" s="99"/>
      <c r="EEW9" s="99"/>
      <c r="EEX9" s="99"/>
      <c r="EEY9" s="99"/>
      <c r="EEZ9" s="99"/>
      <c r="EFA9" s="99"/>
      <c r="EFB9" s="99"/>
      <c r="EFC9" s="99"/>
      <c r="EFD9" s="99"/>
      <c r="EFE9" s="99"/>
      <c r="EFF9" s="99"/>
      <c r="EFG9" s="99"/>
      <c r="EFH9" s="99"/>
      <c r="EFI9" s="99"/>
      <c r="EFJ9" s="99"/>
      <c r="EFK9" s="99"/>
      <c r="EFL9" s="99"/>
      <c r="EFM9" s="99"/>
      <c r="EFN9" s="99"/>
      <c r="EFO9" s="99"/>
      <c r="EFP9" s="99"/>
      <c r="EFQ9" s="99"/>
      <c r="EFR9" s="99"/>
      <c r="EFS9" s="99"/>
      <c r="EFT9" s="99"/>
      <c r="EFU9" s="99"/>
      <c r="EFV9" s="99"/>
      <c r="EFW9" s="99"/>
      <c r="EFX9" s="99"/>
      <c r="EFY9" s="99"/>
      <c r="EFZ9" s="99"/>
      <c r="EGA9" s="99"/>
      <c r="EGB9" s="99"/>
      <c r="EGC9" s="99"/>
      <c r="EGD9" s="99"/>
      <c r="EGE9" s="99"/>
      <c r="EGF9" s="99"/>
      <c r="EGG9" s="99"/>
      <c r="EGH9" s="99"/>
      <c r="EGI9" s="99"/>
      <c r="EGJ9" s="99"/>
      <c r="EGK9" s="99"/>
      <c r="EGL9" s="99"/>
      <c r="EGM9" s="99"/>
      <c r="EGN9" s="99"/>
      <c r="EGO9" s="99"/>
      <c r="EGP9" s="99"/>
      <c r="EGQ9" s="99"/>
      <c r="EGR9" s="99"/>
      <c r="EGS9" s="99"/>
      <c r="EGT9" s="99"/>
      <c r="EGU9" s="99"/>
      <c r="EGV9" s="99"/>
      <c r="EGW9" s="99"/>
      <c r="EGX9" s="99"/>
      <c r="EGY9" s="99"/>
      <c r="EGZ9" s="99"/>
      <c r="EHA9" s="99"/>
      <c r="EHB9" s="99"/>
      <c r="EHC9" s="99"/>
      <c r="EHD9" s="99"/>
      <c r="EHE9" s="99"/>
      <c r="EHF9" s="99"/>
      <c r="EHG9" s="99"/>
      <c r="EHH9" s="99"/>
      <c r="EHI9" s="99"/>
      <c r="EHJ9" s="99"/>
      <c r="EHK9" s="99"/>
      <c r="EHL9" s="99"/>
      <c r="EHM9" s="99"/>
      <c r="EHN9" s="99"/>
      <c r="EHO9" s="99"/>
      <c r="EHP9" s="99"/>
      <c r="EHQ9" s="99"/>
      <c r="EHR9" s="99"/>
      <c r="EHS9" s="99"/>
      <c r="EHT9" s="99"/>
      <c r="EHU9" s="99"/>
      <c r="EHV9" s="99"/>
      <c r="EHW9" s="99"/>
      <c r="EHX9" s="99"/>
      <c r="EHY9" s="99"/>
      <c r="EHZ9" s="99"/>
      <c r="EIA9" s="99"/>
      <c r="EIB9" s="99"/>
      <c r="EIC9" s="99"/>
      <c r="EID9" s="99"/>
      <c r="EIE9" s="99"/>
      <c r="EIF9" s="99"/>
      <c r="EIG9" s="99"/>
      <c r="EIH9" s="99"/>
      <c r="EII9" s="99"/>
      <c r="EIJ9" s="99"/>
      <c r="EIK9" s="99"/>
      <c r="EIL9" s="99"/>
      <c r="EIM9" s="99"/>
      <c r="EIN9" s="99"/>
      <c r="EIO9" s="99"/>
      <c r="EIP9" s="99"/>
      <c r="EIQ9" s="99"/>
      <c r="EIR9" s="99"/>
      <c r="EIS9" s="99"/>
      <c r="EIT9" s="99"/>
      <c r="EIU9" s="99"/>
      <c r="EIV9" s="99"/>
      <c r="EIW9" s="99"/>
      <c r="EIX9" s="99"/>
      <c r="EIY9" s="99"/>
      <c r="EIZ9" s="99"/>
      <c r="EJA9" s="99"/>
      <c r="EJB9" s="99"/>
      <c r="EJC9" s="99"/>
      <c r="EJD9" s="99"/>
      <c r="EJE9" s="99"/>
      <c r="EJF9" s="99"/>
      <c r="EJG9" s="99"/>
      <c r="EJH9" s="99"/>
      <c r="EJI9" s="99"/>
      <c r="EJJ9" s="99"/>
      <c r="EJK9" s="99"/>
      <c r="EJL9" s="99"/>
      <c r="EJM9" s="99"/>
      <c r="EJN9" s="99"/>
      <c r="EJO9" s="99"/>
      <c r="EJP9" s="99"/>
      <c r="EJQ9" s="99"/>
      <c r="EJR9" s="99"/>
      <c r="EJS9" s="99"/>
      <c r="EJT9" s="99"/>
      <c r="EJU9" s="99"/>
      <c r="EJV9" s="99"/>
      <c r="EJW9" s="99"/>
      <c r="EJX9" s="99"/>
      <c r="EJY9" s="99"/>
      <c r="EJZ9" s="99"/>
      <c r="EKA9" s="99"/>
      <c r="EKB9" s="99"/>
      <c r="EKC9" s="99"/>
      <c r="EKD9" s="99"/>
      <c r="EKE9" s="99"/>
      <c r="EKF9" s="99"/>
      <c r="EKG9" s="99"/>
      <c r="EKH9" s="99"/>
      <c r="EKI9" s="99"/>
      <c r="EKJ9" s="99"/>
      <c r="EKK9" s="99"/>
      <c r="EKL9" s="99"/>
      <c r="EKM9" s="99"/>
      <c r="EKN9" s="99"/>
      <c r="EKO9" s="99"/>
      <c r="EKP9" s="99"/>
      <c r="EKQ9" s="99"/>
      <c r="EKR9" s="99"/>
      <c r="EKS9" s="99"/>
      <c r="EKT9" s="99"/>
      <c r="EKU9" s="99"/>
      <c r="EKV9" s="99"/>
      <c r="EKW9" s="99"/>
      <c r="EKX9" s="99"/>
      <c r="EKY9" s="99"/>
      <c r="EKZ9" s="99"/>
      <c r="ELA9" s="99"/>
      <c r="ELB9" s="99"/>
      <c r="ELC9" s="99"/>
      <c r="ELD9" s="99"/>
      <c r="ELE9" s="99"/>
      <c r="ELF9" s="99"/>
      <c r="ELG9" s="99"/>
      <c r="ELH9" s="99"/>
      <c r="ELI9" s="99"/>
      <c r="ELJ9" s="99"/>
      <c r="ELK9" s="99"/>
      <c r="ELL9" s="99"/>
      <c r="ELM9" s="99"/>
      <c r="ELN9" s="99"/>
      <c r="ELO9" s="99"/>
      <c r="ELP9" s="99"/>
      <c r="ELQ9" s="99"/>
      <c r="ELR9" s="99"/>
      <c r="ELS9" s="99"/>
      <c r="ELT9" s="99"/>
      <c r="ELU9" s="99"/>
      <c r="ELV9" s="99"/>
      <c r="ELW9" s="99"/>
      <c r="ELX9" s="99"/>
      <c r="ELY9" s="99"/>
      <c r="ELZ9" s="99"/>
      <c r="EMA9" s="99"/>
      <c r="EMB9" s="99"/>
      <c r="EMC9" s="99"/>
      <c r="EMD9" s="99"/>
      <c r="EME9" s="99"/>
      <c r="EMF9" s="99"/>
      <c r="EMG9" s="99"/>
      <c r="EMH9" s="99"/>
      <c r="EMI9" s="99"/>
      <c r="EMJ9" s="99"/>
      <c r="EMK9" s="99"/>
      <c r="EML9" s="99"/>
      <c r="EMM9" s="99"/>
      <c r="EMN9" s="99"/>
      <c r="EMO9" s="99"/>
      <c r="EMP9" s="99"/>
      <c r="EMQ9" s="99"/>
      <c r="EMR9" s="99"/>
      <c r="EMS9" s="99"/>
      <c r="EMT9" s="99"/>
      <c r="EMU9" s="99"/>
      <c r="EMV9" s="99"/>
      <c r="EMW9" s="99"/>
      <c r="EMX9" s="99"/>
      <c r="EMY9" s="99"/>
      <c r="EMZ9" s="99"/>
      <c r="ENA9" s="99"/>
      <c r="ENB9" s="99"/>
      <c r="ENC9" s="99"/>
      <c r="END9" s="99"/>
      <c r="ENE9" s="99"/>
      <c r="ENF9" s="99"/>
      <c r="ENG9" s="99"/>
      <c r="ENH9" s="99"/>
      <c r="ENI9" s="99"/>
      <c r="ENJ9" s="99"/>
      <c r="ENK9" s="99"/>
      <c r="ENL9" s="99"/>
      <c r="ENM9" s="99"/>
      <c r="ENN9" s="99"/>
      <c r="ENO9" s="99"/>
      <c r="ENP9" s="99"/>
      <c r="ENQ9" s="99"/>
      <c r="ENR9" s="99"/>
      <c r="ENS9" s="99"/>
      <c r="ENT9" s="99"/>
      <c r="ENU9" s="99"/>
      <c r="ENV9" s="99"/>
      <c r="ENW9" s="99"/>
      <c r="ENX9" s="99"/>
      <c r="ENY9" s="99"/>
      <c r="ENZ9" s="99"/>
      <c r="EOA9" s="99"/>
      <c r="EOB9" s="99"/>
      <c r="EOC9" s="99"/>
      <c r="EOD9" s="99"/>
      <c r="EOE9" s="99"/>
      <c r="EOF9" s="99"/>
      <c r="EOG9" s="99"/>
      <c r="EOH9" s="99"/>
      <c r="EOI9" s="99"/>
      <c r="EOJ9" s="99"/>
      <c r="EOK9" s="99"/>
      <c r="EOL9" s="99"/>
      <c r="EOM9" s="99"/>
      <c r="EON9" s="99"/>
      <c r="EOO9" s="99"/>
      <c r="EOP9" s="99"/>
      <c r="EOQ9" s="99"/>
      <c r="EOR9" s="99"/>
      <c r="EOS9" s="99"/>
      <c r="EOT9" s="99"/>
      <c r="EOU9" s="99"/>
      <c r="EOV9" s="99"/>
      <c r="EOW9" s="99"/>
      <c r="EOX9" s="99"/>
      <c r="EOY9" s="99"/>
      <c r="EOZ9" s="99"/>
      <c r="EPA9" s="99"/>
      <c r="EPB9" s="99"/>
      <c r="EPC9" s="99"/>
      <c r="EPD9" s="99"/>
      <c r="EPE9" s="99"/>
      <c r="EPF9" s="99"/>
      <c r="EPG9" s="99"/>
      <c r="EPH9" s="99"/>
      <c r="EPI9" s="99"/>
      <c r="EPJ9" s="99"/>
      <c r="EPK9" s="99"/>
      <c r="EPL9" s="99"/>
      <c r="EPM9" s="99"/>
      <c r="EPN9" s="99"/>
      <c r="EPO9" s="99"/>
      <c r="EPP9" s="99"/>
      <c r="EPQ9" s="99"/>
      <c r="EPR9" s="99"/>
      <c r="EPS9" s="99"/>
      <c r="EPT9" s="99"/>
      <c r="EPU9" s="99"/>
      <c r="EPV9" s="99"/>
      <c r="EPW9" s="99"/>
      <c r="EPX9" s="99"/>
      <c r="EPY9" s="99"/>
      <c r="EPZ9" s="99"/>
      <c r="EQA9" s="99"/>
      <c r="EQB9" s="99"/>
      <c r="EQC9" s="99"/>
      <c r="EQD9" s="99"/>
      <c r="EQE9" s="99"/>
      <c r="EQF9" s="99"/>
      <c r="EQG9" s="99"/>
      <c r="EQH9" s="99"/>
      <c r="EQI9" s="99"/>
      <c r="EQJ9" s="99"/>
      <c r="EQK9" s="99"/>
      <c r="EQL9" s="99"/>
      <c r="EQM9" s="99"/>
      <c r="EQN9" s="99"/>
      <c r="EQO9" s="99"/>
      <c r="EQP9" s="99"/>
      <c r="EQQ9" s="99"/>
      <c r="EQR9" s="99"/>
      <c r="EQS9" s="99"/>
      <c r="EQT9" s="99"/>
      <c r="EQU9" s="99"/>
      <c r="EQV9" s="99"/>
      <c r="EQW9" s="99"/>
      <c r="EQX9" s="99"/>
      <c r="EQY9" s="99"/>
      <c r="EQZ9" s="99"/>
      <c r="ERA9" s="99"/>
      <c r="ERB9" s="99"/>
      <c r="ERC9" s="99"/>
      <c r="ERD9" s="99"/>
      <c r="ERE9" s="99"/>
      <c r="ERF9" s="99"/>
      <c r="ERG9" s="99"/>
      <c r="ERH9" s="99"/>
      <c r="ERI9" s="99"/>
      <c r="ERJ9" s="99"/>
      <c r="ERK9" s="99"/>
      <c r="ERL9" s="99"/>
      <c r="ERM9" s="99"/>
      <c r="ERN9" s="99"/>
      <c r="ERO9" s="99"/>
      <c r="ERP9" s="99"/>
      <c r="ERQ9" s="99"/>
      <c r="ERR9" s="99"/>
      <c r="ERS9" s="99"/>
      <c r="ERT9" s="99"/>
      <c r="ERU9" s="99"/>
      <c r="ERV9" s="99"/>
      <c r="ERW9" s="99"/>
      <c r="ERX9" s="99"/>
      <c r="ERY9" s="99"/>
      <c r="ERZ9" s="99"/>
      <c r="ESA9" s="99"/>
      <c r="ESB9" s="99"/>
      <c r="ESC9" s="99"/>
      <c r="ESD9" s="99"/>
      <c r="ESE9" s="99"/>
      <c r="ESF9" s="99"/>
      <c r="ESG9" s="99"/>
      <c r="ESH9" s="99"/>
      <c r="ESI9" s="99"/>
      <c r="ESJ9" s="99"/>
      <c r="ESK9" s="99"/>
      <c r="ESL9" s="99"/>
      <c r="ESM9" s="99"/>
      <c r="ESN9" s="99"/>
      <c r="ESO9" s="99"/>
      <c r="ESP9" s="99"/>
      <c r="ESQ9" s="99"/>
      <c r="ESR9" s="99"/>
      <c r="ESS9" s="99"/>
      <c r="EST9" s="99"/>
      <c r="ESU9" s="99"/>
      <c r="ESV9" s="99"/>
      <c r="ESW9" s="99"/>
      <c r="ESX9" s="99"/>
      <c r="ESY9" s="99"/>
      <c r="ESZ9" s="99"/>
      <c r="ETA9" s="99"/>
      <c r="ETB9" s="99"/>
      <c r="ETC9" s="99"/>
      <c r="ETD9" s="99"/>
      <c r="ETE9" s="99"/>
      <c r="ETF9" s="99"/>
      <c r="ETG9" s="99"/>
      <c r="ETH9" s="99"/>
      <c r="ETI9" s="99"/>
      <c r="ETJ9" s="99"/>
      <c r="ETK9" s="99"/>
      <c r="ETL9" s="99"/>
      <c r="ETM9" s="99"/>
      <c r="ETN9" s="99"/>
      <c r="ETO9" s="99"/>
      <c r="ETP9" s="99"/>
      <c r="ETQ9" s="99"/>
      <c r="ETR9" s="99"/>
      <c r="ETS9" s="99"/>
      <c r="ETT9" s="99"/>
      <c r="ETU9" s="99"/>
      <c r="ETV9" s="99"/>
      <c r="ETW9" s="99"/>
      <c r="ETX9" s="99"/>
      <c r="ETY9" s="99"/>
      <c r="ETZ9" s="99"/>
      <c r="EUA9" s="99"/>
      <c r="EUB9" s="99"/>
      <c r="EUC9" s="99"/>
      <c r="EUD9" s="99"/>
      <c r="EUE9" s="99"/>
      <c r="EUF9" s="99"/>
      <c r="EUG9" s="99"/>
      <c r="EUH9" s="99"/>
      <c r="EUI9" s="99"/>
      <c r="EUJ9" s="99"/>
      <c r="EUK9" s="99"/>
      <c r="EUL9" s="99"/>
      <c r="EUM9" s="99"/>
      <c r="EUN9" s="99"/>
      <c r="EUO9" s="99"/>
      <c r="EUP9" s="99"/>
      <c r="EUQ9" s="99"/>
      <c r="EUR9" s="99"/>
      <c r="EUS9" s="99"/>
      <c r="EUT9" s="99"/>
      <c r="EUU9" s="99"/>
      <c r="EUV9" s="99"/>
      <c r="EUW9" s="99"/>
      <c r="EUX9" s="99"/>
      <c r="EUY9" s="99"/>
      <c r="EUZ9" s="99"/>
      <c r="EVA9" s="99"/>
      <c r="EVB9" s="99"/>
      <c r="EVC9" s="99"/>
      <c r="EVD9" s="99"/>
      <c r="EVE9" s="99"/>
      <c r="EVF9" s="99"/>
      <c r="EVG9" s="99"/>
      <c r="EVH9" s="99"/>
      <c r="EVI9" s="99"/>
      <c r="EVJ9" s="99"/>
      <c r="EVK9" s="99"/>
      <c r="EVL9" s="99"/>
      <c r="EVM9" s="99"/>
      <c r="EVN9" s="99"/>
      <c r="EVO9" s="99"/>
      <c r="EVP9" s="99"/>
      <c r="EVQ9" s="99"/>
      <c r="EVR9" s="99"/>
      <c r="EVS9" s="99"/>
      <c r="EVT9" s="99"/>
      <c r="EVU9" s="99"/>
      <c r="EVV9" s="99"/>
      <c r="EVW9" s="99"/>
      <c r="EVX9" s="99"/>
      <c r="EVY9" s="99"/>
      <c r="EVZ9" s="99"/>
      <c r="EWA9" s="99"/>
      <c r="EWB9" s="99"/>
      <c r="EWC9" s="99"/>
      <c r="EWD9" s="99"/>
      <c r="EWE9" s="99"/>
      <c r="EWF9" s="99"/>
      <c r="EWG9" s="99"/>
      <c r="EWH9" s="99"/>
      <c r="EWI9" s="99"/>
      <c r="EWJ9" s="99"/>
      <c r="EWK9" s="99"/>
      <c r="EWL9" s="99"/>
      <c r="EWM9" s="99"/>
      <c r="EWN9" s="99"/>
      <c r="EWO9" s="99"/>
      <c r="EWP9" s="99"/>
      <c r="EWQ9" s="99"/>
      <c r="EWR9" s="99"/>
      <c r="EWS9" s="99"/>
      <c r="EWT9" s="99"/>
      <c r="EWU9" s="99"/>
      <c r="EWV9" s="99"/>
      <c r="EWW9" s="99"/>
      <c r="EWX9" s="99"/>
      <c r="EWY9" s="99"/>
      <c r="EWZ9" s="99"/>
      <c r="EXA9" s="99"/>
      <c r="EXB9" s="99"/>
      <c r="EXC9" s="99"/>
      <c r="EXD9" s="99"/>
      <c r="EXE9" s="99"/>
      <c r="EXF9" s="99"/>
      <c r="EXG9" s="99"/>
      <c r="EXH9" s="99"/>
      <c r="EXI9" s="99"/>
      <c r="EXJ9" s="99"/>
      <c r="EXK9" s="99"/>
      <c r="EXL9" s="99"/>
      <c r="EXM9" s="99"/>
      <c r="EXN9" s="99"/>
      <c r="EXO9" s="99"/>
      <c r="EXP9" s="99"/>
      <c r="EXQ9" s="99"/>
      <c r="EXR9" s="99"/>
      <c r="EXS9" s="99"/>
      <c r="EXT9" s="99"/>
      <c r="EXU9" s="99"/>
      <c r="EXV9" s="99"/>
      <c r="EXW9" s="99"/>
      <c r="EXX9" s="99"/>
      <c r="EXY9" s="99"/>
      <c r="EXZ9" s="99"/>
      <c r="EYA9" s="99"/>
      <c r="EYB9" s="99"/>
      <c r="EYC9" s="99"/>
      <c r="EYD9" s="99"/>
      <c r="EYE9" s="99"/>
      <c r="EYF9" s="99"/>
      <c r="EYG9" s="99"/>
      <c r="EYH9" s="99"/>
      <c r="EYI9" s="99"/>
      <c r="EYJ9" s="99"/>
      <c r="EYK9" s="99"/>
      <c r="EYL9" s="99"/>
      <c r="EYM9" s="99"/>
      <c r="EYN9" s="99"/>
      <c r="EYO9" s="99"/>
      <c r="EYP9" s="99"/>
      <c r="EYQ9" s="99"/>
      <c r="EYR9" s="99"/>
      <c r="EYS9" s="99"/>
      <c r="EYT9" s="99"/>
      <c r="EYU9" s="99"/>
      <c r="EYV9" s="99"/>
      <c r="EYW9" s="99"/>
      <c r="EYX9" s="99"/>
      <c r="EYY9" s="99"/>
      <c r="EYZ9" s="99"/>
      <c r="EZA9" s="99"/>
      <c r="EZB9" s="99"/>
      <c r="EZC9" s="99"/>
      <c r="EZD9" s="99"/>
      <c r="EZE9" s="99"/>
      <c r="EZF9" s="99"/>
      <c r="EZG9" s="99"/>
      <c r="EZH9" s="99"/>
      <c r="EZI9" s="99"/>
      <c r="EZJ9" s="99"/>
      <c r="EZK9" s="99"/>
      <c r="EZL9" s="99"/>
      <c r="EZM9" s="99"/>
      <c r="EZN9" s="99"/>
      <c r="EZO9" s="99"/>
      <c r="EZP9" s="99"/>
      <c r="EZQ9" s="99"/>
      <c r="EZR9" s="99"/>
      <c r="EZS9" s="99"/>
      <c r="EZT9" s="99"/>
      <c r="EZU9" s="99"/>
      <c r="EZV9" s="99"/>
      <c r="EZW9" s="99"/>
      <c r="EZX9" s="99"/>
      <c r="EZY9" s="99"/>
      <c r="EZZ9" s="99"/>
      <c r="FAA9" s="99"/>
      <c r="FAB9" s="99"/>
      <c r="FAC9" s="99"/>
      <c r="FAD9" s="99"/>
      <c r="FAE9" s="99"/>
      <c r="FAF9" s="99"/>
      <c r="FAG9" s="99"/>
      <c r="FAH9" s="99"/>
      <c r="FAI9" s="99"/>
      <c r="FAJ9" s="99"/>
      <c r="FAK9" s="99"/>
      <c r="FAL9" s="99"/>
      <c r="FAM9" s="99"/>
      <c r="FAN9" s="99"/>
      <c r="FAO9" s="99"/>
      <c r="FAP9" s="99"/>
      <c r="FAQ9" s="99"/>
      <c r="FAR9" s="99"/>
      <c r="FAS9" s="99"/>
      <c r="FAT9" s="99"/>
      <c r="FAU9" s="99"/>
      <c r="FAV9" s="99"/>
      <c r="FAW9" s="99"/>
      <c r="FAX9" s="99"/>
      <c r="FAY9" s="99"/>
      <c r="FAZ9" s="99"/>
      <c r="FBA9" s="99"/>
      <c r="FBB9" s="99"/>
      <c r="FBC9" s="99"/>
      <c r="FBD9" s="99"/>
      <c r="FBE9" s="99"/>
      <c r="FBF9" s="99"/>
      <c r="FBG9" s="99"/>
      <c r="FBH9" s="99"/>
      <c r="FBI9" s="99"/>
      <c r="FBJ9" s="99"/>
      <c r="FBK9" s="99"/>
      <c r="FBL9" s="99"/>
      <c r="FBM9" s="99"/>
      <c r="FBN9" s="99"/>
      <c r="FBO9" s="99"/>
      <c r="FBP9" s="99"/>
      <c r="FBQ9" s="99"/>
      <c r="FBR9" s="99"/>
      <c r="FBS9" s="99"/>
      <c r="FBT9" s="99"/>
      <c r="FBU9" s="99"/>
      <c r="FBV9" s="99"/>
      <c r="FBW9" s="99"/>
      <c r="FBX9" s="99"/>
      <c r="FBY9" s="99"/>
      <c r="FBZ9" s="99"/>
      <c r="FCA9" s="99"/>
      <c r="FCB9" s="99"/>
      <c r="FCC9" s="99"/>
      <c r="FCD9" s="99"/>
      <c r="FCE9" s="99"/>
      <c r="FCF9" s="99"/>
      <c r="FCG9" s="99"/>
      <c r="FCH9" s="99"/>
      <c r="FCI9" s="99"/>
      <c r="FCJ9" s="99"/>
      <c r="FCK9" s="99"/>
      <c r="FCL9" s="99"/>
      <c r="FCM9" s="99"/>
      <c r="FCN9" s="99"/>
      <c r="FCO9" s="99"/>
      <c r="FCP9" s="99"/>
      <c r="FCQ9" s="99"/>
      <c r="FCR9" s="99"/>
      <c r="FCS9" s="99"/>
      <c r="FCT9" s="99"/>
      <c r="FCU9" s="99"/>
      <c r="FCV9" s="99"/>
      <c r="FCW9" s="99"/>
      <c r="FCX9" s="99"/>
      <c r="FCY9" s="99"/>
      <c r="FCZ9" s="99"/>
      <c r="FDA9" s="99"/>
      <c r="FDB9" s="99"/>
      <c r="FDC9" s="99"/>
      <c r="FDD9" s="99"/>
      <c r="FDE9" s="99"/>
      <c r="FDF9" s="99"/>
      <c r="FDG9" s="99"/>
      <c r="FDH9" s="99"/>
      <c r="FDI9" s="99"/>
      <c r="FDJ9" s="99"/>
      <c r="FDK9" s="99"/>
      <c r="FDL9" s="99"/>
      <c r="FDM9" s="99"/>
      <c r="FDN9" s="99"/>
      <c r="FDO9" s="99"/>
      <c r="FDP9" s="99"/>
      <c r="FDQ9" s="99"/>
      <c r="FDR9" s="99"/>
      <c r="FDS9" s="99"/>
      <c r="FDT9" s="99"/>
      <c r="FDU9" s="99"/>
      <c r="FDV9" s="99"/>
      <c r="FDW9" s="99"/>
      <c r="FDX9" s="99"/>
      <c r="FDY9" s="99"/>
      <c r="FDZ9" s="99"/>
      <c r="FEA9" s="99"/>
      <c r="FEB9" s="99"/>
      <c r="FEC9" s="99"/>
      <c r="FED9" s="99"/>
      <c r="FEE9" s="99"/>
      <c r="FEF9" s="99"/>
      <c r="FEG9" s="99"/>
      <c r="FEH9" s="99"/>
      <c r="FEI9" s="99"/>
      <c r="FEJ9" s="99"/>
      <c r="FEK9" s="99"/>
      <c r="FEL9" s="99"/>
      <c r="FEM9" s="99"/>
      <c r="FEN9" s="99"/>
      <c r="FEO9" s="99"/>
      <c r="FEP9" s="99"/>
      <c r="FEQ9" s="99"/>
      <c r="FER9" s="99"/>
      <c r="FES9" s="99"/>
      <c r="FET9" s="99"/>
      <c r="FEU9" s="99"/>
      <c r="FEV9" s="99"/>
      <c r="FEW9" s="99"/>
      <c r="FEX9" s="99"/>
      <c r="FEY9" s="99"/>
      <c r="FEZ9" s="99"/>
      <c r="FFA9" s="99"/>
      <c r="FFB9" s="99"/>
      <c r="FFC9" s="99"/>
      <c r="FFD9" s="99"/>
      <c r="FFE9" s="99"/>
      <c r="FFF9" s="99"/>
      <c r="FFG9" s="99"/>
      <c r="FFH9" s="99"/>
      <c r="FFI9" s="99"/>
      <c r="FFJ9" s="99"/>
      <c r="FFK9" s="99"/>
      <c r="FFL9" s="99"/>
      <c r="FFM9" s="99"/>
      <c r="FFN9" s="99"/>
      <c r="FFO9" s="99"/>
      <c r="FFP9" s="99"/>
      <c r="FFQ9" s="99"/>
      <c r="FFR9" s="99"/>
      <c r="FFS9" s="99"/>
      <c r="FFT9" s="99"/>
      <c r="FFU9" s="99"/>
      <c r="FFV9" s="99"/>
      <c r="FFW9" s="99"/>
      <c r="FFX9" s="99"/>
      <c r="FFY9" s="99"/>
      <c r="FFZ9" s="99"/>
      <c r="FGA9" s="99"/>
      <c r="FGB9" s="99"/>
      <c r="FGC9" s="99"/>
      <c r="FGD9" s="99"/>
      <c r="FGE9" s="99"/>
      <c r="FGF9" s="99"/>
      <c r="FGG9" s="99"/>
      <c r="FGH9" s="99"/>
      <c r="FGI9" s="99"/>
      <c r="FGJ9" s="99"/>
      <c r="FGK9" s="99"/>
      <c r="FGL9" s="99"/>
      <c r="FGM9" s="99"/>
      <c r="FGN9" s="99"/>
      <c r="FGO9" s="99"/>
      <c r="FGP9" s="99"/>
      <c r="FGQ9" s="99"/>
      <c r="FGR9" s="99"/>
      <c r="FGS9" s="99"/>
      <c r="FGT9" s="99"/>
      <c r="FGU9" s="99"/>
      <c r="FGV9" s="99"/>
      <c r="FGW9" s="99"/>
      <c r="FGX9" s="99"/>
      <c r="FGY9" s="99"/>
      <c r="FGZ9" s="99"/>
      <c r="FHA9" s="99"/>
      <c r="FHB9" s="99"/>
      <c r="FHC9" s="99"/>
      <c r="FHD9" s="99"/>
      <c r="FHE9" s="99"/>
      <c r="FHF9" s="99"/>
      <c r="FHG9" s="99"/>
      <c r="FHH9" s="99"/>
      <c r="FHI9" s="99"/>
      <c r="FHJ9" s="99"/>
      <c r="FHK9" s="99"/>
      <c r="FHL9" s="99"/>
      <c r="FHM9" s="99"/>
      <c r="FHN9" s="99"/>
      <c r="FHO9" s="99"/>
      <c r="FHP9" s="99"/>
      <c r="FHQ9" s="99"/>
      <c r="FHR9" s="99"/>
      <c r="FHS9" s="99"/>
      <c r="FHT9" s="99"/>
      <c r="FHU9" s="99"/>
      <c r="FHV9" s="99"/>
      <c r="FHW9" s="99"/>
      <c r="FHX9" s="99"/>
      <c r="FHY9" s="99"/>
      <c r="FHZ9" s="99"/>
      <c r="FIA9" s="99"/>
      <c r="FIB9" s="99"/>
      <c r="FIC9" s="99"/>
      <c r="FID9" s="99"/>
      <c r="FIE9" s="99"/>
      <c r="FIF9" s="99"/>
      <c r="FIG9" s="99"/>
      <c r="FIH9" s="99"/>
      <c r="FII9" s="99"/>
      <c r="FIJ9" s="99"/>
      <c r="FIK9" s="99"/>
      <c r="FIL9" s="99"/>
      <c r="FIM9" s="99"/>
      <c r="FIN9" s="99"/>
      <c r="FIO9" s="99"/>
      <c r="FIP9" s="99"/>
      <c r="FIQ9" s="99"/>
      <c r="FIR9" s="99"/>
      <c r="FIS9" s="99"/>
      <c r="FIT9" s="99"/>
      <c r="FIU9" s="99"/>
      <c r="FIV9" s="99"/>
      <c r="FIW9" s="99"/>
      <c r="FIX9" s="99"/>
      <c r="FIY9" s="99"/>
      <c r="FIZ9" s="99"/>
      <c r="FJA9" s="99"/>
      <c r="FJB9" s="99"/>
      <c r="FJC9" s="99"/>
      <c r="FJD9" s="99"/>
      <c r="FJE9" s="99"/>
      <c r="FJF9" s="99"/>
      <c r="FJG9" s="99"/>
      <c r="FJH9" s="99"/>
      <c r="FJI9" s="99"/>
      <c r="FJJ9" s="99"/>
      <c r="FJK9" s="99"/>
      <c r="FJL9" s="99"/>
      <c r="FJM9" s="99"/>
      <c r="FJN9" s="99"/>
      <c r="FJO9" s="99"/>
      <c r="FJP9" s="99"/>
      <c r="FJQ9" s="99"/>
      <c r="FJR9" s="99"/>
      <c r="FJS9" s="99"/>
      <c r="FJT9" s="99"/>
      <c r="FJU9" s="99"/>
      <c r="FJV9" s="99"/>
      <c r="FJW9" s="99"/>
      <c r="FJX9" s="99"/>
      <c r="FJY9" s="99"/>
      <c r="FJZ9" s="99"/>
      <c r="FKA9" s="99"/>
      <c r="FKB9" s="99"/>
      <c r="FKC9" s="99"/>
      <c r="FKD9" s="99"/>
      <c r="FKE9" s="99"/>
      <c r="FKF9" s="99"/>
      <c r="FKG9" s="99"/>
      <c r="FKH9" s="99"/>
      <c r="FKI9" s="99"/>
      <c r="FKJ9" s="99"/>
      <c r="FKK9" s="99"/>
      <c r="FKL9" s="99"/>
      <c r="FKM9" s="99"/>
      <c r="FKN9" s="99"/>
      <c r="FKO9" s="99"/>
      <c r="FKP9" s="99"/>
      <c r="FKQ9" s="99"/>
      <c r="FKR9" s="99"/>
      <c r="FKS9" s="99"/>
      <c r="FKT9" s="99"/>
      <c r="FKU9" s="99"/>
      <c r="FKV9" s="99"/>
      <c r="FKW9" s="99"/>
      <c r="FKX9" s="99"/>
      <c r="FKY9" s="99"/>
      <c r="FKZ9" s="99"/>
      <c r="FLA9" s="99"/>
      <c r="FLB9" s="99"/>
      <c r="FLC9" s="99"/>
      <c r="FLD9" s="99"/>
      <c r="FLE9" s="99"/>
      <c r="FLF9" s="99"/>
      <c r="FLG9" s="99"/>
      <c r="FLH9" s="99"/>
      <c r="FLI9" s="99"/>
      <c r="FLJ9" s="99"/>
      <c r="FLK9" s="99"/>
      <c r="FLL9" s="99"/>
      <c r="FLM9" s="99"/>
      <c r="FLN9" s="99"/>
      <c r="FLO9" s="99"/>
      <c r="FLP9" s="99"/>
      <c r="FLQ9" s="99"/>
      <c r="FLR9" s="99"/>
      <c r="FLS9" s="99"/>
      <c r="FLT9" s="99"/>
      <c r="FLU9" s="99"/>
      <c r="FLV9" s="99"/>
      <c r="FLW9" s="99"/>
      <c r="FLX9" s="99"/>
      <c r="FLY9" s="99"/>
      <c r="FLZ9" s="99"/>
      <c r="FMA9" s="99"/>
      <c r="FMB9" s="99"/>
      <c r="FMC9" s="99"/>
      <c r="FMD9" s="99"/>
      <c r="FME9" s="99"/>
      <c r="FMF9" s="99"/>
      <c r="FMG9" s="99"/>
      <c r="FMH9" s="99"/>
      <c r="FMI9" s="99"/>
      <c r="FMJ9" s="99"/>
      <c r="FMK9" s="99"/>
      <c r="FML9" s="99"/>
      <c r="FMM9" s="99"/>
      <c r="FMN9" s="99"/>
      <c r="FMO9" s="99"/>
      <c r="FMP9" s="99"/>
      <c r="FMQ9" s="99"/>
      <c r="FMR9" s="99"/>
      <c r="FMS9" s="99"/>
      <c r="FMT9" s="99"/>
      <c r="FMU9" s="99"/>
      <c r="FMV9" s="99"/>
      <c r="FMW9" s="99"/>
      <c r="FMX9" s="99"/>
      <c r="FMY9" s="99"/>
      <c r="FMZ9" s="99"/>
      <c r="FNA9" s="99"/>
      <c r="FNB9" s="99"/>
      <c r="FNC9" s="99"/>
      <c r="FND9" s="99"/>
      <c r="FNE9" s="99"/>
      <c r="FNF9" s="99"/>
      <c r="FNG9" s="99"/>
      <c r="FNH9" s="99"/>
      <c r="FNI9" s="99"/>
      <c r="FNJ9" s="99"/>
      <c r="FNK9" s="99"/>
      <c r="FNL9" s="99"/>
      <c r="FNM9" s="99"/>
      <c r="FNN9" s="99"/>
      <c r="FNO9" s="99"/>
      <c r="FNP9" s="99"/>
      <c r="FNQ9" s="99"/>
      <c r="FNR9" s="99"/>
      <c r="FNS9" s="99"/>
      <c r="FNT9" s="99"/>
      <c r="FNU9" s="99"/>
      <c r="FNV9" s="99"/>
      <c r="FNW9" s="99"/>
      <c r="FNX9" s="99"/>
      <c r="FNY9" s="99"/>
      <c r="FNZ9" s="99"/>
      <c r="FOA9" s="99"/>
      <c r="FOB9" s="99"/>
      <c r="FOC9" s="99"/>
      <c r="FOD9" s="99"/>
      <c r="FOE9" s="99"/>
      <c r="FOF9" s="99"/>
      <c r="FOG9" s="99"/>
      <c r="FOH9" s="99"/>
      <c r="FOI9" s="99"/>
      <c r="FOJ9" s="99"/>
      <c r="FOK9" s="99"/>
      <c r="FOL9" s="99"/>
      <c r="FOM9" s="99"/>
      <c r="FON9" s="99"/>
      <c r="FOO9" s="99"/>
      <c r="FOP9" s="99"/>
      <c r="FOQ9" s="99"/>
      <c r="FOR9" s="99"/>
      <c r="FOS9" s="99"/>
      <c r="FOT9" s="99"/>
      <c r="FOU9" s="99"/>
      <c r="FOV9" s="99"/>
      <c r="FOW9" s="99"/>
      <c r="FOX9" s="99"/>
      <c r="FOY9" s="99"/>
      <c r="FOZ9" s="99"/>
      <c r="FPA9" s="99"/>
      <c r="FPB9" s="99"/>
      <c r="FPC9" s="99"/>
      <c r="FPD9" s="99"/>
      <c r="FPE9" s="99"/>
      <c r="FPF9" s="99"/>
      <c r="FPG9" s="99"/>
      <c r="FPH9" s="99"/>
      <c r="FPI9" s="99"/>
      <c r="FPJ9" s="99"/>
      <c r="FPK9" s="99"/>
      <c r="FPL9" s="99"/>
      <c r="FPM9" s="99"/>
      <c r="FPN9" s="99"/>
      <c r="FPO9" s="99"/>
      <c r="FPP9" s="99"/>
      <c r="FPQ9" s="99"/>
      <c r="FPR9" s="99"/>
      <c r="FPS9" s="99"/>
      <c r="FPT9" s="99"/>
      <c r="FPU9" s="99"/>
      <c r="FPV9" s="99"/>
      <c r="FPW9" s="99"/>
      <c r="FPX9" s="99"/>
      <c r="FPY9" s="99"/>
      <c r="FPZ9" s="99"/>
      <c r="FQA9" s="99"/>
      <c r="FQB9" s="99"/>
      <c r="FQC9" s="99"/>
      <c r="FQD9" s="99"/>
      <c r="FQE9" s="99"/>
      <c r="FQF9" s="99"/>
      <c r="FQG9" s="99"/>
      <c r="FQH9" s="99"/>
      <c r="FQI9" s="99"/>
      <c r="FQJ9" s="99"/>
      <c r="FQK9" s="99"/>
      <c r="FQL9" s="99"/>
      <c r="FQM9" s="99"/>
      <c r="FQN9" s="99"/>
      <c r="FQO9" s="99"/>
      <c r="FQP9" s="99"/>
      <c r="FQQ9" s="99"/>
      <c r="FQR9" s="99"/>
      <c r="FQS9" s="99"/>
      <c r="FQT9" s="99"/>
      <c r="FQU9" s="99"/>
      <c r="FQV9" s="99"/>
      <c r="FQW9" s="99"/>
      <c r="FQX9" s="99"/>
      <c r="FQY9" s="99"/>
      <c r="FQZ9" s="99"/>
      <c r="FRA9" s="99"/>
      <c r="FRB9" s="99"/>
      <c r="FRC9" s="99"/>
      <c r="FRD9" s="99"/>
      <c r="FRE9" s="99"/>
      <c r="FRF9" s="99"/>
      <c r="FRG9" s="99"/>
      <c r="FRH9" s="99"/>
      <c r="FRI9" s="99"/>
      <c r="FRJ9" s="99"/>
      <c r="FRK9" s="99"/>
      <c r="FRL9" s="99"/>
      <c r="FRM9" s="99"/>
      <c r="FRN9" s="99"/>
      <c r="FRO9" s="99"/>
      <c r="FRP9" s="99"/>
      <c r="FRQ9" s="99"/>
      <c r="FRR9" s="99"/>
      <c r="FRS9" s="99"/>
      <c r="FRT9" s="99"/>
      <c r="FRU9" s="99"/>
      <c r="FRV9" s="99"/>
      <c r="FRW9" s="99"/>
      <c r="FRX9" s="99"/>
      <c r="FRY9" s="99"/>
      <c r="FRZ9" s="99"/>
      <c r="FSA9" s="99"/>
      <c r="FSB9" s="99"/>
      <c r="FSC9" s="99"/>
      <c r="FSD9" s="99"/>
      <c r="FSE9" s="99"/>
      <c r="FSF9" s="99"/>
      <c r="FSG9" s="99"/>
      <c r="FSH9" s="99"/>
      <c r="FSI9" s="99"/>
      <c r="FSJ9" s="99"/>
      <c r="FSK9" s="99"/>
      <c r="FSL9" s="99"/>
      <c r="FSM9" s="99"/>
      <c r="FSN9" s="99"/>
      <c r="FSO9" s="99"/>
      <c r="FSP9" s="99"/>
      <c r="FSQ9" s="99"/>
      <c r="FSR9" s="99"/>
      <c r="FSS9" s="99"/>
      <c r="FST9" s="99"/>
      <c r="FSU9" s="99"/>
      <c r="FSV9" s="99"/>
      <c r="FSW9" s="99"/>
      <c r="FSX9" s="99"/>
      <c r="FSY9" s="99"/>
      <c r="FSZ9" s="99"/>
      <c r="FTA9" s="99"/>
      <c r="FTB9" s="99"/>
      <c r="FTC9" s="99"/>
      <c r="FTD9" s="99"/>
      <c r="FTE9" s="99"/>
      <c r="FTF9" s="99"/>
      <c r="FTG9" s="99"/>
      <c r="FTH9" s="99"/>
      <c r="FTI9" s="99"/>
      <c r="FTJ9" s="99"/>
      <c r="FTK9" s="99"/>
      <c r="FTL9" s="99"/>
      <c r="FTM9" s="99"/>
      <c r="FTN9" s="99"/>
      <c r="FTO9" s="99"/>
      <c r="FTP9" s="99"/>
      <c r="FTQ9" s="99"/>
      <c r="FTR9" s="99"/>
      <c r="FTS9" s="99"/>
      <c r="FTT9" s="99"/>
      <c r="FTU9" s="99"/>
      <c r="FTV9" s="99"/>
      <c r="FTW9" s="99"/>
      <c r="FTX9" s="99"/>
      <c r="FTY9" s="99"/>
      <c r="FTZ9" s="99"/>
      <c r="FUA9" s="99"/>
      <c r="FUB9" s="99"/>
      <c r="FUC9" s="99"/>
      <c r="FUD9" s="99"/>
      <c r="FUE9" s="99"/>
      <c r="FUF9" s="99"/>
      <c r="FUG9" s="99"/>
      <c r="FUH9" s="99"/>
      <c r="FUI9" s="99"/>
      <c r="FUJ9" s="99"/>
      <c r="FUK9" s="99"/>
      <c r="FUL9" s="99"/>
      <c r="FUM9" s="99"/>
      <c r="FUN9" s="99"/>
      <c r="FUO9" s="99"/>
      <c r="FUP9" s="99"/>
      <c r="FUQ9" s="99"/>
      <c r="FUR9" s="99"/>
      <c r="FUS9" s="99"/>
      <c r="FUT9" s="99"/>
      <c r="FUU9" s="99"/>
      <c r="FUV9" s="99"/>
      <c r="FUW9" s="99"/>
      <c r="FUX9" s="99"/>
      <c r="FUY9" s="99"/>
      <c r="FUZ9" s="99"/>
      <c r="FVA9" s="99"/>
      <c r="FVB9" s="99"/>
      <c r="FVC9" s="99"/>
      <c r="FVD9" s="99"/>
      <c r="FVE9" s="99"/>
      <c r="FVF9" s="99"/>
      <c r="FVG9" s="99"/>
      <c r="FVH9" s="99"/>
      <c r="FVI9" s="99"/>
      <c r="FVJ9" s="99"/>
      <c r="FVK9" s="99"/>
      <c r="FVL9" s="99"/>
      <c r="FVM9" s="99"/>
      <c r="FVN9" s="99"/>
      <c r="FVO9" s="99"/>
      <c r="FVP9" s="99"/>
      <c r="FVQ9" s="99"/>
      <c r="FVR9" s="99"/>
      <c r="FVS9" s="99"/>
      <c r="FVT9" s="99"/>
      <c r="FVU9" s="99"/>
      <c r="FVV9" s="99"/>
      <c r="FVW9" s="99"/>
      <c r="FVX9" s="99"/>
      <c r="FVY9" s="99"/>
      <c r="FVZ9" s="99"/>
      <c r="FWA9" s="99"/>
      <c r="FWB9" s="99"/>
      <c r="FWC9" s="99"/>
      <c r="FWD9" s="99"/>
      <c r="FWE9" s="99"/>
      <c r="FWF9" s="99"/>
      <c r="FWG9" s="99"/>
      <c r="FWH9" s="99"/>
      <c r="FWI9" s="99"/>
      <c r="FWJ9" s="99"/>
      <c r="FWK9" s="99"/>
      <c r="FWL9" s="99"/>
      <c r="FWM9" s="99"/>
      <c r="FWN9" s="99"/>
      <c r="FWO9" s="99"/>
      <c r="FWP9" s="99"/>
      <c r="FWQ9" s="99"/>
      <c r="FWR9" s="99"/>
      <c r="FWS9" s="99"/>
      <c r="FWT9" s="99"/>
      <c r="FWU9" s="99"/>
      <c r="FWV9" s="99"/>
      <c r="FWW9" s="99"/>
      <c r="FWX9" s="99"/>
      <c r="FWY9" s="99"/>
      <c r="FWZ9" s="99"/>
      <c r="FXA9" s="99"/>
      <c r="FXB9" s="99"/>
      <c r="FXC9" s="99"/>
      <c r="FXD9" s="99"/>
      <c r="FXE9" s="99"/>
      <c r="FXF9" s="99"/>
      <c r="FXG9" s="99"/>
      <c r="FXH9" s="99"/>
      <c r="FXI9" s="99"/>
      <c r="FXJ9" s="99"/>
      <c r="FXK9" s="99"/>
      <c r="FXL9" s="99"/>
      <c r="FXM9" s="99"/>
      <c r="FXN9" s="99"/>
      <c r="FXO9" s="99"/>
      <c r="FXP9" s="99"/>
      <c r="FXQ9" s="99"/>
      <c r="FXR9" s="99"/>
      <c r="FXS9" s="99"/>
      <c r="FXT9" s="99"/>
      <c r="FXU9" s="99"/>
      <c r="FXV9" s="99"/>
      <c r="FXW9" s="99"/>
      <c r="FXX9" s="99"/>
      <c r="FXY9" s="99"/>
      <c r="FXZ9" s="99"/>
      <c r="FYA9" s="99"/>
      <c r="FYB9" s="99"/>
      <c r="FYC9" s="99"/>
      <c r="FYD9" s="99"/>
      <c r="FYE9" s="99"/>
      <c r="FYF9" s="99"/>
      <c r="FYG9" s="99"/>
      <c r="FYH9" s="99"/>
      <c r="FYI9" s="99"/>
      <c r="FYJ9" s="99"/>
      <c r="FYK9" s="99"/>
      <c r="FYL9" s="99"/>
      <c r="FYM9" s="99"/>
      <c r="FYN9" s="99"/>
      <c r="FYO9" s="99"/>
      <c r="FYP9" s="99"/>
      <c r="FYQ9" s="99"/>
      <c r="FYR9" s="99"/>
      <c r="FYS9" s="99"/>
      <c r="FYT9" s="99"/>
      <c r="FYU9" s="99"/>
      <c r="FYV9" s="99"/>
      <c r="FYW9" s="99"/>
      <c r="FYX9" s="99"/>
      <c r="FYY9" s="99"/>
      <c r="FYZ9" s="99"/>
      <c r="FZA9" s="99"/>
      <c r="FZB9" s="99"/>
      <c r="FZC9" s="99"/>
      <c r="FZD9" s="99"/>
      <c r="FZE9" s="99"/>
      <c r="FZF9" s="99"/>
      <c r="FZG9" s="99"/>
      <c r="FZH9" s="99"/>
      <c r="FZI9" s="99"/>
      <c r="FZJ9" s="99"/>
      <c r="FZK9" s="99"/>
      <c r="FZL9" s="99"/>
      <c r="FZM9" s="99"/>
      <c r="FZN9" s="99"/>
      <c r="FZO9" s="99"/>
      <c r="FZP9" s="99"/>
      <c r="FZQ9" s="99"/>
      <c r="FZR9" s="99"/>
      <c r="FZS9" s="99"/>
      <c r="FZT9" s="99"/>
      <c r="FZU9" s="99"/>
      <c r="FZV9" s="99"/>
      <c r="FZW9" s="99"/>
      <c r="FZX9" s="99"/>
      <c r="FZY9" s="99"/>
      <c r="FZZ9" s="99"/>
      <c r="GAA9" s="99"/>
      <c r="GAB9" s="99"/>
      <c r="GAC9" s="99"/>
      <c r="GAD9" s="99"/>
      <c r="GAE9" s="99"/>
      <c r="GAF9" s="99"/>
      <c r="GAG9" s="99"/>
      <c r="GAH9" s="99"/>
      <c r="GAI9" s="99"/>
      <c r="GAJ9" s="99"/>
      <c r="GAK9" s="99"/>
      <c r="GAL9" s="99"/>
      <c r="GAM9" s="99"/>
      <c r="GAN9" s="99"/>
      <c r="GAO9" s="99"/>
      <c r="GAP9" s="99"/>
      <c r="GAQ9" s="99"/>
      <c r="GAR9" s="99"/>
      <c r="GAS9" s="99"/>
      <c r="GAT9" s="99"/>
      <c r="GAU9" s="99"/>
      <c r="GAV9" s="99"/>
      <c r="GAW9" s="99"/>
      <c r="GAX9" s="99"/>
      <c r="GAY9" s="99"/>
      <c r="GAZ9" s="99"/>
      <c r="GBA9" s="99"/>
      <c r="GBB9" s="99"/>
      <c r="GBC9" s="99"/>
      <c r="GBD9" s="99"/>
      <c r="GBE9" s="99"/>
      <c r="GBF9" s="99"/>
      <c r="GBG9" s="99"/>
      <c r="GBH9" s="99"/>
      <c r="GBI9" s="99"/>
      <c r="GBJ9" s="99"/>
      <c r="GBK9" s="99"/>
      <c r="GBL9" s="99"/>
      <c r="GBM9" s="99"/>
      <c r="GBN9" s="99"/>
      <c r="GBO9" s="99"/>
      <c r="GBP9" s="99"/>
      <c r="GBQ9" s="99"/>
      <c r="GBR9" s="99"/>
      <c r="GBS9" s="99"/>
      <c r="GBT9" s="99"/>
      <c r="GBU9" s="99"/>
      <c r="GBV9" s="99"/>
      <c r="GBW9" s="99"/>
      <c r="GBX9" s="99"/>
      <c r="GBY9" s="99"/>
      <c r="GBZ9" s="99"/>
      <c r="GCA9" s="99"/>
      <c r="GCB9" s="99"/>
      <c r="GCC9" s="99"/>
      <c r="GCD9" s="99"/>
      <c r="GCE9" s="99"/>
      <c r="GCF9" s="99"/>
      <c r="GCG9" s="99"/>
      <c r="GCH9" s="99"/>
      <c r="GCI9" s="99"/>
      <c r="GCJ9" s="99"/>
      <c r="GCK9" s="99"/>
      <c r="GCL9" s="99"/>
      <c r="GCM9" s="99"/>
      <c r="GCN9" s="99"/>
      <c r="GCO9" s="99"/>
      <c r="GCP9" s="99"/>
      <c r="GCQ9" s="99"/>
      <c r="GCR9" s="99"/>
      <c r="GCS9" s="99"/>
      <c r="GCT9" s="99"/>
      <c r="GCU9" s="99"/>
      <c r="GCV9" s="99"/>
      <c r="GCW9" s="99"/>
      <c r="GCX9" s="99"/>
      <c r="GCY9" s="99"/>
      <c r="GCZ9" s="99"/>
      <c r="GDA9" s="99"/>
      <c r="GDB9" s="99"/>
      <c r="GDC9" s="99"/>
      <c r="GDD9" s="99"/>
      <c r="GDE9" s="99"/>
      <c r="GDF9" s="99"/>
      <c r="GDG9" s="99"/>
      <c r="GDH9" s="99"/>
      <c r="GDI9" s="99"/>
      <c r="GDJ9" s="99"/>
      <c r="GDK9" s="99"/>
      <c r="GDL9" s="99"/>
      <c r="GDM9" s="99"/>
      <c r="GDN9" s="99"/>
      <c r="GDO9" s="99"/>
      <c r="GDP9" s="99"/>
      <c r="GDQ9" s="99"/>
      <c r="GDR9" s="99"/>
      <c r="GDS9" s="99"/>
      <c r="GDT9" s="99"/>
      <c r="GDU9" s="99"/>
      <c r="GDV9" s="99"/>
      <c r="GDW9" s="99"/>
      <c r="GDX9" s="99"/>
      <c r="GDY9" s="99"/>
      <c r="GDZ9" s="99"/>
      <c r="GEA9" s="99"/>
      <c r="GEB9" s="99"/>
      <c r="GEC9" s="99"/>
      <c r="GED9" s="99"/>
      <c r="GEE9" s="99"/>
      <c r="GEF9" s="99"/>
      <c r="GEG9" s="99"/>
      <c r="GEH9" s="99"/>
      <c r="GEI9" s="99"/>
      <c r="GEJ9" s="99"/>
      <c r="GEK9" s="99"/>
      <c r="GEL9" s="99"/>
      <c r="GEM9" s="99"/>
      <c r="GEN9" s="99"/>
      <c r="GEO9" s="99"/>
      <c r="GEP9" s="99"/>
      <c r="GEQ9" s="99"/>
      <c r="GER9" s="99"/>
      <c r="GES9" s="99"/>
      <c r="GET9" s="99"/>
      <c r="GEU9" s="99"/>
      <c r="GEV9" s="99"/>
      <c r="GEW9" s="99"/>
      <c r="GEX9" s="99"/>
      <c r="GEY9" s="99"/>
      <c r="GEZ9" s="99"/>
      <c r="GFA9" s="99"/>
      <c r="GFB9" s="99"/>
      <c r="GFC9" s="99"/>
      <c r="GFD9" s="99"/>
      <c r="GFE9" s="99"/>
      <c r="GFF9" s="99"/>
      <c r="GFG9" s="99"/>
      <c r="GFH9" s="99"/>
      <c r="GFI9" s="99"/>
      <c r="GFJ9" s="99"/>
      <c r="GFK9" s="99"/>
      <c r="GFL9" s="99"/>
      <c r="GFM9" s="99"/>
      <c r="GFN9" s="99"/>
      <c r="GFO9" s="99"/>
      <c r="GFP9" s="99"/>
      <c r="GFQ9" s="99"/>
      <c r="GFR9" s="99"/>
      <c r="GFS9" s="99"/>
      <c r="GFT9" s="99"/>
      <c r="GFU9" s="99"/>
      <c r="GFV9" s="99"/>
      <c r="GFW9" s="99"/>
      <c r="GFX9" s="99"/>
      <c r="GFY9" s="99"/>
      <c r="GFZ9" s="99"/>
      <c r="GGA9" s="99"/>
      <c r="GGB9" s="99"/>
      <c r="GGC9" s="99"/>
      <c r="GGD9" s="99"/>
      <c r="GGE9" s="99"/>
      <c r="GGF9" s="99"/>
      <c r="GGG9" s="99"/>
      <c r="GGH9" s="99"/>
      <c r="GGI9" s="99"/>
      <c r="GGJ9" s="99"/>
      <c r="GGK9" s="99"/>
      <c r="GGL9" s="99"/>
      <c r="GGM9" s="99"/>
      <c r="GGN9" s="99"/>
      <c r="GGO9" s="99"/>
      <c r="GGP9" s="99"/>
      <c r="GGQ9" s="99"/>
      <c r="GGR9" s="99"/>
      <c r="GGS9" s="99"/>
      <c r="GGT9" s="99"/>
      <c r="GGU9" s="99"/>
      <c r="GGV9" s="99"/>
      <c r="GGW9" s="99"/>
      <c r="GGX9" s="99"/>
      <c r="GGY9" s="99"/>
      <c r="GGZ9" s="99"/>
      <c r="GHA9" s="99"/>
      <c r="GHB9" s="99"/>
      <c r="GHC9" s="99"/>
      <c r="GHD9" s="99"/>
      <c r="GHE9" s="99"/>
      <c r="GHF9" s="99"/>
      <c r="GHG9" s="99"/>
      <c r="GHH9" s="99"/>
      <c r="GHI9" s="99"/>
      <c r="GHJ9" s="99"/>
      <c r="GHK9" s="99"/>
      <c r="GHL9" s="99"/>
      <c r="GHM9" s="99"/>
      <c r="GHN9" s="99"/>
      <c r="GHO9" s="99"/>
      <c r="GHP9" s="99"/>
      <c r="GHQ9" s="99"/>
      <c r="GHR9" s="99"/>
      <c r="GHS9" s="99"/>
      <c r="GHT9" s="99"/>
      <c r="GHU9" s="99"/>
      <c r="GHV9" s="99"/>
      <c r="GHW9" s="99"/>
      <c r="GHX9" s="99"/>
      <c r="GHY9" s="99"/>
      <c r="GHZ9" s="99"/>
      <c r="GIA9" s="99"/>
      <c r="GIB9" s="99"/>
      <c r="GIC9" s="99"/>
      <c r="GID9" s="99"/>
      <c r="GIE9" s="99"/>
      <c r="GIF9" s="99"/>
      <c r="GIG9" s="99"/>
      <c r="GIH9" s="99"/>
      <c r="GII9" s="99"/>
      <c r="GIJ9" s="99"/>
      <c r="GIK9" s="99"/>
      <c r="GIL9" s="99"/>
      <c r="GIM9" s="99"/>
      <c r="GIN9" s="99"/>
      <c r="GIO9" s="99"/>
      <c r="GIP9" s="99"/>
      <c r="GIQ9" s="99"/>
      <c r="GIR9" s="99"/>
      <c r="GIS9" s="99"/>
      <c r="GIT9" s="99"/>
      <c r="GIU9" s="99"/>
      <c r="GIV9" s="99"/>
      <c r="GIW9" s="99"/>
      <c r="GIX9" s="99"/>
      <c r="GIY9" s="99"/>
      <c r="GIZ9" s="99"/>
      <c r="GJA9" s="99"/>
      <c r="GJB9" s="99"/>
      <c r="GJC9" s="99"/>
      <c r="GJD9" s="99"/>
      <c r="GJE9" s="99"/>
      <c r="GJF9" s="99"/>
      <c r="GJG9" s="99"/>
      <c r="GJH9" s="99"/>
      <c r="GJI9" s="99"/>
      <c r="GJJ9" s="99"/>
      <c r="GJK9" s="99"/>
      <c r="GJL9" s="99"/>
      <c r="GJM9" s="99"/>
      <c r="GJN9" s="99"/>
      <c r="GJO9" s="99"/>
      <c r="GJP9" s="99"/>
      <c r="GJQ9" s="99"/>
      <c r="GJR9" s="99"/>
      <c r="GJS9" s="99"/>
      <c r="GJT9" s="99"/>
      <c r="GJU9" s="99"/>
      <c r="GJV9" s="99"/>
      <c r="GJW9" s="99"/>
      <c r="GJX9" s="99"/>
      <c r="GJY9" s="99"/>
      <c r="GJZ9" s="99"/>
      <c r="GKA9" s="99"/>
      <c r="GKB9" s="99"/>
      <c r="GKC9" s="99"/>
      <c r="GKD9" s="99"/>
      <c r="GKE9" s="99"/>
      <c r="GKF9" s="99"/>
      <c r="GKG9" s="99"/>
      <c r="GKH9" s="99"/>
      <c r="GKI9" s="99"/>
      <c r="GKJ9" s="99"/>
      <c r="GKK9" s="99"/>
      <c r="GKL9" s="99"/>
      <c r="GKM9" s="99"/>
      <c r="GKN9" s="99"/>
      <c r="GKO9" s="99"/>
      <c r="GKP9" s="99"/>
      <c r="GKQ9" s="99"/>
      <c r="GKR9" s="99"/>
      <c r="GKS9" s="99"/>
      <c r="GKT9" s="99"/>
      <c r="GKU9" s="99"/>
      <c r="GKV9" s="99"/>
      <c r="GKW9" s="99"/>
      <c r="GKX9" s="99"/>
      <c r="GKY9" s="99"/>
      <c r="GKZ9" s="99"/>
      <c r="GLA9" s="99"/>
      <c r="GLB9" s="99"/>
      <c r="GLC9" s="99"/>
      <c r="GLD9" s="99"/>
      <c r="GLE9" s="99"/>
      <c r="GLF9" s="99"/>
      <c r="GLG9" s="99"/>
      <c r="GLH9" s="99"/>
      <c r="GLI9" s="99"/>
      <c r="GLJ9" s="99"/>
      <c r="GLK9" s="99"/>
      <c r="GLL9" s="99"/>
      <c r="GLM9" s="99"/>
      <c r="GLN9" s="99"/>
      <c r="GLO9" s="99"/>
      <c r="GLP9" s="99"/>
      <c r="GLQ9" s="99"/>
      <c r="GLR9" s="99"/>
      <c r="GLS9" s="99"/>
      <c r="GLT9" s="99"/>
      <c r="GLU9" s="99"/>
      <c r="GLV9" s="99"/>
      <c r="GLW9" s="99"/>
      <c r="GLX9" s="99"/>
      <c r="GLY9" s="99"/>
      <c r="GLZ9" s="99"/>
      <c r="GMA9" s="99"/>
      <c r="GMB9" s="99"/>
      <c r="GMC9" s="99"/>
      <c r="GMD9" s="99"/>
      <c r="GME9" s="99"/>
      <c r="GMF9" s="99"/>
      <c r="GMG9" s="99"/>
      <c r="GMH9" s="99"/>
      <c r="GMI9" s="99"/>
      <c r="GMJ9" s="99"/>
      <c r="GMK9" s="99"/>
      <c r="GML9" s="99"/>
      <c r="GMM9" s="99"/>
      <c r="GMN9" s="99"/>
      <c r="GMO9" s="99"/>
      <c r="GMP9" s="99"/>
      <c r="GMQ9" s="99"/>
      <c r="GMR9" s="99"/>
      <c r="GMS9" s="99"/>
      <c r="GMT9" s="99"/>
      <c r="GMU9" s="99"/>
      <c r="GMV9" s="99"/>
      <c r="GMW9" s="99"/>
      <c r="GMX9" s="99"/>
      <c r="GMY9" s="99"/>
      <c r="GMZ9" s="99"/>
      <c r="GNA9" s="99"/>
      <c r="GNB9" s="99"/>
      <c r="GNC9" s="99"/>
      <c r="GND9" s="99"/>
      <c r="GNE9" s="99"/>
      <c r="GNF9" s="99"/>
      <c r="GNG9" s="99"/>
      <c r="GNH9" s="99"/>
      <c r="GNI9" s="99"/>
      <c r="GNJ9" s="99"/>
      <c r="GNK9" s="99"/>
      <c r="GNL9" s="99"/>
      <c r="GNM9" s="99"/>
      <c r="GNN9" s="99"/>
      <c r="GNO9" s="99"/>
      <c r="GNP9" s="99"/>
      <c r="GNQ9" s="99"/>
      <c r="GNR9" s="99"/>
      <c r="GNS9" s="99"/>
      <c r="GNT9" s="99"/>
      <c r="GNU9" s="99"/>
      <c r="GNV9" s="99"/>
      <c r="GNW9" s="99"/>
      <c r="GNX9" s="99"/>
      <c r="GNY9" s="99"/>
      <c r="GNZ9" s="99"/>
      <c r="GOA9" s="99"/>
      <c r="GOB9" s="99"/>
      <c r="GOC9" s="99"/>
      <c r="GOD9" s="99"/>
      <c r="GOE9" s="99"/>
      <c r="GOF9" s="99"/>
      <c r="GOG9" s="99"/>
      <c r="GOH9" s="99"/>
      <c r="GOI9" s="99"/>
      <c r="GOJ9" s="99"/>
      <c r="GOK9" s="99"/>
      <c r="GOL9" s="99"/>
      <c r="GOM9" s="99"/>
      <c r="GON9" s="99"/>
      <c r="GOO9" s="99"/>
      <c r="GOP9" s="99"/>
      <c r="GOQ9" s="99"/>
      <c r="GOR9" s="99"/>
      <c r="GOS9" s="99"/>
      <c r="GOT9" s="99"/>
      <c r="GOU9" s="99"/>
      <c r="GOV9" s="99"/>
      <c r="GOW9" s="99"/>
      <c r="GOX9" s="99"/>
      <c r="GOY9" s="99"/>
      <c r="GOZ9" s="99"/>
      <c r="GPA9" s="99"/>
      <c r="GPB9" s="99"/>
      <c r="GPC9" s="99"/>
      <c r="GPD9" s="99"/>
      <c r="GPE9" s="99"/>
      <c r="GPF9" s="99"/>
      <c r="GPG9" s="99"/>
      <c r="GPH9" s="99"/>
      <c r="GPI9" s="99"/>
      <c r="GPJ9" s="99"/>
      <c r="GPK9" s="99"/>
      <c r="GPL9" s="99"/>
      <c r="GPM9" s="99"/>
      <c r="GPN9" s="99"/>
      <c r="GPO9" s="99"/>
      <c r="GPP9" s="99"/>
      <c r="GPQ9" s="99"/>
      <c r="GPR9" s="99"/>
      <c r="GPS9" s="99"/>
      <c r="GPT9" s="99"/>
      <c r="GPU9" s="99"/>
      <c r="GPV9" s="99"/>
      <c r="GPW9" s="99"/>
      <c r="GPX9" s="99"/>
      <c r="GPY9" s="99"/>
      <c r="GPZ9" s="99"/>
      <c r="GQA9" s="99"/>
      <c r="GQB9" s="99"/>
      <c r="GQC9" s="99"/>
      <c r="GQD9" s="99"/>
      <c r="GQE9" s="99"/>
      <c r="GQF9" s="99"/>
      <c r="GQG9" s="99"/>
      <c r="GQH9" s="99"/>
      <c r="GQI9" s="99"/>
      <c r="GQJ9" s="99"/>
      <c r="GQK9" s="99"/>
      <c r="GQL9" s="99"/>
      <c r="GQM9" s="99"/>
      <c r="GQN9" s="99"/>
      <c r="GQO9" s="99"/>
      <c r="GQP9" s="99"/>
      <c r="GQQ9" s="99"/>
      <c r="GQR9" s="99"/>
      <c r="GQS9" s="99"/>
      <c r="GQT9" s="99"/>
      <c r="GQU9" s="99"/>
      <c r="GQV9" s="99"/>
      <c r="GQW9" s="99"/>
      <c r="GQX9" s="99"/>
      <c r="GQY9" s="99"/>
      <c r="GQZ9" s="99"/>
      <c r="GRA9" s="99"/>
      <c r="GRB9" s="99"/>
      <c r="GRC9" s="99"/>
      <c r="GRD9" s="99"/>
      <c r="GRE9" s="99"/>
      <c r="GRF9" s="99"/>
      <c r="GRG9" s="99"/>
      <c r="GRH9" s="99"/>
      <c r="GRI9" s="99"/>
      <c r="GRJ9" s="99"/>
      <c r="GRK9" s="99"/>
      <c r="GRL9" s="99"/>
      <c r="GRM9" s="99"/>
      <c r="GRN9" s="99"/>
      <c r="GRO9" s="99"/>
      <c r="GRP9" s="99"/>
      <c r="GRQ9" s="99"/>
      <c r="GRR9" s="99"/>
      <c r="GRS9" s="99"/>
      <c r="GRT9" s="99"/>
      <c r="GRU9" s="99"/>
      <c r="GRV9" s="99"/>
      <c r="GRW9" s="99"/>
      <c r="GRX9" s="99"/>
      <c r="GRY9" s="99"/>
      <c r="GRZ9" s="99"/>
      <c r="GSA9" s="99"/>
      <c r="GSB9" s="99"/>
      <c r="GSC9" s="99"/>
      <c r="GSD9" s="99"/>
      <c r="GSE9" s="99"/>
      <c r="GSF9" s="99"/>
      <c r="GSG9" s="99"/>
      <c r="GSH9" s="99"/>
      <c r="GSI9" s="99"/>
      <c r="GSJ9" s="99"/>
      <c r="GSK9" s="99"/>
      <c r="GSL9" s="99"/>
      <c r="GSM9" s="99"/>
      <c r="GSN9" s="99"/>
      <c r="GSO9" s="99"/>
      <c r="GSP9" s="99"/>
      <c r="GSQ9" s="99"/>
      <c r="GSR9" s="99"/>
      <c r="GSS9" s="99"/>
      <c r="GST9" s="99"/>
      <c r="GSU9" s="99"/>
      <c r="GSV9" s="99"/>
      <c r="GSW9" s="99"/>
      <c r="GSX9" s="99"/>
      <c r="GSY9" s="99"/>
      <c r="GSZ9" s="99"/>
      <c r="GTA9" s="99"/>
      <c r="GTB9" s="99"/>
      <c r="GTC9" s="99"/>
      <c r="GTD9" s="99"/>
      <c r="GTE9" s="99"/>
      <c r="GTF9" s="99"/>
      <c r="GTG9" s="99"/>
      <c r="GTH9" s="99"/>
      <c r="GTI9" s="99"/>
      <c r="GTJ9" s="99"/>
      <c r="GTK9" s="99"/>
      <c r="GTL9" s="99"/>
      <c r="GTM9" s="99"/>
      <c r="GTN9" s="99"/>
      <c r="GTO9" s="99"/>
      <c r="GTP9" s="99"/>
      <c r="GTQ9" s="99"/>
      <c r="GTR9" s="99"/>
      <c r="GTS9" s="99"/>
      <c r="GTT9" s="99"/>
      <c r="GTU9" s="99"/>
      <c r="GTV9" s="99"/>
      <c r="GTW9" s="99"/>
      <c r="GTX9" s="99"/>
      <c r="GTY9" s="99"/>
      <c r="GTZ9" s="99"/>
      <c r="GUA9" s="99"/>
      <c r="GUB9" s="99"/>
      <c r="GUC9" s="99"/>
      <c r="GUD9" s="99"/>
      <c r="GUE9" s="99"/>
      <c r="GUF9" s="99"/>
      <c r="GUG9" s="99"/>
      <c r="GUH9" s="99"/>
      <c r="GUI9" s="99"/>
      <c r="GUJ9" s="99"/>
      <c r="GUK9" s="99"/>
      <c r="GUL9" s="99"/>
      <c r="GUM9" s="99"/>
      <c r="GUN9" s="99"/>
      <c r="GUO9" s="99"/>
      <c r="GUP9" s="99"/>
      <c r="GUQ9" s="99"/>
      <c r="GUR9" s="99"/>
      <c r="GUS9" s="99"/>
      <c r="GUT9" s="99"/>
      <c r="GUU9" s="99"/>
      <c r="GUV9" s="99"/>
      <c r="GUW9" s="99"/>
      <c r="GUX9" s="99"/>
      <c r="GUY9" s="99"/>
      <c r="GUZ9" s="99"/>
      <c r="GVA9" s="99"/>
      <c r="GVB9" s="99"/>
      <c r="GVC9" s="99"/>
      <c r="GVD9" s="99"/>
      <c r="GVE9" s="99"/>
      <c r="GVF9" s="99"/>
      <c r="GVG9" s="99"/>
      <c r="GVH9" s="99"/>
      <c r="GVI9" s="99"/>
      <c r="GVJ9" s="99"/>
      <c r="GVK9" s="99"/>
      <c r="GVL9" s="99"/>
      <c r="GVM9" s="99"/>
      <c r="GVN9" s="99"/>
      <c r="GVO9" s="99"/>
      <c r="GVP9" s="99"/>
      <c r="GVQ9" s="99"/>
      <c r="GVR9" s="99"/>
      <c r="GVS9" s="99"/>
      <c r="GVT9" s="99"/>
      <c r="GVU9" s="99"/>
      <c r="GVV9" s="99"/>
      <c r="GVW9" s="99"/>
      <c r="GVX9" s="99"/>
      <c r="GVY9" s="99"/>
      <c r="GVZ9" s="99"/>
      <c r="GWA9" s="99"/>
      <c r="GWB9" s="99"/>
      <c r="GWC9" s="99"/>
      <c r="GWD9" s="99"/>
      <c r="GWE9" s="99"/>
      <c r="GWF9" s="99"/>
      <c r="GWG9" s="99"/>
      <c r="GWH9" s="99"/>
      <c r="GWI9" s="99"/>
      <c r="GWJ9" s="99"/>
      <c r="GWK9" s="99"/>
      <c r="GWL9" s="99"/>
      <c r="GWM9" s="99"/>
      <c r="GWN9" s="99"/>
      <c r="GWO9" s="99"/>
      <c r="GWP9" s="99"/>
      <c r="GWQ9" s="99"/>
      <c r="GWR9" s="99"/>
      <c r="GWS9" s="99"/>
      <c r="GWT9" s="99"/>
      <c r="GWU9" s="99"/>
      <c r="GWV9" s="99"/>
      <c r="GWW9" s="99"/>
      <c r="GWX9" s="99"/>
      <c r="GWY9" s="99"/>
      <c r="GWZ9" s="99"/>
      <c r="GXA9" s="99"/>
      <c r="GXB9" s="99"/>
      <c r="GXC9" s="99"/>
      <c r="GXD9" s="99"/>
      <c r="GXE9" s="99"/>
      <c r="GXF9" s="99"/>
      <c r="GXG9" s="99"/>
      <c r="GXH9" s="99"/>
      <c r="GXI9" s="99"/>
      <c r="GXJ9" s="99"/>
      <c r="GXK9" s="99"/>
      <c r="GXL9" s="99"/>
      <c r="GXM9" s="99"/>
      <c r="GXN9" s="99"/>
      <c r="GXO9" s="99"/>
      <c r="GXP9" s="99"/>
      <c r="GXQ9" s="99"/>
      <c r="GXR9" s="99"/>
      <c r="GXS9" s="99"/>
      <c r="GXT9" s="99"/>
      <c r="GXU9" s="99"/>
      <c r="GXV9" s="99"/>
      <c r="GXW9" s="99"/>
      <c r="GXX9" s="99"/>
      <c r="GXY9" s="99"/>
      <c r="GXZ9" s="99"/>
      <c r="GYA9" s="99"/>
      <c r="GYB9" s="99"/>
      <c r="GYC9" s="99"/>
      <c r="GYD9" s="99"/>
      <c r="GYE9" s="99"/>
      <c r="GYF9" s="99"/>
      <c r="GYG9" s="99"/>
      <c r="GYH9" s="99"/>
      <c r="GYI9" s="99"/>
      <c r="GYJ9" s="99"/>
      <c r="GYK9" s="99"/>
      <c r="GYL9" s="99"/>
      <c r="GYM9" s="99"/>
      <c r="GYN9" s="99"/>
      <c r="GYO9" s="99"/>
      <c r="GYP9" s="99"/>
      <c r="GYQ9" s="99"/>
      <c r="GYR9" s="99"/>
      <c r="GYS9" s="99"/>
      <c r="GYT9" s="99"/>
      <c r="GYU9" s="99"/>
      <c r="GYV9" s="99"/>
      <c r="GYW9" s="99"/>
      <c r="GYX9" s="99"/>
      <c r="GYY9" s="99"/>
      <c r="GYZ9" s="99"/>
      <c r="GZA9" s="99"/>
      <c r="GZB9" s="99"/>
      <c r="GZC9" s="99"/>
      <c r="GZD9" s="99"/>
      <c r="GZE9" s="99"/>
      <c r="GZF9" s="99"/>
      <c r="GZG9" s="99"/>
      <c r="GZH9" s="99"/>
      <c r="GZI9" s="99"/>
      <c r="GZJ9" s="99"/>
      <c r="GZK9" s="99"/>
      <c r="GZL9" s="99"/>
      <c r="GZM9" s="99"/>
      <c r="GZN9" s="99"/>
      <c r="GZO9" s="99"/>
      <c r="GZP9" s="99"/>
      <c r="GZQ9" s="99"/>
      <c r="GZR9" s="99"/>
      <c r="GZS9" s="99"/>
      <c r="GZT9" s="99"/>
      <c r="GZU9" s="99"/>
      <c r="GZV9" s="99"/>
      <c r="GZW9" s="99"/>
      <c r="GZX9" s="99"/>
      <c r="GZY9" s="99"/>
      <c r="GZZ9" s="99"/>
      <c r="HAA9" s="99"/>
      <c r="HAB9" s="99"/>
      <c r="HAC9" s="99"/>
      <c r="HAD9" s="99"/>
      <c r="HAE9" s="99"/>
      <c r="HAF9" s="99"/>
      <c r="HAG9" s="99"/>
      <c r="HAH9" s="99"/>
      <c r="HAI9" s="99"/>
      <c r="HAJ9" s="99"/>
      <c r="HAK9" s="99"/>
      <c r="HAL9" s="99"/>
      <c r="HAM9" s="99"/>
      <c r="HAN9" s="99"/>
      <c r="HAO9" s="99"/>
      <c r="HAP9" s="99"/>
      <c r="HAQ9" s="99"/>
      <c r="HAR9" s="99"/>
      <c r="HAS9" s="99"/>
      <c r="HAT9" s="99"/>
      <c r="HAU9" s="99"/>
      <c r="HAV9" s="99"/>
      <c r="HAW9" s="99"/>
      <c r="HAX9" s="99"/>
      <c r="HAY9" s="99"/>
      <c r="HAZ9" s="99"/>
      <c r="HBA9" s="99"/>
      <c r="HBB9" s="99"/>
      <c r="HBC9" s="99"/>
      <c r="HBD9" s="99"/>
      <c r="HBE9" s="99"/>
      <c r="HBF9" s="99"/>
      <c r="HBG9" s="99"/>
      <c r="HBH9" s="99"/>
      <c r="HBI9" s="99"/>
      <c r="HBJ9" s="99"/>
      <c r="HBK9" s="99"/>
      <c r="HBL9" s="99"/>
      <c r="HBM9" s="99"/>
      <c r="HBN9" s="99"/>
      <c r="HBO9" s="99"/>
      <c r="HBP9" s="99"/>
      <c r="HBQ9" s="99"/>
      <c r="HBR9" s="99"/>
      <c r="HBS9" s="99"/>
      <c r="HBT9" s="99"/>
      <c r="HBU9" s="99"/>
      <c r="HBV9" s="99"/>
      <c r="HBW9" s="99"/>
      <c r="HBX9" s="99"/>
      <c r="HBY9" s="99"/>
      <c r="HBZ9" s="99"/>
      <c r="HCA9" s="99"/>
      <c r="HCB9" s="99"/>
      <c r="HCC9" s="99"/>
      <c r="HCD9" s="99"/>
      <c r="HCE9" s="99"/>
      <c r="HCF9" s="99"/>
      <c r="HCG9" s="99"/>
      <c r="HCH9" s="99"/>
      <c r="HCI9" s="99"/>
      <c r="HCJ9" s="99"/>
      <c r="HCK9" s="99"/>
      <c r="HCL9" s="99"/>
      <c r="HCM9" s="99"/>
      <c r="HCN9" s="99"/>
      <c r="HCO9" s="99"/>
      <c r="HCP9" s="99"/>
      <c r="HCQ9" s="99"/>
      <c r="HCR9" s="99"/>
      <c r="HCS9" s="99"/>
      <c r="HCT9" s="99"/>
      <c r="HCU9" s="99"/>
      <c r="HCV9" s="99"/>
      <c r="HCW9" s="99"/>
      <c r="HCX9" s="99"/>
      <c r="HCY9" s="99"/>
      <c r="HCZ9" s="99"/>
      <c r="HDA9" s="99"/>
      <c r="HDB9" s="99"/>
      <c r="HDC9" s="99"/>
      <c r="HDD9" s="99"/>
      <c r="HDE9" s="99"/>
      <c r="HDF9" s="99"/>
      <c r="HDG9" s="99"/>
      <c r="HDH9" s="99"/>
      <c r="HDI9" s="99"/>
      <c r="HDJ9" s="99"/>
      <c r="HDK9" s="99"/>
      <c r="HDL9" s="99"/>
      <c r="HDM9" s="99"/>
      <c r="HDN9" s="99"/>
      <c r="HDO9" s="99"/>
      <c r="HDP9" s="99"/>
      <c r="HDQ9" s="99"/>
      <c r="HDR9" s="99"/>
      <c r="HDS9" s="99"/>
      <c r="HDT9" s="99"/>
      <c r="HDU9" s="99"/>
      <c r="HDV9" s="99"/>
      <c r="HDW9" s="99"/>
      <c r="HDX9" s="99"/>
      <c r="HDY9" s="99"/>
      <c r="HDZ9" s="99"/>
      <c r="HEA9" s="99"/>
      <c r="HEB9" s="99"/>
      <c r="HEC9" s="99"/>
      <c r="HED9" s="99"/>
      <c r="HEE9" s="99"/>
      <c r="HEF9" s="99"/>
      <c r="HEG9" s="99"/>
      <c r="HEH9" s="99"/>
      <c r="HEI9" s="99"/>
      <c r="HEJ9" s="99"/>
      <c r="HEK9" s="99"/>
      <c r="HEL9" s="99"/>
      <c r="HEM9" s="99"/>
      <c r="HEN9" s="99"/>
      <c r="HEO9" s="99"/>
      <c r="HEP9" s="99"/>
      <c r="HEQ9" s="99"/>
      <c r="HER9" s="99"/>
      <c r="HES9" s="99"/>
      <c r="HET9" s="99"/>
      <c r="HEU9" s="99"/>
      <c r="HEV9" s="99"/>
      <c r="HEW9" s="99"/>
      <c r="HEX9" s="99"/>
      <c r="HEY9" s="99"/>
      <c r="HEZ9" s="99"/>
      <c r="HFA9" s="99"/>
      <c r="HFB9" s="99"/>
      <c r="HFC9" s="99"/>
      <c r="HFD9" s="99"/>
      <c r="HFE9" s="99"/>
      <c r="HFF9" s="99"/>
      <c r="HFG9" s="99"/>
      <c r="HFH9" s="99"/>
      <c r="HFI9" s="99"/>
      <c r="HFJ9" s="99"/>
      <c r="HFK9" s="99"/>
      <c r="HFL9" s="99"/>
      <c r="HFM9" s="99"/>
      <c r="HFN9" s="99"/>
      <c r="HFO9" s="99"/>
      <c r="HFP9" s="99"/>
      <c r="HFQ9" s="99"/>
      <c r="HFR9" s="99"/>
      <c r="HFS9" s="99"/>
      <c r="HFT9" s="99"/>
      <c r="HFU9" s="99"/>
      <c r="HFV9" s="99"/>
      <c r="HFW9" s="99"/>
      <c r="HFX9" s="99"/>
      <c r="HFY9" s="99"/>
      <c r="HFZ9" s="99"/>
      <c r="HGA9" s="99"/>
      <c r="HGB9" s="99"/>
      <c r="HGC9" s="99"/>
      <c r="HGD9" s="99"/>
      <c r="HGE9" s="99"/>
      <c r="HGF9" s="99"/>
      <c r="HGG9" s="99"/>
      <c r="HGH9" s="99"/>
      <c r="HGI9" s="99"/>
      <c r="HGJ9" s="99"/>
      <c r="HGK9" s="99"/>
      <c r="HGL9" s="99"/>
      <c r="HGM9" s="99"/>
      <c r="HGN9" s="99"/>
      <c r="HGO9" s="99"/>
      <c r="HGP9" s="99"/>
      <c r="HGQ9" s="99"/>
      <c r="HGR9" s="99"/>
      <c r="HGS9" s="99"/>
      <c r="HGT9" s="99"/>
      <c r="HGU9" s="99"/>
      <c r="HGV9" s="99"/>
      <c r="HGW9" s="99"/>
      <c r="HGX9" s="99"/>
      <c r="HGY9" s="99"/>
      <c r="HGZ9" s="99"/>
      <c r="HHA9" s="99"/>
      <c r="HHB9" s="99"/>
      <c r="HHC9" s="99"/>
      <c r="HHD9" s="99"/>
      <c r="HHE9" s="99"/>
      <c r="HHF9" s="99"/>
      <c r="HHG9" s="99"/>
      <c r="HHH9" s="99"/>
      <c r="HHI9" s="99"/>
      <c r="HHJ9" s="99"/>
      <c r="HHK9" s="99"/>
      <c r="HHL9" s="99"/>
      <c r="HHM9" s="99"/>
      <c r="HHN9" s="99"/>
      <c r="HHO9" s="99"/>
      <c r="HHP9" s="99"/>
      <c r="HHQ9" s="99"/>
      <c r="HHR9" s="99"/>
      <c r="HHS9" s="99"/>
      <c r="HHT9" s="99"/>
      <c r="HHU9" s="99"/>
      <c r="HHV9" s="99"/>
      <c r="HHW9" s="99"/>
      <c r="HHX9" s="99"/>
      <c r="HHY9" s="99"/>
      <c r="HHZ9" s="99"/>
      <c r="HIA9" s="99"/>
      <c r="HIB9" s="99"/>
      <c r="HIC9" s="99"/>
      <c r="HID9" s="99"/>
      <c r="HIE9" s="99"/>
      <c r="HIF9" s="99"/>
      <c r="HIG9" s="99"/>
      <c r="HIH9" s="99"/>
      <c r="HII9" s="99"/>
      <c r="HIJ9" s="99"/>
      <c r="HIK9" s="99"/>
      <c r="HIL9" s="99"/>
      <c r="HIM9" s="99"/>
      <c r="HIN9" s="99"/>
      <c r="HIO9" s="99"/>
      <c r="HIP9" s="99"/>
      <c r="HIQ9" s="99"/>
      <c r="HIR9" s="99"/>
      <c r="HIS9" s="99"/>
      <c r="HIT9" s="99"/>
      <c r="HIU9" s="99"/>
      <c r="HIV9" s="99"/>
      <c r="HIW9" s="99"/>
      <c r="HIX9" s="99"/>
      <c r="HIY9" s="99"/>
      <c r="HIZ9" s="99"/>
      <c r="HJA9" s="99"/>
      <c r="HJB9" s="99"/>
      <c r="HJC9" s="99"/>
      <c r="HJD9" s="99"/>
      <c r="HJE9" s="99"/>
      <c r="HJF9" s="99"/>
      <c r="HJG9" s="99"/>
      <c r="HJH9" s="99"/>
      <c r="HJI9" s="99"/>
      <c r="HJJ9" s="99"/>
      <c r="HJK9" s="99"/>
      <c r="HJL9" s="99"/>
      <c r="HJM9" s="99"/>
      <c r="HJN9" s="99"/>
      <c r="HJO9" s="99"/>
      <c r="HJP9" s="99"/>
      <c r="HJQ9" s="99"/>
      <c r="HJR9" s="99"/>
      <c r="HJS9" s="99"/>
      <c r="HJT9" s="99"/>
      <c r="HJU9" s="99"/>
      <c r="HJV9" s="99"/>
      <c r="HJW9" s="99"/>
      <c r="HJX9" s="99"/>
      <c r="HJY9" s="99"/>
      <c r="HJZ9" s="99"/>
      <c r="HKA9" s="99"/>
      <c r="HKB9" s="99"/>
      <c r="HKC9" s="99"/>
      <c r="HKD9" s="99"/>
      <c r="HKE9" s="99"/>
      <c r="HKF9" s="99"/>
      <c r="HKG9" s="99"/>
      <c r="HKH9" s="99"/>
      <c r="HKI9" s="99"/>
      <c r="HKJ9" s="99"/>
      <c r="HKK9" s="99"/>
      <c r="HKL9" s="99"/>
      <c r="HKM9" s="99"/>
      <c r="HKN9" s="99"/>
      <c r="HKO9" s="99"/>
      <c r="HKP9" s="99"/>
      <c r="HKQ9" s="99"/>
      <c r="HKR9" s="99"/>
      <c r="HKS9" s="99"/>
      <c r="HKT9" s="99"/>
      <c r="HKU9" s="99"/>
      <c r="HKV9" s="99"/>
      <c r="HKW9" s="99"/>
      <c r="HKX9" s="99"/>
      <c r="HKY9" s="99"/>
      <c r="HKZ9" s="99"/>
      <c r="HLA9" s="99"/>
      <c r="HLB9" s="99"/>
      <c r="HLC9" s="99"/>
      <c r="HLD9" s="99"/>
      <c r="HLE9" s="99"/>
      <c r="HLF9" s="99"/>
      <c r="HLG9" s="99"/>
      <c r="HLH9" s="99"/>
      <c r="HLI9" s="99"/>
      <c r="HLJ9" s="99"/>
      <c r="HLK9" s="99"/>
      <c r="HLL9" s="99"/>
      <c r="HLM9" s="99"/>
      <c r="HLN9" s="99"/>
      <c r="HLO9" s="99"/>
      <c r="HLP9" s="99"/>
      <c r="HLQ9" s="99"/>
      <c r="HLR9" s="99"/>
      <c r="HLS9" s="99"/>
      <c r="HLT9" s="99"/>
      <c r="HLU9" s="99"/>
      <c r="HLV9" s="99"/>
      <c r="HLW9" s="99"/>
      <c r="HLX9" s="99"/>
      <c r="HLY9" s="99"/>
      <c r="HLZ9" s="99"/>
      <c r="HMA9" s="99"/>
      <c r="HMB9" s="99"/>
      <c r="HMC9" s="99"/>
      <c r="HMD9" s="99"/>
      <c r="HME9" s="99"/>
      <c r="HMF9" s="99"/>
      <c r="HMG9" s="99"/>
      <c r="HMH9" s="99"/>
      <c r="HMI9" s="99"/>
      <c r="HMJ9" s="99"/>
      <c r="HMK9" s="99"/>
      <c r="HML9" s="99"/>
      <c r="HMM9" s="99"/>
      <c r="HMN9" s="99"/>
      <c r="HMO9" s="99"/>
      <c r="HMP9" s="99"/>
      <c r="HMQ9" s="99"/>
      <c r="HMR9" s="99"/>
      <c r="HMS9" s="99"/>
      <c r="HMT9" s="99"/>
      <c r="HMU9" s="99"/>
      <c r="HMV9" s="99"/>
      <c r="HMW9" s="99"/>
      <c r="HMX9" s="99"/>
      <c r="HMY9" s="99"/>
      <c r="HMZ9" s="99"/>
      <c r="HNA9" s="99"/>
      <c r="HNB9" s="99"/>
      <c r="HNC9" s="99"/>
      <c r="HND9" s="99"/>
      <c r="HNE9" s="99"/>
      <c r="HNF9" s="99"/>
      <c r="HNG9" s="99"/>
      <c r="HNH9" s="99"/>
      <c r="HNI9" s="99"/>
      <c r="HNJ9" s="99"/>
      <c r="HNK9" s="99"/>
      <c r="HNL9" s="99"/>
      <c r="HNM9" s="99"/>
      <c r="HNN9" s="99"/>
      <c r="HNO9" s="99"/>
      <c r="HNP9" s="99"/>
      <c r="HNQ9" s="99"/>
      <c r="HNR9" s="99"/>
      <c r="HNS9" s="99"/>
      <c r="HNT9" s="99"/>
      <c r="HNU9" s="99"/>
      <c r="HNV9" s="99"/>
      <c r="HNW9" s="99"/>
      <c r="HNX9" s="99"/>
      <c r="HNY9" s="99"/>
      <c r="HNZ9" s="99"/>
      <c r="HOA9" s="99"/>
      <c r="HOB9" s="99"/>
      <c r="HOC9" s="99"/>
      <c r="HOD9" s="99"/>
      <c r="HOE9" s="99"/>
      <c r="HOF9" s="99"/>
      <c r="HOG9" s="99"/>
      <c r="HOH9" s="99"/>
      <c r="HOI9" s="99"/>
      <c r="HOJ9" s="99"/>
      <c r="HOK9" s="99"/>
      <c r="HOL9" s="99"/>
      <c r="HOM9" s="99"/>
      <c r="HON9" s="99"/>
      <c r="HOO9" s="99"/>
      <c r="HOP9" s="99"/>
      <c r="HOQ9" s="99"/>
      <c r="HOR9" s="99"/>
      <c r="HOS9" s="99"/>
      <c r="HOT9" s="99"/>
      <c r="HOU9" s="99"/>
      <c r="HOV9" s="99"/>
      <c r="HOW9" s="99"/>
      <c r="HOX9" s="99"/>
      <c r="HOY9" s="99"/>
      <c r="HOZ9" s="99"/>
      <c r="HPA9" s="99"/>
      <c r="HPB9" s="99"/>
      <c r="HPC9" s="99"/>
      <c r="HPD9" s="99"/>
      <c r="HPE9" s="99"/>
      <c r="HPF9" s="99"/>
      <c r="HPG9" s="99"/>
      <c r="HPH9" s="99"/>
      <c r="HPI9" s="99"/>
      <c r="HPJ9" s="99"/>
      <c r="HPK9" s="99"/>
      <c r="HPL9" s="99"/>
      <c r="HPM9" s="99"/>
      <c r="HPN9" s="99"/>
      <c r="HPO9" s="99"/>
      <c r="HPP9" s="99"/>
      <c r="HPQ9" s="99"/>
      <c r="HPR9" s="99"/>
      <c r="HPS9" s="99"/>
      <c r="HPT9" s="99"/>
      <c r="HPU9" s="99"/>
      <c r="HPV9" s="99"/>
      <c r="HPW9" s="99"/>
      <c r="HPX9" s="99"/>
      <c r="HPY9" s="99"/>
      <c r="HPZ9" s="99"/>
      <c r="HQA9" s="99"/>
      <c r="HQB9" s="99"/>
      <c r="HQC9" s="99"/>
      <c r="HQD9" s="99"/>
      <c r="HQE9" s="99"/>
      <c r="HQF9" s="99"/>
      <c r="HQG9" s="99"/>
      <c r="HQH9" s="99"/>
      <c r="HQI9" s="99"/>
      <c r="HQJ9" s="99"/>
      <c r="HQK9" s="99"/>
      <c r="HQL9" s="99"/>
      <c r="HQM9" s="99"/>
      <c r="HQN9" s="99"/>
      <c r="HQO9" s="99"/>
      <c r="HQP9" s="99"/>
      <c r="HQQ9" s="99"/>
      <c r="HQR9" s="99"/>
      <c r="HQS9" s="99"/>
      <c r="HQT9" s="99"/>
      <c r="HQU9" s="99"/>
      <c r="HQV9" s="99"/>
      <c r="HQW9" s="99"/>
      <c r="HQX9" s="99"/>
      <c r="HQY9" s="99"/>
      <c r="HQZ9" s="99"/>
      <c r="HRA9" s="99"/>
      <c r="HRB9" s="99"/>
      <c r="HRC9" s="99"/>
      <c r="HRD9" s="99"/>
      <c r="HRE9" s="99"/>
      <c r="HRF9" s="99"/>
      <c r="HRG9" s="99"/>
      <c r="HRH9" s="99"/>
      <c r="HRI9" s="99"/>
      <c r="HRJ9" s="99"/>
      <c r="HRK9" s="99"/>
      <c r="HRL9" s="99"/>
      <c r="HRM9" s="99"/>
      <c r="HRN9" s="99"/>
      <c r="HRO9" s="99"/>
      <c r="HRP9" s="99"/>
      <c r="HRQ9" s="99"/>
      <c r="HRR9" s="99"/>
      <c r="HRS9" s="99"/>
      <c r="HRT9" s="99"/>
      <c r="HRU9" s="99"/>
      <c r="HRV9" s="99"/>
      <c r="HRW9" s="99"/>
      <c r="HRX9" s="99"/>
      <c r="HRY9" s="99"/>
      <c r="HRZ9" s="99"/>
      <c r="HSA9" s="99"/>
      <c r="HSB9" s="99"/>
      <c r="HSC9" s="99"/>
      <c r="HSD9" s="99"/>
      <c r="HSE9" s="99"/>
      <c r="HSF9" s="99"/>
      <c r="HSG9" s="99"/>
      <c r="HSH9" s="99"/>
      <c r="HSI9" s="99"/>
      <c r="HSJ9" s="99"/>
      <c r="HSK9" s="99"/>
      <c r="HSL9" s="99"/>
      <c r="HSM9" s="99"/>
      <c r="HSN9" s="99"/>
      <c r="HSO9" s="99"/>
      <c r="HSP9" s="99"/>
      <c r="HSQ9" s="99"/>
      <c r="HSR9" s="99"/>
      <c r="HSS9" s="99"/>
      <c r="HST9" s="99"/>
      <c r="HSU9" s="99"/>
      <c r="HSV9" s="99"/>
      <c r="HSW9" s="99"/>
      <c r="HSX9" s="99"/>
      <c r="HSY9" s="99"/>
      <c r="HSZ9" s="99"/>
      <c r="HTA9" s="99"/>
      <c r="HTB9" s="99"/>
      <c r="HTC9" s="99"/>
      <c r="HTD9" s="99"/>
      <c r="HTE9" s="99"/>
      <c r="HTF9" s="99"/>
      <c r="HTG9" s="99"/>
      <c r="HTH9" s="99"/>
      <c r="HTI9" s="99"/>
      <c r="HTJ9" s="99"/>
      <c r="HTK9" s="99"/>
      <c r="HTL9" s="99"/>
      <c r="HTM9" s="99"/>
      <c r="HTN9" s="99"/>
      <c r="HTO9" s="99"/>
      <c r="HTP9" s="99"/>
      <c r="HTQ9" s="99"/>
      <c r="HTR9" s="99"/>
      <c r="HTS9" s="99"/>
      <c r="HTT9" s="99"/>
      <c r="HTU9" s="99"/>
      <c r="HTV9" s="99"/>
      <c r="HTW9" s="99"/>
      <c r="HTX9" s="99"/>
      <c r="HTY9" s="99"/>
      <c r="HTZ9" s="99"/>
      <c r="HUA9" s="99"/>
      <c r="HUB9" s="99"/>
      <c r="HUC9" s="99"/>
      <c r="HUD9" s="99"/>
      <c r="HUE9" s="99"/>
      <c r="HUF9" s="99"/>
      <c r="HUG9" s="99"/>
      <c r="HUH9" s="99"/>
      <c r="HUI9" s="99"/>
      <c r="HUJ9" s="99"/>
      <c r="HUK9" s="99"/>
      <c r="HUL9" s="99"/>
      <c r="HUM9" s="99"/>
      <c r="HUN9" s="99"/>
      <c r="HUO9" s="99"/>
      <c r="HUP9" s="99"/>
      <c r="HUQ9" s="99"/>
      <c r="HUR9" s="99"/>
      <c r="HUS9" s="99"/>
      <c r="HUT9" s="99"/>
      <c r="HUU9" s="99"/>
      <c r="HUV9" s="99"/>
      <c r="HUW9" s="99"/>
      <c r="HUX9" s="99"/>
      <c r="HUY9" s="99"/>
      <c r="HUZ9" s="99"/>
      <c r="HVA9" s="99"/>
      <c r="HVB9" s="99"/>
      <c r="HVC9" s="99"/>
      <c r="HVD9" s="99"/>
      <c r="HVE9" s="99"/>
      <c r="HVF9" s="99"/>
      <c r="HVG9" s="99"/>
      <c r="HVH9" s="99"/>
      <c r="HVI9" s="99"/>
      <c r="HVJ9" s="99"/>
      <c r="HVK9" s="99"/>
      <c r="HVL9" s="99"/>
      <c r="HVM9" s="99"/>
      <c r="HVN9" s="99"/>
      <c r="HVO9" s="99"/>
      <c r="HVP9" s="99"/>
      <c r="HVQ9" s="99"/>
      <c r="HVR9" s="99"/>
      <c r="HVS9" s="99"/>
      <c r="HVT9" s="99"/>
      <c r="HVU9" s="99"/>
      <c r="HVV9" s="99"/>
      <c r="HVW9" s="99"/>
      <c r="HVX9" s="99"/>
      <c r="HVY9" s="99"/>
      <c r="HVZ9" s="99"/>
      <c r="HWA9" s="99"/>
      <c r="HWB9" s="99"/>
      <c r="HWC9" s="99"/>
      <c r="HWD9" s="99"/>
      <c r="HWE9" s="99"/>
      <c r="HWF9" s="99"/>
      <c r="HWG9" s="99"/>
      <c r="HWH9" s="99"/>
      <c r="HWI9" s="99"/>
      <c r="HWJ9" s="99"/>
      <c r="HWK9" s="99"/>
      <c r="HWL9" s="99"/>
      <c r="HWM9" s="99"/>
      <c r="HWN9" s="99"/>
      <c r="HWO9" s="99"/>
      <c r="HWP9" s="99"/>
      <c r="HWQ9" s="99"/>
      <c r="HWR9" s="99"/>
      <c r="HWS9" s="99"/>
      <c r="HWT9" s="99"/>
      <c r="HWU9" s="99"/>
      <c r="HWV9" s="99"/>
      <c r="HWW9" s="99"/>
      <c r="HWX9" s="99"/>
      <c r="HWY9" s="99"/>
      <c r="HWZ9" s="99"/>
      <c r="HXA9" s="99"/>
      <c r="HXB9" s="99"/>
      <c r="HXC9" s="99"/>
      <c r="HXD9" s="99"/>
      <c r="HXE9" s="99"/>
      <c r="HXF9" s="99"/>
      <c r="HXG9" s="99"/>
      <c r="HXH9" s="99"/>
      <c r="HXI9" s="99"/>
      <c r="HXJ9" s="99"/>
      <c r="HXK9" s="99"/>
      <c r="HXL9" s="99"/>
      <c r="HXM9" s="99"/>
      <c r="HXN9" s="99"/>
      <c r="HXO9" s="99"/>
      <c r="HXP9" s="99"/>
      <c r="HXQ9" s="99"/>
      <c r="HXR9" s="99"/>
      <c r="HXS9" s="99"/>
      <c r="HXT9" s="99"/>
      <c r="HXU9" s="99"/>
      <c r="HXV9" s="99"/>
      <c r="HXW9" s="99"/>
      <c r="HXX9" s="99"/>
      <c r="HXY9" s="99"/>
      <c r="HXZ9" s="99"/>
      <c r="HYA9" s="99"/>
      <c r="HYB9" s="99"/>
      <c r="HYC9" s="99"/>
      <c r="HYD9" s="99"/>
      <c r="HYE9" s="99"/>
      <c r="HYF9" s="99"/>
      <c r="HYG9" s="99"/>
      <c r="HYH9" s="99"/>
      <c r="HYI9" s="99"/>
      <c r="HYJ9" s="99"/>
      <c r="HYK9" s="99"/>
      <c r="HYL9" s="99"/>
      <c r="HYM9" s="99"/>
      <c r="HYN9" s="99"/>
      <c r="HYO9" s="99"/>
      <c r="HYP9" s="99"/>
      <c r="HYQ9" s="99"/>
      <c r="HYR9" s="99"/>
      <c r="HYS9" s="99"/>
      <c r="HYT9" s="99"/>
      <c r="HYU9" s="99"/>
      <c r="HYV9" s="99"/>
      <c r="HYW9" s="99"/>
      <c r="HYX9" s="99"/>
      <c r="HYY9" s="99"/>
      <c r="HYZ9" s="99"/>
      <c r="HZA9" s="99"/>
      <c r="HZB9" s="99"/>
      <c r="HZC9" s="99"/>
      <c r="HZD9" s="99"/>
      <c r="HZE9" s="99"/>
      <c r="HZF9" s="99"/>
      <c r="HZG9" s="99"/>
      <c r="HZH9" s="99"/>
      <c r="HZI9" s="99"/>
      <c r="HZJ9" s="99"/>
      <c r="HZK9" s="99"/>
      <c r="HZL9" s="99"/>
      <c r="HZM9" s="99"/>
      <c r="HZN9" s="99"/>
      <c r="HZO9" s="99"/>
      <c r="HZP9" s="99"/>
      <c r="HZQ9" s="99"/>
      <c r="HZR9" s="99"/>
      <c r="HZS9" s="99"/>
      <c r="HZT9" s="99"/>
      <c r="HZU9" s="99"/>
      <c r="HZV9" s="99"/>
      <c r="HZW9" s="99"/>
      <c r="HZX9" s="99"/>
      <c r="HZY9" s="99"/>
      <c r="HZZ9" s="99"/>
      <c r="IAA9" s="99"/>
      <c r="IAB9" s="99"/>
      <c r="IAC9" s="99"/>
      <c r="IAD9" s="99"/>
      <c r="IAE9" s="99"/>
      <c r="IAF9" s="99"/>
      <c r="IAG9" s="99"/>
      <c r="IAH9" s="99"/>
      <c r="IAI9" s="99"/>
      <c r="IAJ9" s="99"/>
      <c r="IAK9" s="99"/>
      <c r="IAL9" s="99"/>
      <c r="IAM9" s="99"/>
      <c r="IAN9" s="99"/>
      <c r="IAO9" s="99"/>
      <c r="IAP9" s="99"/>
      <c r="IAQ9" s="99"/>
      <c r="IAR9" s="99"/>
      <c r="IAS9" s="99"/>
      <c r="IAT9" s="99"/>
      <c r="IAU9" s="99"/>
      <c r="IAV9" s="99"/>
      <c r="IAW9" s="99"/>
      <c r="IAX9" s="99"/>
      <c r="IAY9" s="99"/>
      <c r="IAZ9" s="99"/>
      <c r="IBA9" s="99"/>
      <c r="IBB9" s="99"/>
      <c r="IBC9" s="99"/>
      <c r="IBD9" s="99"/>
      <c r="IBE9" s="99"/>
      <c r="IBF9" s="99"/>
      <c r="IBG9" s="99"/>
      <c r="IBH9" s="99"/>
      <c r="IBI9" s="99"/>
      <c r="IBJ9" s="99"/>
      <c r="IBK9" s="99"/>
      <c r="IBL9" s="99"/>
      <c r="IBM9" s="99"/>
      <c r="IBN9" s="99"/>
      <c r="IBO9" s="99"/>
      <c r="IBP9" s="99"/>
      <c r="IBQ9" s="99"/>
      <c r="IBR9" s="99"/>
      <c r="IBS9" s="99"/>
      <c r="IBT9" s="99"/>
      <c r="IBU9" s="99"/>
      <c r="IBV9" s="99"/>
      <c r="IBW9" s="99"/>
      <c r="IBX9" s="99"/>
      <c r="IBY9" s="99"/>
      <c r="IBZ9" s="99"/>
      <c r="ICA9" s="99"/>
      <c r="ICB9" s="99"/>
      <c r="ICC9" s="99"/>
      <c r="ICD9" s="99"/>
      <c r="ICE9" s="99"/>
      <c r="ICF9" s="99"/>
      <c r="ICG9" s="99"/>
      <c r="ICH9" s="99"/>
      <c r="ICI9" s="99"/>
      <c r="ICJ9" s="99"/>
      <c r="ICK9" s="99"/>
      <c r="ICL9" s="99"/>
      <c r="ICM9" s="99"/>
      <c r="ICN9" s="99"/>
      <c r="ICO9" s="99"/>
      <c r="ICP9" s="99"/>
      <c r="ICQ9" s="99"/>
      <c r="ICR9" s="99"/>
      <c r="ICS9" s="99"/>
      <c r="ICT9" s="99"/>
      <c r="ICU9" s="99"/>
      <c r="ICV9" s="99"/>
      <c r="ICW9" s="99"/>
      <c r="ICX9" s="99"/>
      <c r="ICY9" s="99"/>
      <c r="ICZ9" s="99"/>
      <c r="IDA9" s="99"/>
      <c r="IDB9" s="99"/>
      <c r="IDC9" s="99"/>
      <c r="IDD9" s="99"/>
      <c r="IDE9" s="99"/>
      <c r="IDF9" s="99"/>
      <c r="IDG9" s="99"/>
      <c r="IDH9" s="99"/>
      <c r="IDI9" s="99"/>
      <c r="IDJ9" s="99"/>
      <c r="IDK9" s="99"/>
      <c r="IDL9" s="99"/>
      <c r="IDM9" s="99"/>
      <c r="IDN9" s="99"/>
      <c r="IDO9" s="99"/>
      <c r="IDP9" s="99"/>
      <c r="IDQ9" s="99"/>
      <c r="IDR9" s="99"/>
      <c r="IDS9" s="99"/>
      <c r="IDT9" s="99"/>
      <c r="IDU9" s="99"/>
      <c r="IDV9" s="99"/>
      <c r="IDW9" s="99"/>
      <c r="IDX9" s="99"/>
      <c r="IDY9" s="99"/>
      <c r="IDZ9" s="99"/>
      <c r="IEA9" s="99"/>
      <c r="IEB9" s="99"/>
      <c r="IEC9" s="99"/>
      <c r="IED9" s="99"/>
      <c r="IEE9" s="99"/>
      <c r="IEF9" s="99"/>
      <c r="IEG9" s="99"/>
      <c r="IEH9" s="99"/>
      <c r="IEI9" s="99"/>
      <c r="IEJ9" s="99"/>
      <c r="IEK9" s="99"/>
      <c r="IEL9" s="99"/>
      <c r="IEM9" s="99"/>
      <c r="IEN9" s="99"/>
      <c r="IEO9" s="99"/>
      <c r="IEP9" s="99"/>
      <c r="IEQ9" s="99"/>
      <c r="IER9" s="99"/>
      <c r="IES9" s="99"/>
      <c r="IET9" s="99"/>
      <c r="IEU9" s="99"/>
      <c r="IEV9" s="99"/>
      <c r="IEW9" s="99"/>
      <c r="IEX9" s="99"/>
      <c r="IEY9" s="99"/>
      <c r="IEZ9" s="99"/>
      <c r="IFA9" s="99"/>
      <c r="IFB9" s="99"/>
      <c r="IFC9" s="99"/>
      <c r="IFD9" s="99"/>
      <c r="IFE9" s="99"/>
      <c r="IFF9" s="99"/>
      <c r="IFG9" s="99"/>
      <c r="IFH9" s="99"/>
      <c r="IFI9" s="99"/>
      <c r="IFJ9" s="99"/>
      <c r="IFK9" s="99"/>
      <c r="IFL9" s="99"/>
      <c r="IFM9" s="99"/>
      <c r="IFN9" s="99"/>
      <c r="IFO9" s="99"/>
      <c r="IFP9" s="99"/>
      <c r="IFQ9" s="99"/>
      <c r="IFR9" s="99"/>
      <c r="IFS9" s="99"/>
      <c r="IFT9" s="99"/>
      <c r="IFU9" s="99"/>
      <c r="IFV9" s="99"/>
      <c r="IFW9" s="99"/>
      <c r="IFX9" s="99"/>
      <c r="IFY9" s="99"/>
      <c r="IFZ9" s="99"/>
      <c r="IGA9" s="99"/>
      <c r="IGB9" s="99"/>
      <c r="IGC9" s="99"/>
      <c r="IGD9" s="99"/>
      <c r="IGE9" s="99"/>
      <c r="IGF9" s="99"/>
      <c r="IGG9" s="99"/>
      <c r="IGH9" s="99"/>
      <c r="IGI9" s="99"/>
      <c r="IGJ9" s="99"/>
      <c r="IGK9" s="99"/>
      <c r="IGL9" s="99"/>
      <c r="IGM9" s="99"/>
      <c r="IGN9" s="99"/>
      <c r="IGO9" s="99"/>
      <c r="IGP9" s="99"/>
      <c r="IGQ9" s="99"/>
      <c r="IGR9" s="99"/>
      <c r="IGS9" s="99"/>
      <c r="IGT9" s="99"/>
      <c r="IGU9" s="99"/>
      <c r="IGV9" s="99"/>
      <c r="IGW9" s="99"/>
      <c r="IGX9" s="99"/>
      <c r="IGY9" s="99"/>
      <c r="IGZ9" s="99"/>
      <c r="IHA9" s="99"/>
      <c r="IHB9" s="99"/>
      <c r="IHC9" s="99"/>
      <c r="IHD9" s="99"/>
      <c r="IHE9" s="99"/>
      <c r="IHF9" s="99"/>
      <c r="IHG9" s="99"/>
      <c r="IHH9" s="99"/>
      <c r="IHI9" s="99"/>
      <c r="IHJ9" s="99"/>
      <c r="IHK9" s="99"/>
      <c r="IHL9" s="99"/>
      <c r="IHM9" s="99"/>
      <c r="IHN9" s="99"/>
      <c r="IHO9" s="99"/>
      <c r="IHP9" s="99"/>
      <c r="IHQ9" s="99"/>
      <c r="IHR9" s="99"/>
      <c r="IHS9" s="99"/>
      <c r="IHT9" s="99"/>
      <c r="IHU9" s="99"/>
      <c r="IHV9" s="99"/>
      <c r="IHW9" s="99"/>
      <c r="IHX9" s="99"/>
      <c r="IHY9" s="99"/>
      <c r="IHZ9" s="99"/>
      <c r="IIA9" s="99"/>
      <c r="IIB9" s="99"/>
      <c r="IIC9" s="99"/>
      <c r="IID9" s="99"/>
      <c r="IIE9" s="99"/>
      <c r="IIF9" s="99"/>
      <c r="IIG9" s="99"/>
      <c r="IIH9" s="99"/>
      <c r="III9" s="99"/>
      <c r="IIJ9" s="99"/>
      <c r="IIK9" s="99"/>
      <c r="IIL9" s="99"/>
      <c r="IIM9" s="99"/>
      <c r="IIN9" s="99"/>
      <c r="IIO9" s="99"/>
      <c r="IIP9" s="99"/>
      <c r="IIQ9" s="99"/>
      <c r="IIR9" s="99"/>
      <c r="IIS9" s="99"/>
      <c r="IIT9" s="99"/>
      <c r="IIU9" s="99"/>
      <c r="IIV9" s="99"/>
      <c r="IIW9" s="99"/>
      <c r="IIX9" s="99"/>
      <c r="IIY9" s="99"/>
      <c r="IIZ9" s="99"/>
      <c r="IJA9" s="99"/>
      <c r="IJB9" s="99"/>
      <c r="IJC9" s="99"/>
      <c r="IJD9" s="99"/>
      <c r="IJE9" s="99"/>
      <c r="IJF9" s="99"/>
      <c r="IJG9" s="99"/>
      <c r="IJH9" s="99"/>
      <c r="IJI9" s="99"/>
      <c r="IJJ9" s="99"/>
      <c r="IJK9" s="99"/>
      <c r="IJL9" s="99"/>
      <c r="IJM9" s="99"/>
      <c r="IJN9" s="99"/>
      <c r="IJO9" s="99"/>
      <c r="IJP9" s="99"/>
      <c r="IJQ9" s="99"/>
      <c r="IJR9" s="99"/>
      <c r="IJS9" s="99"/>
      <c r="IJT9" s="99"/>
      <c r="IJU9" s="99"/>
      <c r="IJV9" s="99"/>
      <c r="IJW9" s="99"/>
      <c r="IJX9" s="99"/>
      <c r="IJY9" s="99"/>
      <c r="IJZ9" s="99"/>
      <c r="IKA9" s="99"/>
      <c r="IKB9" s="99"/>
      <c r="IKC9" s="99"/>
      <c r="IKD9" s="99"/>
      <c r="IKE9" s="99"/>
      <c r="IKF9" s="99"/>
      <c r="IKG9" s="99"/>
      <c r="IKH9" s="99"/>
      <c r="IKI9" s="99"/>
      <c r="IKJ9" s="99"/>
      <c r="IKK9" s="99"/>
      <c r="IKL9" s="99"/>
      <c r="IKM9" s="99"/>
      <c r="IKN9" s="99"/>
      <c r="IKO9" s="99"/>
      <c r="IKP9" s="99"/>
      <c r="IKQ9" s="99"/>
      <c r="IKR9" s="99"/>
      <c r="IKS9" s="99"/>
      <c r="IKT9" s="99"/>
      <c r="IKU9" s="99"/>
      <c r="IKV9" s="99"/>
      <c r="IKW9" s="99"/>
      <c r="IKX9" s="99"/>
      <c r="IKY9" s="99"/>
      <c r="IKZ9" s="99"/>
      <c r="ILA9" s="99"/>
      <c r="ILB9" s="99"/>
      <c r="ILC9" s="99"/>
      <c r="ILD9" s="99"/>
      <c r="ILE9" s="99"/>
      <c r="ILF9" s="99"/>
      <c r="ILG9" s="99"/>
      <c r="ILH9" s="99"/>
      <c r="ILI9" s="99"/>
      <c r="ILJ9" s="99"/>
      <c r="ILK9" s="99"/>
      <c r="ILL9" s="99"/>
      <c r="ILM9" s="99"/>
      <c r="ILN9" s="99"/>
      <c r="ILO9" s="99"/>
      <c r="ILP9" s="99"/>
      <c r="ILQ9" s="99"/>
      <c r="ILR9" s="99"/>
      <c r="ILS9" s="99"/>
      <c r="ILT9" s="99"/>
      <c r="ILU9" s="99"/>
      <c r="ILV9" s="99"/>
      <c r="ILW9" s="99"/>
      <c r="ILX9" s="99"/>
      <c r="ILY9" s="99"/>
      <c r="ILZ9" s="99"/>
      <c r="IMA9" s="99"/>
      <c r="IMB9" s="99"/>
      <c r="IMC9" s="99"/>
      <c r="IMD9" s="99"/>
      <c r="IME9" s="99"/>
      <c r="IMF9" s="99"/>
      <c r="IMG9" s="99"/>
      <c r="IMH9" s="99"/>
      <c r="IMI9" s="99"/>
      <c r="IMJ9" s="99"/>
      <c r="IMK9" s="99"/>
      <c r="IML9" s="99"/>
      <c r="IMM9" s="99"/>
      <c r="IMN9" s="99"/>
      <c r="IMO9" s="99"/>
      <c r="IMP9" s="99"/>
      <c r="IMQ9" s="99"/>
      <c r="IMR9" s="99"/>
      <c r="IMS9" s="99"/>
      <c r="IMT9" s="99"/>
      <c r="IMU9" s="99"/>
      <c r="IMV9" s="99"/>
      <c r="IMW9" s="99"/>
      <c r="IMX9" s="99"/>
      <c r="IMY9" s="99"/>
      <c r="IMZ9" s="99"/>
      <c r="INA9" s="99"/>
      <c r="INB9" s="99"/>
      <c r="INC9" s="99"/>
      <c r="IND9" s="99"/>
      <c r="INE9" s="99"/>
      <c r="INF9" s="99"/>
      <c r="ING9" s="99"/>
      <c r="INH9" s="99"/>
      <c r="INI9" s="99"/>
      <c r="INJ9" s="99"/>
      <c r="INK9" s="99"/>
      <c r="INL9" s="99"/>
      <c r="INM9" s="99"/>
      <c r="INN9" s="99"/>
      <c r="INO9" s="99"/>
      <c r="INP9" s="99"/>
      <c r="INQ9" s="99"/>
      <c r="INR9" s="99"/>
      <c r="INS9" s="99"/>
      <c r="INT9" s="99"/>
      <c r="INU9" s="99"/>
      <c r="INV9" s="99"/>
      <c r="INW9" s="99"/>
      <c r="INX9" s="99"/>
      <c r="INY9" s="99"/>
      <c r="INZ9" s="99"/>
      <c r="IOA9" s="99"/>
      <c r="IOB9" s="99"/>
      <c r="IOC9" s="99"/>
      <c r="IOD9" s="99"/>
      <c r="IOE9" s="99"/>
      <c r="IOF9" s="99"/>
      <c r="IOG9" s="99"/>
      <c r="IOH9" s="99"/>
      <c r="IOI9" s="99"/>
      <c r="IOJ9" s="99"/>
      <c r="IOK9" s="99"/>
      <c r="IOL9" s="99"/>
      <c r="IOM9" s="99"/>
      <c r="ION9" s="99"/>
      <c r="IOO9" s="99"/>
      <c r="IOP9" s="99"/>
      <c r="IOQ9" s="99"/>
      <c r="IOR9" s="99"/>
      <c r="IOS9" s="99"/>
      <c r="IOT9" s="99"/>
      <c r="IOU9" s="99"/>
      <c r="IOV9" s="99"/>
      <c r="IOW9" s="99"/>
      <c r="IOX9" s="99"/>
      <c r="IOY9" s="99"/>
      <c r="IOZ9" s="99"/>
      <c r="IPA9" s="99"/>
      <c r="IPB9" s="99"/>
      <c r="IPC9" s="99"/>
      <c r="IPD9" s="99"/>
      <c r="IPE9" s="99"/>
      <c r="IPF9" s="99"/>
      <c r="IPG9" s="99"/>
      <c r="IPH9" s="99"/>
      <c r="IPI9" s="99"/>
      <c r="IPJ9" s="99"/>
      <c r="IPK9" s="99"/>
      <c r="IPL9" s="99"/>
      <c r="IPM9" s="99"/>
      <c r="IPN9" s="99"/>
      <c r="IPO9" s="99"/>
      <c r="IPP9" s="99"/>
      <c r="IPQ9" s="99"/>
      <c r="IPR9" s="99"/>
      <c r="IPS9" s="99"/>
      <c r="IPT9" s="99"/>
      <c r="IPU9" s="99"/>
      <c r="IPV9" s="99"/>
      <c r="IPW9" s="99"/>
      <c r="IPX9" s="99"/>
      <c r="IPY9" s="99"/>
      <c r="IPZ9" s="99"/>
      <c r="IQA9" s="99"/>
      <c r="IQB9" s="99"/>
      <c r="IQC9" s="99"/>
      <c r="IQD9" s="99"/>
      <c r="IQE9" s="99"/>
      <c r="IQF9" s="99"/>
      <c r="IQG9" s="99"/>
      <c r="IQH9" s="99"/>
      <c r="IQI9" s="99"/>
      <c r="IQJ9" s="99"/>
      <c r="IQK9" s="99"/>
      <c r="IQL9" s="99"/>
      <c r="IQM9" s="99"/>
      <c r="IQN9" s="99"/>
      <c r="IQO9" s="99"/>
      <c r="IQP9" s="99"/>
      <c r="IQQ9" s="99"/>
      <c r="IQR9" s="99"/>
      <c r="IQS9" s="99"/>
      <c r="IQT9" s="99"/>
      <c r="IQU9" s="99"/>
      <c r="IQV9" s="99"/>
      <c r="IQW9" s="99"/>
      <c r="IQX9" s="99"/>
      <c r="IQY9" s="99"/>
      <c r="IQZ9" s="99"/>
      <c r="IRA9" s="99"/>
      <c r="IRB9" s="99"/>
      <c r="IRC9" s="99"/>
      <c r="IRD9" s="99"/>
      <c r="IRE9" s="99"/>
      <c r="IRF9" s="99"/>
      <c r="IRG9" s="99"/>
      <c r="IRH9" s="99"/>
      <c r="IRI9" s="99"/>
      <c r="IRJ9" s="99"/>
      <c r="IRK9" s="99"/>
      <c r="IRL9" s="99"/>
      <c r="IRM9" s="99"/>
      <c r="IRN9" s="99"/>
      <c r="IRO9" s="99"/>
      <c r="IRP9" s="99"/>
      <c r="IRQ9" s="99"/>
      <c r="IRR9" s="99"/>
      <c r="IRS9" s="99"/>
      <c r="IRT9" s="99"/>
      <c r="IRU9" s="99"/>
      <c r="IRV9" s="99"/>
      <c r="IRW9" s="99"/>
      <c r="IRX9" s="99"/>
      <c r="IRY9" s="99"/>
      <c r="IRZ9" s="99"/>
      <c r="ISA9" s="99"/>
      <c r="ISB9" s="99"/>
      <c r="ISC9" s="99"/>
      <c r="ISD9" s="99"/>
      <c r="ISE9" s="99"/>
      <c r="ISF9" s="99"/>
      <c r="ISG9" s="99"/>
      <c r="ISH9" s="99"/>
      <c r="ISI9" s="99"/>
      <c r="ISJ9" s="99"/>
      <c r="ISK9" s="99"/>
      <c r="ISL9" s="99"/>
      <c r="ISM9" s="99"/>
      <c r="ISN9" s="99"/>
      <c r="ISO9" s="99"/>
      <c r="ISP9" s="99"/>
      <c r="ISQ9" s="99"/>
      <c r="ISR9" s="99"/>
      <c r="ISS9" s="99"/>
      <c r="IST9" s="99"/>
      <c r="ISU9" s="99"/>
      <c r="ISV9" s="99"/>
      <c r="ISW9" s="99"/>
      <c r="ISX9" s="99"/>
      <c r="ISY9" s="99"/>
      <c r="ISZ9" s="99"/>
      <c r="ITA9" s="99"/>
      <c r="ITB9" s="99"/>
      <c r="ITC9" s="99"/>
      <c r="ITD9" s="99"/>
      <c r="ITE9" s="99"/>
      <c r="ITF9" s="99"/>
      <c r="ITG9" s="99"/>
      <c r="ITH9" s="99"/>
      <c r="ITI9" s="99"/>
      <c r="ITJ9" s="99"/>
      <c r="ITK9" s="99"/>
      <c r="ITL9" s="99"/>
      <c r="ITM9" s="99"/>
      <c r="ITN9" s="99"/>
      <c r="ITO9" s="99"/>
      <c r="ITP9" s="99"/>
      <c r="ITQ9" s="99"/>
      <c r="ITR9" s="99"/>
      <c r="ITS9" s="99"/>
      <c r="ITT9" s="99"/>
      <c r="ITU9" s="99"/>
      <c r="ITV9" s="99"/>
      <c r="ITW9" s="99"/>
      <c r="ITX9" s="99"/>
      <c r="ITY9" s="99"/>
      <c r="ITZ9" s="99"/>
      <c r="IUA9" s="99"/>
      <c r="IUB9" s="99"/>
      <c r="IUC9" s="99"/>
      <c r="IUD9" s="99"/>
      <c r="IUE9" s="99"/>
      <c r="IUF9" s="99"/>
      <c r="IUG9" s="99"/>
      <c r="IUH9" s="99"/>
      <c r="IUI9" s="99"/>
      <c r="IUJ9" s="99"/>
      <c r="IUK9" s="99"/>
      <c r="IUL9" s="99"/>
      <c r="IUM9" s="99"/>
      <c r="IUN9" s="99"/>
      <c r="IUO9" s="99"/>
      <c r="IUP9" s="99"/>
      <c r="IUQ9" s="99"/>
      <c r="IUR9" s="99"/>
      <c r="IUS9" s="99"/>
      <c r="IUT9" s="99"/>
      <c r="IUU9" s="99"/>
      <c r="IUV9" s="99"/>
      <c r="IUW9" s="99"/>
      <c r="IUX9" s="99"/>
      <c r="IUY9" s="99"/>
      <c r="IUZ9" s="99"/>
      <c r="IVA9" s="99"/>
      <c r="IVB9" s="99"/>
      <c r="IVC9" s="99"/>
      <c r="IVD9" s="99"/>
      <c r="IVE9" s="99"/>
      <c r="IVF9" s="99"/>
      <c r="IVG9" s="99"/>
      <c r="IVH9" s="99"/>
      <c r="IVI9" s="99"/>
      <c r="IVJ9" s="99"/>
      <c r="IVK9" s="99"/>
      <c r="IVL9" s="99"/>
      <c r="IVM9" s="99"/>
      <c r="IVN9" s="99"/>
      <c r="IVO9" s="99"/>
      <c r="IVP9" s="99"/>
      <c r="IVQ9" s="99"/>
      <c r="IVR9" s="99"/>
      <c r="IVS9" s="99"/>
      <c r="IVT9" s="99"/>
      <c r="IVU9" s="99"/>
      <c r="IVV9" s="99"/>
      <c r="IVW9" s="99"/>
      <c r="IVX9" s="99"/>
      <c r="IVY9" s="99"/>
      <c r="IVZ9" s="99"/>
      <c r="IWA9" s="99"/>
      <c r="IWB9" s="99"/>
      <c r="IWC9" s="99"/>
      <c r="IWD9" s="99"/>
      <c r="IWE9" s="99"/>
      <c r="IWF9" s="99"/>
      <c r="IWG9" s="99"/>
      <c r="IWH9" s="99"/>
      <c r="IWI9" s="99"/>
      <c r="IWJ9" s="99"/>
      <c r="IWK9" s="99"/>
      <c r="IWL9" s="99"/>
      <c r="IWM9" s="99"/>
      <c r="IWN9" s="99"/>
      <c r="IWO9" s="99"/>
      <c r="IWP9" s="99"/>
      <c r="IWQ9" s="99"/>
      <c r="IWR9" s="99"/>
      <c r="IWS9" s="99"/>
      <c r="IWT9" s="99"/>
      <c r="IWU9" s="99"/>
      <c r="IWV9" s="99"/>
      <c r="IWW9" s="99"/>
      <c r="IWX9" s="99"/>
      <c r="IWY9" s="99"/>
      <c r="IWZ9" s="99"/>
      <c r="IXA9" s="99"/>
      <c r="IXB9" s="99"/>
      <c r="IXC9" s="99"/>
      <c r="IXD9" s="99"/>
      <c r="IXE9" s="99"/>
      <c r="IXF9" s="99"/>
      <c r="IXG9" s="99"/>
      <c r="IXH9" s="99"/>
      <c r="IXI9" s="99"/>
      <c r="IXJ9" s="99"/>
      <c r="IXK9" s="99"/>
      <c r="IXL9" s="99"/>
      <c r="IXM9" s="99"/>
      <c r="IXN9" s="99"/>
      <c r="IXO9" s="99"/>
      <c r="IXP9" s="99"/>
      <c r="IXQ9" s="99"/>
      <c r="IXR9" s="99"/>
      <c r="IXS9" s="99"/>
      <c r="IXT9" s="99"/>
      <c r="IXU9" s="99"/>
      <c r="IXV9" s="99"/>
      <c r="IXW9" s="99"/>
      <c r="IXX9" s="99"/>
      <c r="IXY9" s="99"/>
      <c r="IXZ9" s="99"/>
      <c r="IYA9" s="99"/>
      <c r="IYB9" s="99"/>
      <c r="IYC9" s="99"/>
      <c r="IYD9" s="99"/>
      <c r="IYE9" s="99"/>
      <c r="IYF9" s="99"/>
      <c r="IYG9" s="99"/>
      <c r="IYH9" s="99"/>
      <c r="IYI9" s="99"/>
      <c r="IYJ9" s="99"/>
      <c r="IYK9" s="99"/>
      <c r="IYL9" s="99"/>
      <c r="IYM9" s="99"/>
      <c r="IYN9" s="99"/>
      <c r="IYO9" s="99"/>
      <c r="IYP9" s="99"/>
      <c r="IYQ9" s="99"/>
      <c r="IYR9" s="99"/>
      <c r="IYS9" s="99"/>
      <c r="IYT9" s="99"/>
      <c r="IYU9" s="99"/>
      <c r="IYV9" s="99"/>
      <c r="IYW9" s="99"/>
      <c r="IYX9" s="99"/>
      <c r="IYY9" s="99"/>
      <c r="IYZ9" s="99"/>
      <c r="IZA9" s="99"/>
      <c r="IZB9" s="99"/>
      <c r="IZC9" s="99"/>
      <c r="IZD9" s="99"/>
      <c r="IZE9" s="99"/>
      <c r="IZF9" s="99"/>
      <c r="IZG9" s="99"/>
      <c r="IZH9" s="99"/>
      <c r="IZI9" s="99"/>
      <c r="IZJ9" s="99"/>
      <c r="IZK9" s="99"/>
      <c r="IZL9" s="99"/>
      <c r="IZM9" s="99"/>
      <c r="IZN9" s="99"/>
      <c r="IZO9" s="99"/>
      <c r="IZP9" s="99"/>
      <c r="IZQ9" s="99"/>
      <c r="IZR9" s="99"/>
      <c r="IZS9" s="99"/>
      <c r="IZT9" s="99"/>
      <c r="IZU9" s="99"/>
      <c r="IZV9" s="99"/>
      <c r="IZW9" s="99"/>
      <c r="IZX9" s="99"/>
      <c r="IZY9" s="99"/>
      <c r="IZZ9" s="99"/>
      <c r="JAA9" s="99"/>
      <c r="JAB9" s="99"/>
      <c r="JAC9" s="99"/>
      <c r="JAD9" s="99"/>
      <c r="JAE9" s="99"/>
      <c r="JAF9" s="99"/>
      <c r="JAG9" s="99"/>
      <c r="JAH9" s="99"/>
      <c r="JAI9" s="99"/>
      <c r="JAJ9" s="99"/>
      <c r="JAK9" s="99"/>
      <c r="JAL9" s="99"/>
      <c r="JAM9" s="99"/>
      <c r="JAN9" s="99"/>
      <c r="JAO9" s="99"/>
      <c r="JAP9" s="99"/>
      <c r="JAQ9" s="99"/>
      <c r="JAR9" s="99"/>
      <c r="JAS9" s="99"/>
      <c r="JAT9" s="99"/>
      <c r="JAU9" s="99"/>
      <c r="JAV9" s="99"/>
      <c r="JAW9" s="99"/>
      <c r="JAX9" s="99"/>
      <c r="JAY9" s="99"/>
      <c r="JAZ9" s="99"/>
      <c r="JBA9" s="99"/>
      <c r="JBB9" s="99"/>
      <c r="JBC9" s="99"/>
      <c r="JBD9" s="99"/>
      <c r="JBE9" s="99"/>
      <c r="JBF9" s="99"/>
      <c r="JBG9" s="99"/>
      <c r="JBH9" s="99"/>
      <c r="JBI9" s="99"/>
      <c r="JBJ9" s="99"/>
      <c r="JBK9" s="99"/>
      <c r="JBL9" s="99"/>
      <c r="JBM9" s="99"/>
      <c r="JBN9" s="99"/>
      <c r="JBO9" s="99"/>
      <c r="JBP9" s="99"/>
      <c r="JBQ9" s="99"/>
      <c r="JBR9" s="99"/>
      <c r="JBS9" s="99"/>
      <c r="JBT9" s="99"/>
      <c r="JBU9" s="99"/>
      <c r="JBV9" s="99"/>
      <c r="JBW9" s="99"/>
      <c r="JBX9" s="99"/>
      <c r="JBY9" s="99"/>
      <c r="JBZ9" s="99"/>
      <c r="JCA9" s="99"/>
      <c r="JCB9" s="99"/>
      <c r="JCC9" s="99"/>
      <c r="JCD9" s="99"/>
      <c r="JCE9" s="99"/>
      <c r="JCF9" s="99"/>
      <c r="JCG9" s="99"/>
      <c r="JCH9" s="99"/>
      <c r="JCI9" s="99"/>
      <c r="JCJ9" s="99"/>
      <c r="JCK9" s="99"/>
      <c r="JCL9" s="99"/>
      <c r="JCM9" s="99"/>
      <c r="JCN9" s="99"/>
      <c r="JCO9" s="99"/>
      <c r="JCP9" s="99"/>
      <c r="JCQ9" s="99"/>
      <c r="JCR9" s="99"/>
      <c r="JCS9" s="99"/>
      <c r="JCT9" s="99"/>
      <c r="JCU9" s="99"/>
      <c r="JCV9" s="99"/>
      <c r="JCW9" s="99"/>
      <c r="JCX9" s="99"/>
      <c r="JCY9" s="99"/>
      <c r="JCZ9" s="99"/>
      <c r="JDA9" s="99"/>
      <c r="JDB9" s="99"/>
      <c r="JDC9" s="99"/>
      <c r="JDD9" s="99"/>
      <c r="JDE9" s="99"/>
      <c r="JDF9" s="99"/>
      <c r="JDG9" s="99"/>
      <c r="JDH9" s="99"/>
      <c r="JDI9" s="99"/>
      <c r="JDJ9" s="99"/>
      <c r="JDK9" s="99"/>
      <c r="JDL9" s="99"/>
      <c r="JDM9" s="99"/>
      <c r="JDN9" s="99"/>
      <c r="JDO9" s="99"/>
      <c r="JDP9" s="99"/>
      <c r="JDQ9" s="99"/>
      <c r="JDR9" s="99"/>
      <c r="JDS9" s="99"/>
      <c r="JDT9" s="99"/>
      <c r="JDU9" s="99"/>
      <c r="JDV9" s="99"/>
      <c r="JDW9" s="99"/>
      <c r="JDX9" s="99"/>
      <c r="JDY9" s="99"/>
      <c r="JDZ9" s="99"/>
      <c r="JEA9" s="99"/>
      <c r="JEB9" s="99"/>
      <c r="JEC9" s="99"/>
      <c r="JED9" s="99"/>
      <c r="JEE9" s="99"/>
      <c r="JEF9" s="99"/>
      <c r="JEG9" s="99"/>
      <c r="JEH9" s="99"/>
      <c r="JEI9" s="99"/>
      <c r="JEJ9" s="99"/>
      <c r="JEK9" s="99"/>
      <c r="JEL9" s="99"/>
      <c r="JEM9" s="99"/>
      <c r="JEN9" s="99"/>
      <c r="JEO9" s="99"/>
      <c r="JEP9" s="99"/>
      <c r="JEQ9" s="99"/>
      <c r="JER9" s="99"/>
      <c r="JES9" s="99"/>
      <c r="JET9" s="99"/>
      <c r="JEU9" s="99"/>
      <c r="JEV9" s="99"/>
      <c r="JEW9" s="99"/>
      <c r="JEX9" s="99"/>
      <c r="JEY9" s="99"/>
      <c r="JEZ9" s="99"/>
      <c r="JFA9" s="99"/>
      <c r="JFB9" s="99"/>
      <c r="JFC9" s="99"/>
      <c r="JFD9" s="99"/>
      <c r="JFE9" s="99"/>
      <c r="JFF9" s="99"/>
      <c r="JFG9" s="99"/>
      <c r="JFH9" s="99"/>
      <c r="JFI9" s="99"/>
      <c r="JFJ9" s="99"/>
      <c r="JFK9" s="99"/>
      <c r="JFL9" s="99"/>
      <c r="JFM9" s="99"/>
      <c r="JFN9" s="99"/>
      <c r="JFO9" s="99"/>
      <c r="JFP9" s="99"/>
      <c r="JFQ9" s="99"/>
      <c r="JFR9" s="99"/>
      <c r="JFS9" s="99"/>
      <c r="JFT9" s="99"/>
      <c r="JFU9" s="99"/>
      <c r="JFV9" s="99"/>
      <c r="JFW9" s="99"/>
      <c r="JFX9" s="99"/>
      <c r="JFY9" s="99"/>
      <c r="JFZ9" s="99"/>
      <c r="JGA9" s="99"/>
      <c r="JGB9" s="99"/>
      <c r="JGC9" s="99"/>
      <c r="JGD9" s="99"/>
      <c r="JGE9" s="99"/>
      <c r="JGF9" s="99"/>
      <c r="JGG9" s="99"/>
      <c r="JGH9" s="99"/>
      <c r="JGI9" s="99"/>
      <c r="JGJ9" s="99"/>
      <c r="JGK9" s="99"/>
      <c r="JGL9" s="99"/>
      <c r="JGM9" s="99"/>
      <c r="JGN9" s="99"/>
      <c r="JGO9" s="99"/>
      <c r="JGP9" s="99"/>
      <c r="JGQ9" s="99"/>
      <c r="JGR9" s="99"/>
      <c r="JGS9" s="99"/>
      <c r="JGT9" s="99"/>
      <c r="JGU9" s="99"/>
      <c r="JGV9" s="99"/>
      <c r="JGW9" s="99"/>
      <c r="JGX9" s="99"/>
      <c r="JGY9" s="99"/>
      <c r="JGZ9" s="99"/>
      <c r="JHA9" s="99"/>
      <c r="JHB9" s="99"/>
      <c r="JHC9" s="99"/>
      <c r="JHD9" s="99"/>
      <c r="JHE9" s="99"/>
      <c r="JHF9" s="99"/>
      <c r="JHG9" s="99"/>
      <c r="JHH9" s="99"/>
      <c r="JHI9" s="99"/>
      <c r="JHJ9" s="99"/>
      <c r="JHK9" s="99"/>
      <c r="JHL9" s="99"/>
      <c r="JHM9" s="99"/>
      <c r="JHN9" s="99"/>
      <c r="JHO9" s="99"/>
      <c r="JHP9" s="99"/>
      <c r="JHQ9" s="99"/>
      <c r="JHR9" s="99"/>
      <c r="JHS9" s="99"/>
      <c r="JHT9" s="99"/>
      <c r="JHU9" s="99"/>
      <c r="JHV9" s="99"/>
      <c r="JHW9" s="99"/>
      <c r="JHX9" s="99"/>
      <c r="JHY9" s="99"/>
      <c r="JHZ9" s="99"/>
      <c r="JIA9" s="99"/>
      <c r="JIB9" s="99"/>
      <c r="JIC9" s="99"/>
      <c r="JID9" s="99"/>
      <c r="JIE9" s="99"/>
      <c r="JIF9" s="99"/>
      <c r="JIG9" s="99"/>
      <c r="JIH9" s="99"/>
      <c r="JII9" s="99"/>
      <c r="JIJ9" s="99"/>
      <c r="JIK9" s="99"/>
      <c r="JIL9" s="99"/>
      <c r="JIM9" s="99"/>
      <c r="JIN9" s="99"/>
      <c r="JIO9" s="99"/>
      <c r="JIP9" s="99"/>
      <c r="JIQ9" s="99"/>
      <c r="JIR9" s="99"/>
      <c r="JIS9" s="99"/>
      <c r="JIT9" s="99"/>
      <c r="JIU9" s="99"/>
      <c r="JIV9" s="99"/>
      <c r="JIW9" s="99"/>
      <c r="JIX9" s="99"/>
      <c r="JIY9" s="99"/>
      <c r="JIZ9" s="99"/>
      <c r="JJA9" s="99"/>
      <c r="JJB9" s="99"/>
      <c r="JJC9" s="99"/>
      <c r="JJD9" s="99"/>
      <c r="JJE9" s="99"/>
      <c r="JJF9" s="99"/>
      <c r="JJG9" s="99"/>
      <c r="JJH9" s="99"/>
      <c r="JJI9" s="99"/>
      <c r="JJJ9" s="99"/>
      <c r="JJK9" s="99"/>
      <c r="JJL9" s="99"/>
      <c r="JJM9" s="99"/>
      <c r="JJN9" s="99"/>
      <c r="JJO9" s="99"/>
      <c r="JJP9" s="99"/>
      <c r="JJQ9" s="99"/>
      <c r="JJR9" s="99"/>
      <c r="JJS9" s="99"/>
      <c r="JJT9" s="99"/>
      <c r="JJU9" s="99"/>
      <c r="JJV9" s="99"/>
      <c r="JJW9" s="99"/>
      <c r="JJX9" s="99"/>
      <c r="JJY9" s="99"/>
      <c r="JJZ9" s="99"/>
      <c r="JKA9" s="99"/>
      <c r="JKB9" s="99"/>
      <c r="JKC9" s="99"/>
      <c r="JKD9" s="99"/>
      <c r="JKE9" s="99"/>
      <c r="JKF9" s="99"/>
      <c r="JKG9" s="99"/>
      <c r="JKH9" s="99"/>
      <c r="JKI9" s="99"/>
      <c r="JKJ9" s="99"/>
      <c r="JKK9" s="99"/>
      <c r="JKL9" s="99"/>
      <c r="JKM9" s="99"/>
      <c r="JKN9" s="99"/>
      <c r="JKO9" s="99"/>
      <c r="JKP9" s="99"/>
      <c r="JKQ9" s="99"/>
      <c r="JKR9" s="99"/>
      <c r="JKS9" s="99"/>
      <c r="JKT9" s="99"/>
      <c r="JKU9" s="99"/>
      <c r="JKV9" s="99"/>
      <c r="JKW9" s="99"/>
      <c r="JKX9" s="99"/>
      <c r="JKY9" s="99"/>
      <c r="JKZ9" s="99"/>
      <c r="JLA9" s="99"/>
      <c r="JLB9" s="99"/>
      <c r="JLC9" s="99"/>
      <c r="JLD9" s="99"/>
      <c r="JLE9" s="99"/>
      <c r="JLF9" s="99"/>
      <c r="JLG9" s="99"/>
      <c r="JLH9" s="99"/>
      <c r="JLI9" s="99"/>
      <c r="JLJ9" s="99"/>
      <c r="JLK9" s="99"/>
      <c r="JLL9" s="99"/>
      <c r="JLM9" s="99"/>
      <c r="JLN9" s="99"/>
      <c r="JLO9" s="99"/>
      <c r="JLP9" s="99"/>
      <c r="JLQ9" s="99"/>
      <c r="JLR9" s="99"/>
      <c r="JLS9" s="99"/>
      <c r="JLT9" s="99"/>
      <c r="JLU9" s="99"/>
      <c r="JLV9" s="99"/>
      <c r="JLW9" s="99"/>
      <c r="JLX9" s="99"/>
      <c r="JLY9" s="99"/>
      <c r="JLZ9" s="99"/>
      <c r="JMA9" s="99"/>
      <c r="JMB9" s="99"/>
      <c r="JMC9" s="99"/>
      <c r="JMD9" s="99"/>
      <c r="JME9" s="99"/>
      <c r="JMF9" s="99"/>
      <c r="JMG9" s="99"/>
      <c r="JMH9" s="99"/>
      <c r="JMI9" s="99"/>
      <c r="JMJ9" s="99"/>
      <c r="JMK9" s="99"/>
      <c r="JML9" s="99"/>
      <c r="JMM9" s="99"/>
      <c r="JMN9" s="99"/>
      <c r="JMO9" s="99"/>
      <c r="JMP9" s="99"/>
      <c r="JMQ9" s="99"/>
      <c r="JMR9" s="99"/>
      <c r="JMS9" s="99"/>
      <c r="JMT9" s="99"/>
      <c r="JMU9" s="99"/>
      <c r="JMV9" s="99"/>
      <c r="JMW9" s="99"/>
      <c r="JMX9" s="99"/>
      <c r="JMY9" s="99"/>
      <c r="JMZ9" s="99"/>
      <c r="JNA9" s="99"/>
      <c r="JNB9" s="99"/>
      <c r="JNC9" s="99"/>
      <c r="JND9" s="99"/>
      <c r="JNE9" s="99"/>
      <c r="JNF9" s="99"/>
      <c r="JNG9" s="99"/>
      <c r="JNH9" s="99"/>
      <c r="JNI9" s="99"/>
      <c r="JNJ9" s="99"/>
      <c r="JNK9" s="99"/>
      <c r="JNL9" s="99"/>
      <c r="JNM9" s="99"/>
      <c r="JNN9" s="99"/>
      <c r="JNO9" s="99"/>
      <c r="JNP9" s="99"/>
      <c r="JNQ9" s="99"/>
      <c r="JNR9" s="99"/>
      <c r="JNS9" s="99"/>
      <c r="JNT9" s="99"/>
      <c r="JNU9" s="99"/>
      <c r="JNV9" s="99"/>
      <c r="JNW9" s="99"/>
      <c r="JNX9" s="99"/>
      <c r="JNY9" s="99"/>
      <c r="JNZ9" s="99"/>
      <c r="JOA9" s="99"/>
      <c r="JOB9" s="99"/>
      <c r="JOC9" s="99"/>
      <c r="JOD9" s="99"/>
      <c r="JOE9" s="99"/>
      <c r="JOF9" s="99"/>
      <c r="JOG9" s="99"/>
      <c r="JOH9" s="99"/>
      <c r="JOI9" s="99"/>
      <c r="JOJ9" s="99"/>
      <c r="JOK9" s="99"/>
      <c r="JOL9" s="99"/>
      <c r="JOM9" s="99"/>
      <c r="JON9" s="99"/>
      <c r="JOO9" s="99"/>
      <c r="JOP9" s="99"/>
      <c r="JOQ9" s="99"/>
      <c r="JOR9" s="99"/>
      <c r="JOS9" s="99"/>
      <c r="JOT9" s="99"/>
      <c r="JOU9" s="99"/>
      <c r="JOV9" s="99"/>
      <c r="JOW9" s="99"/>
      <c r="JOX9" s="99"/>
      <c r="JOY9" s="99"/>
      <c r="JOZ9" s="99"/>
      <c r="JPA9" s="99"/>
      <c r="JPB9" s="99"/>
      <c r="JPC9" s="99"/>
      <c r="JPD9" s="99"/>
      <c r="JPE9" s="99"/>
      <c r="JPF9" s="99"/>
      <c r="JPG9" s="99"/>
      <c r="JPH9" s="99"/>
      <c r="JPI9" s="99"/>
      <c r="JPJ9" s="99"/>
      <c r="JPK9" s="99"/>
      <c r="JPL9" s="99"/>
      <c r="JPM9" s="99"/>
      <c r="JPN9" s="99"/>
      <c r="JPO9" s="99"/>
      <c r="JPP9" s="99"/>
      <c r="JPQ9" s="99"/>
      <c r="JPR9" s="99"/>
      <c r="JPS9" s="99"/>
      <c r="JPT9" s="99"/>
      <c r="JPU9" s="99"/>
      <c r="JPV9" s="99"/>
      <c r="JPW9" s="99"/>
      <c r="JPX9" s="99"/>
      <c r="JPY9" s="99"/>
      <c r="JPZ9" s="99"/>
      <c r="JQA9" s="99"/>
      <c r="JQB9" s="99"/>
      <c r="JQC9" s="99"/>
      <c r="JQD9" s="99"/>
      <c r="JQE9" s="99"/>
      <c r="JQF9" s="99"/>
      <c r="JQG9" s="99"/>
      <c r="JQH9" s="99"/>
      <c r="JQI9" s="99"/>
      <c r="JQJ9" s="99"/>
      <c r="JQK9" s="99"/>
      <c r="JQL9" s="99"/>
      <c r="JQM9" s="99"/>
      <c r="JQN9" s="99"/>
      <c r="JQO9" s="99"/>
      <c r="JQP9" s="99"/>
      <c r="JQQ9" s="99"/>
      <c r="JQR9" s="99"/>
      <c r="JQS9" s="99"/>
      <c r="JQT9" s="99"/>
      <c r="JQU9" s="99"/>
      <c r="JQV9" s="99"/>
      <c r="JQW9" s="99"/>
      <c r="JQX9" s="99"/>
      <c r="JQY9" s="99"/>
      <c r="JQZ9" s="99"/>
      <c r="JRA9" s="99"/>
      <c r="JRB9" s="99"/>
      <c r="JRC9" s="99"/>
      <c r="JRD9" s="99"/>
      <c r="JRE9" s="99"/>
      <c r="JRF9" s="99"/>
      <c r="JRG9" s="99"/>
      <c r="JRH9" s="99"/>
      <c r="JRI9" s="99"/>
      <c r="JRJ9" s="99"/>
      <c r="JRK9" s="99"/>
      <c r="JRL9" s="99"/>
      <c r="JRM9" s="99"/>
      <c r="JRN9" s="99"/>
      <c r="JRO9" s="99"/>
      <c r="JRP9" s="99"/>
      <c r="JRQ9" s="99"/>
      <c r="JRR9" s="99"/>
      <c r="JRS9" s="99"/>
      <c r="JRT9" s="99"/>
      <c r="JRU9" s="99"/>
      <c r="JRV9" s="99"/>
      <c r="JRW9" s="99"/>
      <c r="JRX9" s="99"/>
      <c r="JRY9" s="99"/>
      <c r="JRZ9" s="99"/>
      <c r="JSA9" s="99"/>
      <c r="JSB9" s="99"/>
      <c r="JSC9" s="99"/>
      <c r="JSD9" s="99"/>
      <c r="JSE9" s="99"/>
      <c r="JSF9" s="99"/>
      <c r="JSG9" s="99"/>
      <c r="JSH9" s="99"/>
      <c r="JSI9" s="99"/>
      <c r="JSJ9" s="99"/>
      <c r="JSK9" s="99"/>
      <c r="JSL9" s="99"/>
      <c r="JSM9" s="99"/>
      <c r="JSN9" s="99"/>
      <c r="JSO9" s="99"/>
      <c r="JSP9" s="99"/>
      <c r="JSQ9" s="99"/>
      <c r="JSR9" s="99"/>
      <c r="JSS9" s="99"/>
      <c r="JST9" s="99"/>
      <c r="JSU9" s="99"/>
      <c r="JSV9" s="99"/>
      <c r="JSW9" s="99"/>
      <c r="JSX9" s="99"/>
      <c r="JSY9" s="99"/>
      <c r="JSZ9" s="99"/>
      <c r="JTA9" s="99"/>
      <c r="JTB9" s="99"/>
      <c r="JTC9" s="99"/>
      <c r="JTD9" s="99"/>
      <c r="JTE9" s="99"/>
      <c r="JTF9" s="99"/>
      <c r="JTG9" s="99"/>
      <c r="JTH9" s="99"/>
      <c r="JTI9" s="99"/>
      <c r="JTJ9" s="99"/>
      <c r="JTK9" s="99"/>
      <c r="JTL9" s="99"/>
      <c r="JTM9" s="99"/>
      <c r="JTN9" s="99"/>
      <c r="JTO9" s="99"/>
      <c r="JTP9" s="99"/>
      <c r="JTQ9" s="99"/>
      <c r="JTR9" s="99"/>
      <c r="JTS9" s="99"/>
      <c r="JTT9" s="99"/>
      <c r="JTU9" s="99"/>
      <c r="JTV9" s="99"/>
      <c r="JTW9" s="99"/>
      <c r="JTX9" s="99"/>
      <c r="JTY9" s="99"/>
      <c r="JTZ9" s="99"/>
      <c r="JUA9" s="99"/>
      <c r="JUB9" s="99"/>
      <c r="JUC9" s="99"/>
      <c r="JUD9" s="99"/>
      <c r="JUE9" s="99"/>
      <c r="JUF9" s="99"/>
      <c r="JUG9" s="99"/>
      <c r="JUH9" s="99"/>
      <c r="JUI9" s="99"/>
      <c r="JUJ9" s="99"/>
      <c r="JUK9" s="99"/>
      <c r="JUL9" s="99"/>
      <c r="JUM9" s="99"/>
      <c r="JUN9" s="99"/>
      <c r="JUO9" s="99"/>
      <c r="JUP9" s="99"/>
      <c r="JUQ9" s="99"/>
      <c r="JUR9" s="99"/>
      <c r="JUS9" s="99"/>
      <c r="JUT9" s="99"/>
      <c r="JUU9" s="99"/>
      <c r="JUV9" s="99"/>
      <c r="JUW9" s="99"/>
      <c r="JUX9" s="99"/>
      <c r="JUY9" s="99"/>
      <c r="JUZ9" s="99"/>
      <c r="JVA9" s="99"/>
      <c r="JVB9" s="99"/>
      <c r="JVC9" s="99"/>
      <c r="JVD9" s="99"/>
      <c r="JVE9" s="99"/>
      <c r="JVF9" s="99"/>
      <c r="JVG9" s="99"/>
      <c r="JVH9" s="99"/>
      <c r="JVI9" s="99"/>
      <c r="JVJ9" s="99"/>
      <c r="JVK9" s="99"/>
      <c r="JVL9" s="99"/>
      <c r="JVM9" s="99"/>
      <c r="JVN9" s="99"/>
      <c r="JVO9" s="99"/>
      <c r="JVP9" s="99"/>
      <c r="JVQ9" s="99"/>
      <c r="JVR9" s="99"/>
      <c r="JVS9" s="99"/>
      <c r="JVT9" s="99"/>
      <c r="JVU9" s="99"/>
      <c r="JVV9" s="99"/>
      <c r="JVW9" s="99"/>
      <c r="JVX9" s="99"/>
      <c r="JVY9" s="99"/>
      <c r="JVZ9" s="99"/>
      <c r="JWA9" s="99"/>
      <c r="JWB9" s="99"/>
      <c r="JWC9" s="99"/>
      <c r="JWD9" s="99"/>
      <c r="JWE9" s="99"/>
      <c r="JWF9" s="99"/>
      <c r="JWG9" s="99"/>
      <c r="JWH9" s="99"/>
      <c r="JWI9" s="99"/>
      <c r="JWJ9" s="99"/>
      <c r="JWK9" s="99"/>
      <c r="JWL9" s="99"/>
      <c r="JWM9" s="99"/>
      <c r="JWN9" s="99"/>
      <c r="JWO9" s="99"/>
      <c r="JWP9" s="99"/>
      <c r="JWQ9" s="99"/>
      <c r="JWR9" s="99"/>
      <c r="JWS9" s="99"/>
      <c r="JWT9" s="99"/>
      <c r="JWU9" s="99"/>
      <c r="JWV9" s="99"/>
      <c r="JWW9" s="99"/>
      <c r="JWX9" s="99"/>
      <c r="JWY9" s="99"/>
      <c r="JWZ9" s="99"/>
      <c r="JXA9" s="99"/>
      <c r="JXB9" s="99"/>
      <c r="JXC9" s="99"/>
      <c r="JXD9" s="99"/>
      <c r="JXE9" s="99"/>
      <c r="JXF9" s="99"/>
      <c r="JXG9" s="99"/>
      <c r="JXH9" s="99"/>
      <c r="JXI9" s="99"/>
      <c r="JXJ9" s="99"/>
      <c r="JXK9" s="99"/>
      <c r="JXL9" s="99"/>
      <c r="JXM9" s="99"/>
      <c r="JXN9" s="99"/>
      <c r="JXO9" s="99"/>
      <c r="JXP9" s="99"/>
      <c r="JXQ9" s="99"/>
      <c r="JXR9" s="99"/>
      <c r="JXS9" s="99"/>
      <c r="JXT9" s="99"/>
      <c r="JXU9" s="99"/>
      <c r="JXV9" s="99"/>
      <c r="JXW9" s="99"/>
      <c r="JXX9" s="99"/>
      <c r="JXY9" s="99"/>
      <c r="JXZ9" s="99"/>
      <c r="JYA9" s="99"/>
      <c r="JYB9" s="99"/>
      <c r="JYC9" s="99"/>
      <c r="JYD9" s="99"/>
      <c r="JYE9" s="99"/>
      <c r="JYF9" s="99"/>
      <c r="JYG9" s="99"/>
      <c r="JYH9" s="99"/>
      <c r="JYI9" s="99"/>
      <c r="JYJ9" s="99"/>
      <c r="JYK9" s="99"/>
      <c r="JYL9" s="99"/>
      <c r="JYM9" s="99"/>
      <c r="JYN9" s="99"/>
      <c r="JYO9" s="99"/>
      <c r="JYP9" s="99"/>
      <c r="JYQ9" s="99"/>
      <c r="JYR9" s="99"/>
      <c r="JYS9" s="99"/>
      <c r="JYT9" s="99"/>
      <c r="JYU9" s="99"/>
      <c r="JYV9" s="99"/>
      <c r="JYW9" s="99"/>
      <c r="JYX9" s="99"/>
      <c r="JYY9" s="99"/>
      <c r="JYZ9" s="99"/>
      <c r="JZA9" s="99"/>
      <c r="JZB9" s="99"/>
      <c r="JZC9" s="99"/>
      <c r="JZD9" s="99"/>
      <c r="JZE9" s="99"/>
      <c r="JZF9" s="99"/>
      <c r="JZG9" s="99"/>
      <c r="JZH9" s="99"/>
      <c r="JZI9" s="99"/>
      <c r="JZJ9" s="99"/>
      <c r="JZK9" s="99"/>
      <c r="JZL9" s="99"/>
      <c r="JZM9" s="99"/>
      <c r="JZN9" s="99"/>
      <c r="JZO9" s="99"/>
      <c r="JZP9" s="99"/>
      <c r="JZQ9" s="99"/>
      <c r="JZR9" s="99"/>
      <c r="JZS9" s="99"/>
      <c r="JZT9" s="99"/>
      <c r="JZU9" s="99"/>
      <c r="JZV9" s="99"/>
      <c r="JZW9" s="99"/>
      <c r="JZX9" s="99"/>
      <c r="JZY9" s="99"/>
      <c r="JZZ9" s="99"/>
      <c r="KAA9" s="99"/>
      <c r="KAB9" s="99"/>
      <c r="KAC9" s="99"/>
      <c r="KAD9" s="99"/>
      <c r="KAE9" s="99"/>
      <c r="KAF9" s="99"/>
      <c r="KAG9" s="99"/>
      <c r="KAH9" s="99"/>
      <c r="KAI9" s="99"/>
      <c r="KAJ9" s="99"/>
      <c r="KAK9" s="99"/>
      <c r="KAL9" s="99"/>
      <c r="KAM9" s="99"/>
      <c r="KAN9" s="99"/>
      <c r="KAO9" s="99"/>
      <c r="KAP9" s="99"/>
      <c r="KAQ9" s="99"/>
      <c r="KAR9" s="99"/>
      <c r="KAS9" s="99"/>
      <c r="KAT9" s="99"/>
      <c r="KAU9" s="99"/>
      <c r="KAV9" s="99"/>
      <c r="KAW9" s="99"/>
      <c r="KAX9" s="99"/>
      <c r="KAY9" s="99"/>
      <c r="KAZ9" s="99"/>
      <c r="KBA9" s="99"/>
      <c r="KBB9" s="99"/>
      <c r="KBC9" s="99"/>
      <c r="KBD9" s="99"/>
      <c r="KBE9" s="99"/>
      <c r="KBF9" s="99"/>
      <c r="KBG9" s="99"/>
      <c r="KBH9" s="99"/>
      <c r="KBI9" s="99"/>
      <c r="KBJ9" s="99"/>
      <c r="KBK9" s="99"/>
      <c r="KBL9" s="99"/>
      <c r="KBM9" s="99"/>
      <c r="KBN9" s="99"/>
      <c r="KBO9" s="99"/>
      <c r="KBP9" s="99"/>
      <c r="KBQ9" s="99"/>
      <c r="KBR9" s="99"/>
      <c r="KBS9" s="99"/>
      <c r="KBT9" s="99"/>
      <c r="KBU9" s="99"/>
      <c r="KBV9" s="99"/>
      <c r="KBW9" s="99"/>
      <c r="KBX9" s="99"/>
      <c r="KBY9" s="99"/>
      <c r="KBZ9" s="99"/>
      <c r="KCA9" s="99"/>
      <c r="KCB9" s="99"/>
      <c r="KCC9" s="99"/>
      <c r="KCD9" s="99"/>
      <c r="KCE9" s="99"/>
      <c r="KCF9" s="99"/>
      <c r="KCG9" s="99"/>
      <c r="KCH9" s="99"/>
      <c r="KCI9" s="99"/>
      <c r="KCJ9" s="99"/>
      <c r="KCK9" s="99"/>
      <c r="KCL9" s="99"/>
      <c r="KCM9" s="99"/>
      <c r="KCN9" s="99"/>
      <c r="KCO9" s="99"/>
      <c r="KCP9" s="99"/>
      <c r="KCQ9" s="99"/>
      <c r="KCR9" s="99"/>
      <c r="KCS9" s="99"/>
      <c r="KCT9" s="99"/>
      <c r="KCU9" s="99"/>
      <c r="KCV9" s="99"/>
      <c r="KCW9" s="99"/>
      <c r="KCX9" s="99"/>
      <c r="KCY9" s="99"/>
      <c r="KCZ9" s="99"/>
      <c r="KDA9" s="99"/>
      <c r="KDB9" s="99"/>
      <c r="KDC9" s="99"/>
      <c r="KDD9" s="99"/>
      <c r="KDE9" s="99"/>
      <c r="KDF9" s="99"/>
      <c r="KDG9" s="99"/>
      <c r="KDH9" s="99"/>
      <c r="KDI9" s="99"/>
      <c r="KDJ9" s="99"/>
      <c r="KDK9" s="99"/>
      <c r="KDL9" s="99"/>
      <c r="KDM9" s="99"/>
      <c r="KDN9" s="99"/>
      <c r="KDO9" s="99"/>
      <c r="KDP9" s="99"/>
      <c r="KDQ9" s="99"/>
      <c r="KDR9" s="99"/>
      <c r="KDS9" s="99"/>
      <c r="KDT9" s="99"/>
      <c r="KDU9" s="99"/>
      <c r="KDV9" s="99"/>
      <c r="KDW9" s="99"/>
      <c r="KDX9" s="99"/>
      <c r="KDY9" s="99"/>
      <c r="KDZ9" s="99"/>
      <c r="KEA9" s="99"/>
      <c r="KEB9" s="99"/>
      <c r="KEC9" s="99"/>
      <c r="KED9" s="99"/>
      <c r="KEE9" s="99"/>
      <c r="KEF9" s="99"/>
      <c r="KEG9" s="99"/>
      <c r="KEH9" s="99"/>
      <c r="KEI9" s="99"/>
      <c r="KEJ9" s="99"/>
      <c r="KEK9" s="99"/>
      <c r="KEL9" s="99"/>
      <c r="KEM9" s="99"/>
      <c r="KEN9" s="99"/>
      <c r="KEO9" s="99"/>
      <c r="KEP9" s="99"/>
      <c r="KEQ9" s="99"/>
      <c r="KER9" s="99"/>
      <c r="KES9" s="99"/>
      <c r="KET9" s="99"/>
      <c r="KEU9" s="99"/>
      <c r="KEV9" s="99"/>
      <c r="KEW9" s="99"/>
      <c r="KEX9" s="99"/>
      <c r="KEY9" s="99"/>
      <c r="KEZ9" s="99"/>
      <c r="KFA9" s="99"/>
      <c r="KFB9" s="99"/>
      <c r="KFC9" s="99"/>
      <c r="KFD9" s="99"/>
      <c r="KFE9" s="99"/>
      <c r="KFF9" s="99"/>
      <c r="KFG9" s="99"/>
      <c r="KFH9" s="99"/>
      <c r="KFI9" s="99"/>
      <c r="KFJ9" s="99"/>
      <c r="KFK9" s="99"/>
      <c r="KFL9" s="99"/>
      <c r="KFM9" s="99"/>
      <c r="KFN9" s="99"/>
      <c r="KFO9" s="99"/>
      <c r="KFP9" s="99"/>
      <c r="KFQ9" s="99"/>
      <c r="KFR9" s="99"/>
      <c r="KFS9" s="99"/>
      <c r="KFT9" s="99"/>
      <c r="KFU9" s="99"/>
      <c r="KFV9" s="99"/>
      <c r="KFW9" s="99"/>
      <c r="KFX9" s="99"/>
      <c r="KFY9" s="99"/>
      <c r="KFZ9" s="99"/>
      <c r="KGA9" s="99"/>
      <c r="KGB9" s="99"/>
      <c r="KGC9" s="99"/>
      <c r="KGD9" s="99"/>
      <c r="KGE9" s="99"/>
      <c r="KGF9" s="99"/>
      <c r="KGG9" s="99"/>
      <c r="KGH9" s="99"/>
      <c r="KGI9" s="99"/>
      <c r="KGJ9" s="99"/>
      <c r="KGK9" s="99"/>
      <c r="KGL9" s="99"/>
      <c r="KGM9" s="99"/>
      <c r="KGN9" s="99"/>
      <c r="KGO9" s="99"/>
      <c r="KGP9" s="99"/>
      <c r="KGQ9" s="99"/>
      <c r="KGR9" s="99"/>
      <c r="KGS9" s="99"/>
      <c r="KGT9" s="99"/>
      <c r="KGU9" s="99"/>
      <c r="KGV9" s="99"/>
      <c r="KGW9" s="99"/>
      <c r="KGX9" s="99"/>
      <c r="KGY9" s="99"/>
      <c r="KGZ9" s="99"/>
      <c r="KHA9" s="99"/>
      <c r="KHB9" s="99"/>
      <c r="KHC9" s="99"/>
      <c r="KHD9" s="99"/>
      <c r="KHE9" s="99"/>
      <c r="KHF9" s="99"/>
      <c r="KHG9" s="99"/>
      <c r="KHH9" s="99"/>
      <c r="KHI9" s="99"/>
      <c r="KHJ9" s="99"/>
      <c r="KHK9" s="99"/>
      <c r="KHL9" s="99"/>
      <c r="KHM9" s="99"/>
      <c r="KHN9" s="99"/>
      <c r="KHO9" s="99"/>
      <c r="KHP9" s="99"/>
      <c r="KHQ9" s="99"/>
      <c r="KHR9" s="99"/>
      <c r="KHS9" s="99"/>
      <c r="KHT9" s="99"/>
      <c r="KHU9" s="99"/>
      <c r="KHV9" s="99"/>
      <c r="KHW9" s="99"/>
      <c r="KHX9" s="99"/>
      <c r="KHY9" s="99"/>
      <c r="KHZ9" s="99"/>
      <c r="KIA9" s="99"/>
      <c r="KIB9" s="99"/>
      <c r="KIC9" s="99"/>
      <c r="KID9" s="99"/>
      <c r="KIE9" s="99"/>
      <c r="KIF9" s="99"/>
      <c r="KIG9" s="99"/>
      <c r="KIH9" s="99"/>
      <c r="KII9" s="99"/>
      <c r="KIJ9" s="99"/>
      <c r="KIK9" s="99"/>
      <c r="KIL9" s="99"/>
      <c r="KIM9" s="99"/>
      <c r="KIN9" s="99"/>
      <c r="KIO9" s="99"/>
      <c r="KIP9" s="99"/>
      <c r="KIQ9" s="99"/>
      <c r="KIR9" s="99"/>
      <c r="KIS9" s="99"/>
      <c r="KIT9" s="99"/>
      <c r="KIU9" s="99"/>
      <c r="KIV9" s="99"/>
      <c r="KIW9" s="99"/>
      <c r="KIX9" s="99"/>
      <c r="KIY9" s="99"/>
      <c r="KIZ9" s="99"/>
      <c r="KJA9" s="99"/>
      <c r="KJB9" s="99"/>
      <c r="KJC9" s="99"/>
      <c r="KJD9" s="99"/>
      <c r="KJE9" s="99"/>
      <c r="KJF9" s="99"/>
      <c r="KJG9" s="99"/>
      <c r="KJH9" s="99"/>
      <c r="KJI9" s="99"/>
      <c r="KJJ9" s="99"/>
      <c r="KJK9" s="99"/>
      <c r="KJL9" s="99"/>
      <c r="KJM9" s="99"/>
      <c r="KJN9" s="99"/>
      <c r="KJO9" s="99"/>
      <c r="KJP9" s="99"/>
      <c r="KJQ9" s="99"/>
      <c r="KJR9" s="99"/>
      <c r="KJS9" s="99"/>
      <c r="KJT9" s="99"/>
      <c r="KJU9" s="99"/>
      <c r="KJV9" s="99"/>
      <c r="KJW9" s="99"/>
      <c r="KJX9" s="99"/>
      <c r="KJY9" s="99"/>
      <c r="KJZ9" s="99"/>
      <c r="KKA9" s="99"/>
      <c r="KKB9" s="99"/>
      <c r="KKC9" s="99"/>
      <c r="KKD9" s="99"/>
      <c r="KKE9" s="99"/>
      <c r="KKF9" s="99"/>
      <c r="KKG9" s="99"/>
      <c r="KKH9" s="99"/>
      <c r="KKI9" s="99"/>
      <c r="KKJ9" s="99"/>
      <c r="KKK9" s="99"/>
      <c r="KKL9" s="99"/>
      <c r="KKM9" s="99"/>
      <c r="KKN9" s="99"/>
      <c r="KKO9" s="99"/>
      <c r="KKP9" s="99"/>
      <c r="KKQ9" s="99"/>
      <c r="KKR9" s="99"/>
      <c r="KKS9" s="99"/>
      <c r="KKT9" s="99"/>
      <c r="KKU9" s="99"/>
      <c r="KKV9" s="99"/>
      <c r="KKW9" s="99"/>
      <c r="KKX9" s="99"/>
      <c r="KKY9" s="99"/>
      <c r="KKZ9" s="99"/>
      <c r="KLA9" s="99"/>
      <c r="KLB9" s="99"/>
      <c r="KLC9" s="99"/>
      <c r="KLD9" s="99"/>
      <c r="KLE9" s="99"/>
      <c r="KLF9" s="99"/>
      <c r="KLG9" s="99"/>
      <c r="KLH9" s="99"/>
      <c r="KLI9" s="99"/>
      <c r="KLJ9" s="99"/>
      <c r="KLK9" s="99"/>
      <c r="KLL9" s="99"/>
      <c r="KLM9" s="99"/>
      <c r="KLN9" s="99"/>
      <c r="KLO9" s="99"/>
      <c r="KLP9" s="99"/>
      <c r="KLQ9" s="99"/>
      <c r="KLR9" s="99"/>
      <c r="KLS9" s="99"/>
      <c r="KLT9" s="99"/>
      <c r="KLU9" s="99"/>
      <c r="KLV9" s="99"/>
      <c r="KLW9" s="99"/>
      <c r="KLX9" s="99"/>
      <c r="KLY9" s="99"/>
      <c r="KLZ9" s="99"/>
      <c r="KMA9" s="99"/>
      <c r="KMB9" s="99"/>
      <c r="KMC9" s="99"/>
      <c r="KMD9" s="99"/>
      <c r="KME9" s="99"/>
      <c r="KMF9" s="99"/>
      <c r="KMG9" s="99"/>
      <c r="KMH9" s="99"/>
      <c r="KMI9" s="99"/>
      <c r="KMJ9" s="99"/>
      <c r="KMK9" s="99"/>
      <c r="KML9" s="99"/>
      <c r="KMM9" s="99"/>
      <c r="KMN9" s="99"/>
      <c r="KMO9" s="99"/>
      <c r="KMP9" s="99"/>
      <c r="KMQ9" s="99"/>
      <c r="KMR9" s="99"/>
      <c r="KMS9" s="99"/>
      <c r="KMT9" s="99"/>
      <c r="KMU9" s="99"/>
      <c r="KMV9" s="99"/>
      <c r="KMW9" s="99"/>
      <c r="KMX9" s="99"/>
      <c r="KMY9" s="99"/>
      <c r="KMZ9" s="99"/>
      <c r="KNA9" s="99"/>
      <c r="KNB9" s="99"/>
      <c r="KNC9" s="99"/>
      <c r="KND9" s="99"/>
      <c r="KNE9" s="99"/>
      <c r="KNF9" s="99"/>
      <c r="KNG9" s="99"/>
      <c r="KNH9" s="99"/>
      <c r="KNI9" s="99"/>
      <c r="KNJ9" s="99"/>
      <c r="KNK9" s="99"/>
      <c r="KNL9" s="99"/>
      <c r="KNM9" s="99"/>
      <c r="KNN9" s="99"/>
      <c r="KNO9" s="99"/>
      <c r="KNP9" s="99"/>
      <c r="KNQ9" s="99"/>
      <c r="KNR9" s="99"/>
      <c r="KNS9" s="99"/>
      <c r="KNT9" s="99"/>
      <c r="KNU9" s="99"/>
      <c r="KNV9" s="99"/>
      <c r="KNW9" s="99"/>
      <c r="KNX9" s="99"/>
      <c r="KNY9" s="99"/>
      <c r="KNZ9" s="99"/>
      <c r="KOA9" s="99"/>
      <c r="KOB9" s="99"/>
      <c r="KOC9" s="99"/>
      <c r="KOD9" s="99"/>
      <c r="KOE9" s="99"/>
      <c r="KOF9" s="99"/>
      <c r="KOG9" s="99"/>
      <c r="KOH9" s="99"/>
      <c r="KOI9" s="99"/>
      <c r="KOJ9" s="99"/>
      <c r="KOK9" s="99"/>
      <c r="KOL9" s="99"/>
      <c r="KOM9" s="99"/>
      <c r="KON9" s="99"/>
      <c r="KOO9" s="99"/>
      <c r="KOP9" s="99"/>
      <c r="KOQ9" s="99"/>
      <c r="KOR9" s="99"/>
      <c r="KOS9" s="99"/>
      <c r="KOT9" s="99"/>
      <c r="KOU9" s="99"/>
      <c r="KOV9" s="99"/>
      <c r="KOW9" s="99"/>
      <c r="KOX9" s="99"/>
      <c r="KOY9" s="99"/>
      <c r="KOZ9" s="99"/>
      <c r="KPA9" s="99"/>
      <c r="KPB9" s="99"/>
      <c r="KPC9" s="99"/>
      <c r="KPD9" s="99"/>
      <c r="KPE9" s="99"/>
      <c r="KPF9" s="99"/>
      <c r="KPG9" s="99"/>
      <c r="KPH9" s="99"/>
      <c r="KPI9" s="99"/>
      <c r="KPJ9" s="99"/>
      <c r="KPK9" s="99"/>
      <c r="KPL9" s="99"/>
      <c r="KPM9" s="99"/>
      <c r="KPN9" s="99"/>
      <c r="KPO9" s="99"/>
      <c r="KPP9" s="99"/>
      <c r="KPQ9" s="99"/>
      <c r="KPR9" s="99"/>
      <c r="KPS9" s="99"/>
      <c r="KPT9" s="99"/>
      <c r="KPU9" s="99"/>
      <c r="KPV9" s="99"/>
      <c r="KPW9" s="99"/>
      <c r="KPX9" s="99"/>
      <c r="KPY9" s="99"/>
      <c r="KPZ9" s="99"/>
      <c r="KQA9" s="99"/>
      <c r="KQB9" s="99"/>
      <c r="KQC9" s="99"/>
      <c r="KQD9" s="99"/>
      <c r="KQE9" s="99"/>
      <c r="KQF9" s="99"/>
      <c r="KQG9" s="99"/>
      <c r="KQH9" s="99"/>
      <c r="KQI9" s="99"/>
      <c r="KQJ9" s="99"/>
      <c r="KQK9" s="99"/>
      <c r="KQL9" s="99"/>
      <c r="KQM9" s="99"/>
      <c r="KQN9" s="99"/>
      <c r="KQO9" s="99"/>
      <c r="KQP9" s="99"/>
      <c r="KQQ9" s="99"/>
      <c r="KQR9" s="99"/>
      <c r="KQS9" s="99"/>
      <c r="KQT9" s="99"/>
      <c r="KQU9" s="99"/>
      <c r="KQV9" s="99"/>
      <c r="KQW9" s="99"/>
      <c r="KQX9" s="99"/>
      <c r="KQY9" s="99"/>
      <c r="KQZ9" s="99"/>
      <c r="KRA9" s="99"/>
      <c r="KRB9" s="99"/>
      <c r="KRC9" s="99"/>
      <c r="KRD9" s="99"/>
      <c r="KRE9" s="99"/>
      <c r="KRF9" s="99"/>
      <c r="KRG9" s="99"/>
      <c r="KRH9" s="99"/>
      <c r="KRI9" s="99"/>
      <c r="KRJ9" s="99"/>
      <c r="KRK9" s="99"/>
      <c r="KRL9" s="99"/>
      <c r="KRM9" s="99"/>
      <c r="KRN9" s="99"/>
      <c r="KRO9" s="99"/>
      <c r="KRP9" s="99"/>
      <c r="KRQ9" s="99"/>
      <c r="KRR9" s="99"/>
      <c r="KRS9" s="99"/>
      <c r="KRT9" s="99"/>
      <c r="KRU9" s="99"/>
      <c r="KRV9" s="99"/>
      <c r="KRW9" s="99"/>
      <c r="KRX9" s="99"/>
      <c r="KRY9" s="99"/>
      <c r="KRZ9" s="99"/>
      <c r="KSA9" s="99"/>
      <c r="KSB9" s="99"/>
      <c r="KSC9" s="99"/>
      <c r="KSD9" s="99"/>
      <c r="KSE9" s="99"/>
      <c r="KSF9" s="99"/>
      <c r="KSG9" s="99"/>
      <c r="KSH9" s="99"/>
      <c r="KSI9" s="99"/>
      <c r="KSJ9" s="99"/>
      <c r="KSK9" s="99"/>
      <c r="KSL9" s="99"/>
      <c r="KSM9" s="99"/>
      <c r="KSN9" s="99"/>
      <c r="KSO9" s="99"/>
      <c r="KSP9" s="99"/>
      <c r="KSQ9" s="99"/>
      <c r="KSR9" s="99"/>
      <c r="KSS9" s="99"/>
      <c r="KST9" s="99"/>
      <c r="KSU9" s="99"/>
      <c r="KSV9" s="99"/>
      <c r="KSW9" s="99"/>
      <c r="KSX9" s="99"/>
      <c r="KSY9" s="99"/>
      <c r="KSZ9" s="99"/>
      <c r="KTA9" s="99"/>
      <c r="KTB9" s="99"/>
      <c r="KTC9" s="99"/>
      <c r="KTD9" s="99"/>
      <c r="KTE9" s="99"/>
      <c r="KTF9" s="99"/>
      <c r="KTG9" s="99"/>
      <c r="KTH9" s="99"/>
      <c r="KTI9" s="99"/>
      <c r="KTJ9" s="99"/>
      <c r="KTK9" s="99"/>
      <c r="KTL9" s="99"/>
      <c r="KTM9" s="99"/>
      <c r="KTN9" s="99"/>
      <c r="KTO9" s="99"/>
      <c r="KTP9" s="99"/>
      <c r="KTQ9" s="99"/>
      <c r="KTR9" s="99"/>
      <c r="KTS9" s="99"/>
      <c r="KTT9" s="99"/>
      <c r="KTU9" s="99"/>
      <c r="KTV9" s="99"/>
      <c r="KTW9" s="99"/>
      <c r="KTX9" s="99"/>
      <c r="KTY9" s="99"/>
      <c r="KTZ9" s="99"/>
      <c r="KUA9" s="99"/>
      <c r="KUB9" s="99"/>
      <c r="KUC9" s="99"/>
      <c r="KUD9" s="99"/>
      <c r="KUE9" s="99"/>
      <c r="KUF9" s="99"/>
      <c r="KUG9" s="99"/>
      <c r="KUH9" s="99"/>
      <c r="KUI9" s="99"/>
      <c r="KUJ9" s="99"/>
      <c r="KUK9" s="99"/>
      <c r="KUL9" s="99"/>
      <c r="KUM9" s="99"/>
      <c r="KUN9" s="99"/>
      <c r="KUO9" s="99"/>
      <c r="KUP9" s="99"/>
      <c r="KUQ9" s="99"/>
      <c r="KUR9" s="99"/>
      <c r="KUS9" s="99"/>
      <c r="KUT9" s="99"/>
      <c r="KUU9" s="99"/>
      <c r="KUV9" s="99"/>
      <c r="KUW9" s="99"/>
      <c r="KUX9" s="99"/>
      <c r="KUY9" s="99"/>
      <c r="KUZ9" s="99"/>
      <c r="KVA9" s="99"/>
      <c r="KVB9" s="99"/>
      <c r="KVC9" s="99"/>
      <c r="KVD9" s="99"/>
      <c r="KVE9" s="99"/>
      <c r="KVF9" s="99"/>
      <c r="KVG9" s="99"/>
      <c r="KVH9" s="99"/>
      <c r="KVI9" s="99"/>
      <c r="KVJ9" s="99"/>
      <c r="KVK9" s="99"/>
      <c r="KVL9" s="99"/>
      <c r="KVM9" s="99"/>
      <c r="KVN9" s="99"/>
      <c r="KVO9" s="99"/>
      <c r="KVP9" s="99"/>
      <c r="KVQ9" s="99"/>
      <c r="KVR9" s="99"/>
      <c r="KVS9" s="99"/>
      <c r="KVT9" s="99"/>
      <c r="KVU9" s="99"/>
      <c r="KVV9" s="99"/>
      <c r="KVW9" s="99"/>
      <c r="KVX9" s="99"/>
      <c r="KVY9" s="99"/>
      <c r="KVZ9" s="99"/>
      <c r="KWA9" s="99"/>
      <c r="KWB9" s="99"/>
      <c r="KWC9" s="99"/>
      <c r="KWD9" s="99"/>
      <c r="KWE9" s="99"/>
      <c r="KWF9" s="99"/>
      <c r="KWG9" s="99"/>
      <c r="KWH9" s="99"/>
      <c r="KWI9" s="99"/>
      <c r="KWJ9" s="99"/>
      <c r="KWK9" s="99"/>
      <c r="KWL9" s="99"/>
      <c r="KWM9" s="99"/>
      <c r="KWN9" s="99"/>
      <c r="KWO9" s="99"/>
      <c r="KWP9" s="99"/>
      <c r="KWQ9" s="99"/>
      <c r="KWR9" s="99"/>
      <c r="KWS9" s="99"/>
      <c r="KWT9" s="99"/>
      <c r="KWU9" s="99"/>
      <c r="KWV9" s="99"/>
      <c r="KWW9" s="99"/>
      <c r="KWX9" s="99"/>
      <c r="KWY9" s="99"/>
      <c r="KWZ9" s="99"/>
      <c r="KXA9" s="99"/>
      <c r="KXB9" s="99"/>
      <c r="KXC9" s="99"/>
      <c r="KXD9" s="99"/>
      <c r="KXE9" s="99"/>
      <c r="KXF9" s="99"/>
      <c r="KXG9" s="99"/>
      <c r="KXH9" s="99"/>
      <c r="KXI9" s="99"/>
      <c r="KXJ9" s="99"/>
      <c r="KXK9" s="99"/>
      <c r="KXL9" s="99"/>
      <c r="KXM9" s="99"/>
      <c r="KXN9" s="99"/>
      <c r="KXO9" s="99"/>
      <c r="KXP9" s="99"/>
      <c r="KXQ9" s="99"/>
      <c r="KXR9" s="99"/>
      <c r="KXS9" s="99"/>
      <c r="KXT9" s="99"/>
      <c r="KXU9" s="99"/>
      <c r="KXV9" s="99"/>
      <c r="KXW9" s="99"/>
      <c r="KXX9" s="99"/>
      <c r="KXY9" s="99"/>
      <c r="KXZ9" s="99"/>
      <c r="KYA9" s="99"/>
      <c r="KYB9" s="99"/>
      <c r="KYC9" s="99"/>
      <c r="KYD9" s="99"/>
      <c r="KYE9" s="99"/>
      <c r="KYF9" s="99"/>
      <c r="KYG9" s="99"/>
      <c r="KYH9" s="99"/>
      <c r="KYI9" s="99"/>
      <c r="KYJ9" s="99"/>
      <c r="KYK9" s="99"/>
      <c r="KYL9" s="99"/>
      <c r="KYM9" s="99"/>
      <c r="KYN9" s="99"/>
      <c r="KYO9" s="99"/>
      <c r="KYP9" s="99"/>
      <c r="KYQ9" s="99"/>
      <c r="KYR9" s="99"/>
      <c r="KYS9" s="99"/>
      <c r="KYT9" s="99"/>
      <c r="KYU9" s="99"/>
      <c r="KYV9" s="99"/>
      <c r="KYW9" s="99"/>
      <c r="KYX9" s="99"/>
      <c r="KYY9" s="99"/>
      <c r="KYZ9" s="99"/>
      <c r="KZA9" s="99"/>
      <c r="KZB9" s="99"/>
      <c r="KZC9" s="99"/>
      <c r="KZD9" s="99"/>
      <c r="KZE9" s="99"/>
      <c r="KZF9" s="99"/>
      <c r="KZG9" s="99"/>
      <c r="KZH9" s="99"/>
      <c r="KZI9" s="99"/>
      <c r="KZJ9" s="99"/>
      <c r="KZK9" s="99"/>
      <c r="KZL9" s="99"/>
      <c r="KZM9" s="99"/>
      <c r="KZN9" s="99"/>
      <c r="KZO9" s="99"/>
      <c r="KZP9" s="99"/>
      <c r="KZQ9" s="99"/>
      <c r="KZR9" s="99"/>
      <c r="KZS9" s="99"/>
      <c r="KZT9" s="99"/>
      <c r="KZU9" s="99"/>
      <c r="KZV9" s="99"/>
      <c r="KZW9" s="99"/>
      <c r="KZX9" s="99"/>
      <c r="KZY9" s="99"/>
      <c r="KZZ9" s="99"/>
      <c r="LAA9" s="99"/>
      <c r="LAB9" s="99"/>
      <c r="LAC9" s="99"/>
      <c r="LAD9" s="99"/>
      <c r="LAE9" s="99"/>
      <c r="LAF9" s="99"/>
      <c r="LAG9" s="99"/>
      <c r="LAH9" s="99"/>
      <c r="LAI9" s="99"/>
      <c r="LAJ9" s="99"/>
      <c r="LAK9" s="99"/>
      <c r="LAL9" s="99"/>
      <c r="LAM9" s="99"/>
      <c r="LAN9" s="99"/>
      <c r="LAO9" s="99"/>
      <c r="LAP9" s="99"/>
      <c r="LAQ9" s="99"/>
      <c r="LAR9" s="99"/>
      <c r="LAS9" s="99"/>
      <c r="LAT9" s="99"/>
      <c r="LAU9" s="99"/>
      <c r="LAV9" s="99"/>
      <c r="LAW9" s="99"/>
      <c r="LAX9" s="99"/>
      <c r="LAY9" s="99"/>
      <c r="LAZ9" s="99"/>
      <c r="LBA9" s="99"/>
      <c r="LBB9" s="99"/>
      <c r="LBC9" s="99"/>
      <c r="LBD9" s="99"/>
      <c r="LBE9" s="99"/>
      <c r="LBF9" s="99"/>
      <c r="LBG9" s="99"/>
      <c r="LBH9" s="99"/>
      <c r="LBI9" s="99"/>
      <c r="LBJ9" s="99"/>
      <c r="LBK9" s="99"/>
      <c r="LBL9" s="99"/>
      <c r="LBM9" s="99"/>
      <c r="LBN9" s="99"/>
      <c r="LBO9" s="99"/>
      <c r="LBP9" s="99"/>
      <c r="LBQ9" s="99"/>
      <c r="LBR9" s="99"/>
      <c r="LBS9" s="99"/>
      <c r="LBT9" s="99"/>
      <c r="LBU9" s="99"/>
      <c r="LBV9" s="99"/>
      <c r="LBW9" s="99"/>
      <c r="LBX9" s="99"/>
      <c r="LBY9" s="99"/>
      <c r="LBZ9" s="99"/>
      <c r="LCA9" s="99"/>
      <c r="LCB9" s="99"/>
      <c r="LCC9" s="99"/>
      <c r="LCD9" s="99"/>
      <c r="LCE9" s="99"/>
      <c r="LCF9" s="99"/>
      <c r="LCG9" s="99"/>
      <c r="LCH9" s="99"/>
      <c r="LCI9" s="99"/>
      <c r="LCJ9" s="99"/>
      <c r="LCK9" s="99"/>
      <c r="LCL9" s="99"/>
      <c r="LCM9" s="99"/>
      <c r="LCN9" s="99"/>
      <c r="LCO9" s="99"/>
      <c r="LCP9" s="99"/>
      <c r="LCQ9" s="99"/>
      <c r="LCR9" s="99"/>
      <c r="LCS9" s="99"/>
      <c r="LCT9" s="99"/>
      <c r="LCU9" s="99"/>
      <c r="LCV9" s="99"/>
      <c r="LCW9" s="99"/>
      <c r="LCX9" s="99"/>
      <c r="LCY9" s="99"/>
      <c r="LCZ9" s="99"/>
      <c r="LDA9" s="99"/>
      <c r="LDB9" s="99"/>
      <c r="LDC9" s="99"/>
      <c r="LDD9" s="99"/>
      <c r="LDE9" s="99"/>
      <c r="LDF9" s="99"/>
      <c r="LDG9" s="99"/>
      <c r="LDH9" s="99"/>
      <c r="LDI9" s="99"/>
      <c r="LDJ9" s="99"/>
      <c r="LDK9" s="99"/>
      <c r="LDL9" s="99"/>
      <c r="LDM9" s="99"/>
      <c r="LDN9" s="99"/>
      <c r="LDO9" s="99"/>
      <c r="LDP9" s="99"/>
      <c r="LDQ9" s="99"/>
      <c r="LDR9" s="99"/>
      <c r="LDS9" s="99"/>
      <c r="LDT9" s="99"/>
      <c r="LDU9" s="99"/>
      <c r="LDV9" s="99"/>
      <c r="LDW9" s="99"/>
      <c r="LDX9" s="99"/>
      <c r="LDY9" s="99"/>
      <c r="LDZ9" s="99"/>
      <c r="LEA9" s="99"/>
      <c r="LEB9" s="99"/>
      <c r="LEC9" s="99"/>
      <c r="LED9" s="99"/>
      <c r="LEE9" s="99"/>
      <c r="LEF9" s="99"/>
      <c r="LEG9" s="99"/>
      <c r="LEH9" s="99"/>
      <c r="LEI9" s="99"/>
      <c r="LEJ9" s="99"/>
      <c r="LEK9" s="99"/>
      <c r="LEL9" s="99"/>
      <c r="LEM9" s="99"/>
      <c r="LEN9" s="99"/>
      <c r="LEO9" s="99"/>
      <c r="LEP9" s="99"/>
      <c r="LEQ9" s="99"/>
      <c r="LER9" s="99"/>
      <c r="LES9" s="99"/>
      <c r="LET9" s="99"/>
      <c r="LEU9" s="99"/>
      <c r="LEV9" s="99"/>
      <c r="LEW9" s="99"/>
      <c r="LEX9" s="99"/>
      <c r="LEY9" s="99"/>
      <c r="LEZ9" s="99"/>
      <c r="LFA9" s="99"/>
      <c r="LFB9" s="99"/>
      <c r="LFC9" s="99"/>
      <c r="LFD9" s="99"/>
      <c r="LFE9" s="99"/>
      <c r="LFF9" s="99"/>
      <c r="LFG9" s="99"/>
      <c r="LFH9" s="99"/>
      <c r="LFI9" s="99"/>
      <c r="LFJ9" s="99"/>
      <c r="LFK9" s="99"/>
      <c r="LFL9" s="99"/>
      <c r="LFM9" s="99"/>
      <c r="LFN9" s="99"/>
      <c r="LFO9" s="99"/>
      <c r="LFP9" s="99"/>
      <c r="LFQ9" s="99"/>
      <c r="LFR9" s="99"/>
      <c r="LFS9" s="99"/>
      <c r="LFT9" s="99"/>
      <c r="LFU9" s="99"/>
      <c r="LFV9" s="99"/>
      <c r="LFW9" s="99"/>
      <c r="LFX9" s="99"/>
      <c r="LFY9" s="99"/>
      <c r="LFZ9" s="99"/>
      <c r="LGA9" s="99"/>
      <c r="LGB9" s="99"/>
      <c r="LGC9" s="99"/>
      <c r="LGD9" s="99"/>
      <c r="LGE9" s="99"/>
      <c r="LGF9" s="99"/>
      <c r="LGG9" s="99"/>
      <c r="LGH9" s="99"/>
      <c r="LGI9" s="99"/>
      <c r="LGJ9" s="99"/>
      <c r="LGK9" s="99"/>
      <c r="LGL9" s="99"/>
      <c r="LGM9" s="99"/>
      <c r="LGN9" s="99"/>
      <c r="LGO9" s="99"/>
      <c r="LGP9" s="99"/>
      <c r="LGQ9" s="99"/>
      <c r="LGR9" s="99"/>
      <c r="LGS9" s="99"/>
      <c r="LGT9" s="99"/>
      <c r="LGU9" s="99"/>
      <c r="LGV9" s="99"/>
      <c r="LGW9" s="99"/>
      <c r="LGX9" s="99"/>
      <c r="LGY9" s="99"/>
      <c r="LGZ9" s="99"/>
      <c r="LHA9" s="99"/>
      <c r="LHB9" s="99"/>
      <c r="LHC9" s="99"/>
      <c r="LHD9" s="99"/>
      <c r="LHE9" s="99"/>
      <c r="LHF9" s="99"/>
      <c r="LHG9" s="99"/>
      <c r="LHH9" s="99"/>
      <c r="LHI9" s="99"/>
      <c r="LHJ9" s="99"/>
      <c r="LHK9" s="99"/>
      <c r="LHL9" s="99"/>
      <c r="LHM9" s="99"/>
      <c r="LHN9" s="99"/>
      <c r="LHO9" s="99"/>
      <c r="LHP9" s="99"/>
      <c r="LHQ9" s="99"/>
      <c r="LHR9" s="99"/>
      <c r="LHS9" s="99"/>
      <c r="LHT9" s="99"/>
      <c r="LHU9" s="99"/>
      <c r="LHV9" s="99"/>
      <c r="LHW9" s="99"/>
      <c r="LHX9" s="99"/>
      <c r="LHY9" s="99"/>
      <c r="LHZ9" s="99"/>
      <c r="LIA9" s="99"/>
      <c r="LIB9" s="99"/>
      <c r="LIC9" s="99"/>
      <c r="LID9" s="99"/>
      <c r="LIE9" s="99"/>
      <c r="LIF9" s="99"/>
      <c r="LIG9" s="99"/>
      <c r="LIH9" s="99"/>
      <c r="LII9" s="99"/>
      <c r="LIJ9" s="99"/>
      <c r="LIK9" s="99"/>
      <c r="LIL9" s="99"/>
      <c r="LIM9" s="99"/>
      <c r="LIN9" s="99"/>
      <c r="LIO9" s="99"/>
      <c r="LIP9" s="99"/>
      <c r="LIQ9" s="99"/>
      <c r="LIR9" s="99"/>
      <c r="LIS9" s="99"/>
      <c r="LIT9" s="99"/>
      <c r="LIU9" s="99"/>
      <c r="LIV9" s="99"/>
      <c r="LIW9" s="99"/>
      <c r="LIX9" s="99"/>
      <c r="LIY9" s="99"/>
      <c r="LIZ9" s="99"/>
      <c r="LJA9" s="99"/>
      <c r="LJB9" s="99"/>
      <c r="LJC9" s="99"/>
      <c r="LJD9" s="99"/>
      <c r="LJE9" s="99"/>
      <c r="LJF9" s="99"/>
      <c r="LJG9" s="99"/>
      <c r="LJH9" s="99"/>
      <c r="LJI9" s="99"/>
      <c r="LJJ9" s="99"/>
      <c r="LJK9" s="99"/>
      <c r="LJL9" s="99"/>
      <c r="LJM9" s="99"/>
      <c r="LJN9" s="99"/>
      <c r="LJO9" s="99"/>
      <c r="LJP9" s="99"/>
      <c r="LJQ9" s="99"/>
      <c r="LJR9" s="99"/>
      <c r="LJS9" s="99"/>
      <c r="LJT9" s="99"/>
      <c r="LJU9" s="99"/>
      <c r="LJV9" s="99"/>
      <c r="LJW9" s="99"/>
      <c r="LJX9" s="99"/>
      <c r="LJY9" s="99"/>
      <c r="LJZ9" s="99"/>
      <c r="LKA9" s="99"/>
      <c r="LKB9" s="99"/>
      <c r="LKC9" s="99"/>
      <c r="LKD9" s="99"/>
      <c r="LKE9" s="99"/>
      <c r="LKF9" s="99"/>
      <c r="LKG9" s="99"/>
      <c r="LKH9" s="99"/>
      <c r="LKI9" s="99"/>
      <c r="LKJ9" s="99"/>
      <c r="LKK9" s="99"/>
      <c r="LKL9" s="99"/>
      <c r="LKM9" s="99"/>
      <c r="LKN9" s="99"/>
      <c r="LKO9" s="99"/>
      <c r="LKP9" s="99"/>
      <c r="LKQ9" s="99"/>
      <c r="LKR9" s="99"/>
      <c r="LKS9" s="99"/>
      <c r="LKT9" s="99"/>
      <c r="LKU9" s="99"/>
      <c r="LKV9" s="99"/>
      <c r="LKW9" s="99"/>
      <c r="LKX9" s="99"/>
      <c r="LKY9" s="99"/>
      <c r="LKZ9" s="99"/>
      <c r="LLA9" s="99"/>
      <c r="LLB9" s="99"/>
      <c r="LLC9" s="99"/>
      <c r="LLD9" s="99"/>
      <c r="LLE9" s="99"/>
      <c r="LLF9" s="99"/>
      <c r="LLG9" s="99"/>
      <c r="LLH9" s="99"/>
      <c r="LLI9" s="99"/>
      <c r="LLJ9" s="99"/>
      <c r="LLK9" s="99"/>
      <c r="LLL9" s="99"/>
      <c r="LLM9" s="99"/>
      <c r="LLN9" s="99"/>
      <c r="LLO9" s="99"/>
      <c r="LLP9" s="99"/>
      <c r="LLQ9" s="99"/>
      <c r="LLR9" s="99"/>
      <c r="LLS9" s="99"/>
      <c r="LLT9" s="99"/>
      <c r="LLU9" s="99"/>
      <c r="LLV9" s="99"/>
      <c r="LLW9" s="99"/>
      <c r="LLX9" s="99"/>
      <c r="LLY9" s="99"/>
      <c r="LLZ9" s="99"/>
      <c r="LMA9" s="99"/>
      <c r="LMB9" s="99"/>
      <c r="LMC9" s="99"/>
      <c r="LMD9" s="99"/>
      <c r="LME9" s="99"/>
      <c r="LMF9" s="99"/>
      <c r="LMG9" s="99"/>
      <c r="LMH9" s="99"/>
      <c r="LMI9" s="99"/>
      <c r="LMJ9" s="99"/>
      <c r="LMK9" s="99"/>
      <c r="LML9" s="99"/>
      <c r="LMM9" s="99"/>
      <c r="LMN9" s="99"/>
      <c r="LMO9" s="99"/>
      <c r="LMP9" s="99"/>
      <c r="LMQ9" s="99"/>
      <c r="LMR9" s="99"/>
      <c r="LMS9" s="99"/>
      <c r="LMT9" s="99"/>
      <c r="LMU9" s="99"/>
      <c r="LMV9" s="99"/>
      <c r="LMW9" s="99"/>
      <c r="LMX9" s="99"/>
      <c r="LMY9" s="99"/>
      <c r="LMZ9" s="99"/>
      <c r="LNA9" s="99"/>
      <c r="LNB9" s="99"/>
      <c r="LNC9" s="99"/>
      <c r="LND9" s="99"/>
      <c r="LNE9" s="99"/>
      <c r="LNF9" s="99"/>
      <c r="LNG9" s="99"/>
      <c r="LNH9" s="99"/>
      <c r="LNI9" s="99"/>
      <c r="LNJ9" s="99"/>
      <c r="LNK9" s="99"/>
      <c r="LNL9" s="99"/>
      <c r="LNM9" s="99"/>
      <c r="LNN9" s="99"/>
      <c r="LNO9" s="99"/>
      <c r="LNP9" s="99"/>
      <c r="LNQ9" s="99"/>
      <c r="LNR9" s="99"/>
      <c r="LNS9" s="99"/>
      <c r="LNT9" s="99"/>
      <c r="LNU9" s="99"/>
      <c r="LNV9" s="99"/>
      <c r="LNW9" s="99"/>
      <c r="LNX9" s="99"/>
      <c r="LNY9" s="99"/>
      <c r="LNZ9" s="99"/>
      <c r="LOA9" s="99"/>
      <c r="LOB9" s="99"/>
      <c r="LOC9" s="99"/>
      <c r="LOD9" s="99"/>
      <c r="LOE9" s="99"/>
      <c r="LOF9" s="99"/>
      <c r="LOG9" s="99"/>
      <c r="LOH9" s="99"/>
      <c r="LOI9" s="99"/>
      <c r="LOJ9" s="99"/>
      <c r="LOK9" s="99"/>
      <c r="LOL9" s="99"/>
      <c r="LOM9" s="99"/>
      <c r="LON9" s="99"/>
      <c r="LOO9" s="99"/>
      <c r="LOP9" s="99"/>
      <c r="LOQ9" s="99"/>
      <c r="LOR9" s="99"/>
      <c r="LOS9" s="99"/>
      <c r="LOT9" s="99"/>
      <c r="LOU9" s="99"/>
      <c r="LOV9" s="99"/>
      <c r="LOW9" s="99"/>
      <c r="LOX9" s="99"/>
      <c r="LOY9" s="99"/>
      <c r="LOZ9" s="99"/>
      <c r="LPA9" s="99"/>
      <c r="LPB9" s="99"/>
      <c r="LPC9" s="99"/>
      <c r="LPD9" s="99"/>
      <c r="LPE9" s="99"/>
      <c r="LPF9" s="99"/>
      <c r="LPG9" s="99"/>
      <c r="LPH9" s="99"/>
      <c r="LPI9" s="99"/>
      <c r="LPJ9" s="99"/>
      <c r="LPK9" s="99"/>
      <c r="LPL9" s="99"/>
      <c r="LPM9" s="99"/>
      <c r="LPN9" s="99"/>
      <c r="LPO9" s="99"/>
      <c r="LPP9" s="99"/>
      <c r="LPQ9" s="99"/>
      <c r="LPR9" s="99"/>
      <c r="LPS9" s="99"/>
      <c r="LPT9" s="99"/>
      <c r="LPU9" s="99"/>
      <c r="LPV9" s="99"/>
      <c r="LPW9" s="99"/>
      <c r="LPX9" s="99"/>
      <c r="LPY9" s="99"/>
      <c r="LPZ9" s="99"/>
      <c r="LQA9" s="99"/>
      <c r="LQB9" s="99"/>
      <c r="LQC9" s="99"/>
      <c r="LQD9" s="99"/>
      <c r="LQE9" s="99"/>
      <c r="LQF9" s="99"/>
      <c r="LQG9" s="99"/>
      <c r="LQH9" s="99"/>
      <c r="LQI9" s="99"/>
      <c r="LQJ9" s="99"/>
      <c r="LQK9" s="99"/>
      <c r="LQL9" s="99"/>
      <c r="LQM9" s="99"/>
      <c r="LQN9" s="99"/>
      <c r="LQO9" s="99"/>
      <c r="LQP9" s="99"/>
      <c r="LQQ9" s="99"/>
      <c r="LQR9" s="99"/>
      <c r="LQS9" s="99"/>
      <c r="LQT9" s="99"/>
      <c r="LQU9" s="99"/>
      <c r="LQV9" s="99"/>
      <c r="LQW9" s="99"/>
      <c r="LQX9" s="99"/>
      <c r="LQY9" s="99"/>
      <c r="LQZ9" s="99"/>
      <c r="LRA9" s="99"/>
      <c r="LRB9" s="99"/>
      <c r="LRC9" s="99"/>
      <c r="LRD9" s="99"/>
      <c r="LRE9" s="99"/>
      <c r="LRF9" s="99"/>
      <c r="LRG9" s="99"/>
      <c r="LRH9" s="99"/>
      <c r="LRI9" s="99"/>
      <c r="LRJ9" s="99"/>
      <c r="LRK9" s="99"/>
      <c r="LRL9" s="99"/>
      <c r="LRM9" s="99"/>
      <c r="LRN9" s="99"/>
      <c r="LRO9" s="99"/>
      <c r="LRP9" s="99"/>
      <c r="LRQ9" s="99"/>
      <c r="LRR9" s="99"/>
      <c r="LRS9" s="99"/>
      <c r="LRT9" s="99"/>
      <c r="LRU9" s="99"/>
      <c r="LRV9" s="99"/>
      <c r="LRW9" s="99"/>
      <c r="LRX9" s="99"/>
      <c r="LRY9" s="99"/>
      <c r="LRZ9" s="99"/>
      <c r="LSA9" s="99"/>
      <c r="LSB9" s="99"/>
      <c r="LSC9" s="99"/>
      <c r="LSD9" s="99"/>
      <c r="LSE9" s="99"/>
      <c r="LSF9" s="99"/>
      <c r="LSG9" s="99"/>
      <c r="LSH9" s="99"/>
      <c r="LSI9" s="99"/>
      <c r="LSJ9" s="99"/>
      <c r="LSK9" s="99"/>
      <c r="LSL9" s="99"/>
      <c r="LSM9" s="99"/>
      <c r="LSN9" s="99"/>
      <c r="LSO9" s="99"/>
      <c r="LSP9" s="99"/>
      <c r="LSQ9" s="99"/>
      <c r="LSR9" s="99"/>
      <c r="LSS9" s="99"/>
      <c r="LST9" s="99"/>
      <c r="LSU9" s="99"/>
      <c r="LSV9" s="99"/>
      <c r="LSW9" s="99"/>
      <c r="LSX9" s="99"/>
      <c r="LSY9" s="99"/>
      <c r="LSZ9" s="99"/>
      <c r="LTA9" s="99"/>
      <c r="LTB9" s="99"/>
      <c r="LTC9" s="99"/>
      <c r="LTD9" s="99"/>
      <c r="LTE9" s="99"/>
      <c r="LTF9" s="99"/>
      <c r="LTG9" s="99"/>
      <c r="LTH9" s="99"/>
      <c r="LTI9" s="99"/>
      <c r="LTJ9" s="99"/>
      <c r="LTK9" s="99"/>
      <c r="LTL9" s="99"/>
      <c r="LTM9" s="99"/>
      <c r="LTN9" s="99"/>
      <c r="LTO9" s="99"/>
      <c r="LTP9" s="99"/>
      <c r="LTQ9" s="99"/>
      <c r="LTR9" s="99"/>
      <c r="LTS9" s="99"/>
      <c r="LTT9" s="99"/>
      <c r="LTU9" s="99"/>
      <c r="LTV9" s="99"/>
      <c r="LTW9" s="99"/>
      <c r="LTX9" s="99"/>
      <c r="LTY9" s="99"/>
      <c r="LTZ9" s="99"/>
      <c r="LUA9" s="99"/>
      <c r="LUB9" s="99"/>
      <c r="LUC9" s="99"/>
      <c r="LUD9" s="99"/>
      <c r="LUE9" s="99"/>
      <c r="LUF9" s="99"/>
      <c r="LUG9" s="99"/>
      <c r="LUH9" s="99"/>
      <c r="LUI9" s="99"/>
      <c r="LUJ9" s="99"/>
      <c r="LUK9" s="99"/>
      <c r="LUL9" s="99"/>
      <c r="LUM9" s="99"/>
      <c r="LUN9" s="99"/>
      <c r="LUO9" s="99"/>
      <c r="LUP9" s="99"/>
      <c r="LUQ9" s="99"/>
      <c r="LUR9" s="99"/>
      <c r="LUS9" s="99"/>
      <c r="LUT9" s="99"/>
      <c r="LUU9" s="99"/>
      <c r="LUV9" s="99"/>
      <c r="LUW9" s="99"/>
      <c r="LUX9" s="99"/>
      <c r="LUY9" s="99"/>
      <c r="LUZ9" s="99"/>
      <c r="LVA9" s="99"/>
      <c r="LVB9" s="99"/>
      <c r="LVC9" s="99"/>
      <c r="LVD9" s="99"/>
      <c r="LVE9" s="99"/>
      <c r="LVF9" s="99"/>
      <c r="LVG9" s="99"/>
      <c r="LVH9" s="99"/>
      <c r="LVI9" s="99"/>
      <c r="LVJ9" s="99"/>
      <c r="LVK9" s="99"/>
      <c r="LVL9" s="99"/>
      <c r="LVM9" s="99"/>
      <c r="LVN9" s="99"/>
      <c r="LVO9" s="99"/>
      <c r="LVP9" s="99"/>
      <c r="LVQ9" s="99"/>
      <c r="LVR9" s="99"/>
      <c r="LVS9" s="99"/>
      <c r="LVT9" s="99"/>
      <c r="LVU9" s="99"/>
      <c r="LVV9" s="99"/>
      <c r="LVW9" s="99"/>
      <c r="LVX9" s="99"/>
      <c r="LVY9" s="99"/>
      <c r="LVZ9" s="99"/>
      <c r="LWA9" s="99"/>
      <c r="LWB9" s="99"/>
      <c r="LWC9" s="99"/>
      <c r="LWD9" s="99"/>
      <c r="LWE9" s="99"/>
      <c r="LWF9" s="99"/>
      <c r="LWG9" s="99"/>
      <c r="LWH9" s="99"/>
      <c r="LWI9" s="99"/>
      <c r="LWJ9" s="99"/>
      <c r="LWK9" s="99"/>
      <c r="LWL9" s="99"/>
      <c r="LWM9" s="99"/>
      <c r="LWN9" s="99"/>
      <c r="LWO9" s="99"/>
      <c r="LWP9" s="99"/>
      <c r="LWQ9" s="99"/>
      <c r="LWR9" s="99"/>
      <c r="LWS9" s="99"/>
      <c r="LWT9" s="99"/>
      <c r="LWU9" s="99"/>
      <c r="LWV9" s="99"/>
      <c r="LWW9" s="99"/>
      <c r="LWX9" s="99"/>
      <c r="LWY9" s="99"/>
      <c r="LWZ9" s="99"/>
      <c r="LXA9" s="99"/>
      <c r="LXB9" s="99"/>
      <c r="LXC9" s="99"/>
      <c r="LXD9" s="99"/>
      <c r="LXE9" s="99"/>
      <c r="LXF9" s="99"/>
      <c r="LXG9" s="99"/>
      <c r="LXH9" s="99"/>
      <c r="LXI9" s="99"/>
      <c r="LXJ9" s="99"/>
      <c r="LXK9" s="99"/>
      <c r="LXL9" s="99"/>
      <c r="LXM9" s="99"/>
      <c r="LXN9" s="99"/>
      <c r="LXO9" s="99"/>
      <c r="LXP9" s="99"/>
      <c r="LXQ9" s="99"/>
      <c r="LXR9" s="99"/>
      <c r="LXS9" s="99"/>
      <c r="LXT9" s="99"/>
      <c r="LXU9" s="99"/>
      <c r="LXV9" s="99"/>
      <c r="LXW9" s="99"/>
      <c r="LXX9" s="99"/>
      <c r="LXY9" s="99"/>
      <c r="LXZ9" s="99"/>
      <c r="LYA9" s="99"/>
      <c r="LYB9" s="99"/>
      <c r="LYC9" s="99"/>
      <c r="LYD9" s="99"/>
      <c r="LYE9" s="99"/>
      <c r="LYF9" s="99"/>
      <c r="LYG9" s="99"/>
      <c r="LYH9" s="99"/>
      <c r="LYI9" s="99"/>
      <c r="LYJ9" s="99"/>
      <c r="LYK9" s="99"/>
      <c r="LYL9" s="99"/>
      <c r="LYM9" s="99"/>
      <c r="LYN9" s="99"/>
      <c r="LYO9" s="99"/>
      <c r="LYP9" s="99"/>
      <c r="LYQ9" s="99"/>
      <c r="LYR9" s="99"/>
      <c r="LYS9" s="99"/>
      <c r="LYT9" s="99"/>
      <c r="LYU9" s="99"/>
      <c r="LYV9" s="99"/>
      <c r="LYW9" s="99"/>
      <c r="LYX9" s="99"/>
      <c r="LYY9" s="99"/>
      <c r="LYZ9" s="99"/>
      <c r="LZA9" s="99"/>
      <c r="LZB9" s="99"/>
      <c r="LZC9" s="99"/>
      <c r="LZD9" s="99"/>
      <c r="LZE9" s="99"/>
      <c r="LZF9" s="99"/>
      <c r="LZG9" s="99"/>
      <c r="LZH9" s="99"/>
      <c r="LZI9" s="99"/>
      <c r="LZJ9" s="99"/>
      <c r="LZK9" s="99"/>
      <c r="LZL9" s="99"/>
      <c r="LZM9" s="99"/>
      <c r="LZN9" s="99"/>
      <c r="LZO9" s="99"/>
      <c r="LZP9" s="99"/>
      <c r="LZQ9" s="99"/>
      <c r="LZR9" s="99"/>
      <c r="LZS9" s="99"/>
      <c r="LZT9" s="99"/>
      <c r="LZU9" s="99"/>
      <c r="LZV9" s="99"/>
      <c r="LZW9" s="99"/>
      <c r="LZX9" s="99"/>
      <c r="LZY9" s="99"/>
      <c r="LZZ9" s="99"/>
      <c r="MAA9" s="99"/>
      <c r="MAB9" s="99"/>
      <c r="MAC9" s="99"/>
      <c r="MAD9" s="99"/>
      <c r="MAE9" s="99"/>
      <c r="MAF9" s="99"/>
      <c r="MAG9" s="99"/>
      <c r="MAH9" s="99"/>
      <c r="MAI9" s="99"/>
      <c r="MAJ9" s="99"/>
      <c r="MAK9" s="99"/>
      <c r="MAL9" s="99"/>
      <c r="MAM9" s="99"/>
      <c r="MAN9" s="99"/>
      <c r="MAO9" s="99"/>
      <c r="MAP9" s="99"/>
      <c r="MAQ9" s="99"/>
      <c r="MAR9" s="99"/>
      <c r="MAS9" s="99"/>
      <c r="MAT9" s="99"/>
      <c r="MAU9" s="99"/>
      <c r="MAV9" s="99"/>
      <c r="MAW9" s="99"/>
      <c r="MAX9" s="99"/>
      <c r="MAY9" s="99"/>
      <c r="MAZ9" s="99"/>
      <c r="MBA9" s="99"/>
      <c r="MBB9" s="99"/>
      <c r="MBC9" s="99"/>
      <c r="MBD9" s="99"/>
      <c r="MBE9" s="99"/>
      <c r="MBF9" s="99"/>
      <c r="MBG9" s="99"/>
      <c r="MBH9" s="99"/>
      <c r="MBI9" s="99"/>
      <c r="MBJ9" s="99"/>
      <c r="MBK9" s="99"/>
      <c r="MBL9" s="99"/>
      <c r="MBM9" s="99"/>
      <c r="MBN9" s="99"/>
      <c r="MBO9" s="99"/>
      <c r="MBP9" s="99"/>
      <c r="MBQ9" s="99"/>
      <c r="MBR9" s="99"/>
      <c r="MBS9" s="99"/>
      <c r="MBT9" s="99"/>
      <c r="MBU9" s="99"/>
      <c r="MBV9" s="99"/>
      <c r="MBW9" s="99"/>
      <c r="MBX9" s="99"/>
      <c r="MBY9" s="99"/>
      <c r="MBZ9" s="99"/>
      <c r="MCA9" s="99"/>
      <c r="MCB9" s="99"/>
      <c r="MCC9" s="99"/>
      <c r="MCD9" s="99"/>
      <c r="MCE9" s="99"/>
      <c r="MCF9" s="99"/>
      <c r="MCG9" s="99"/>
      <c r="MCH9" s="99"/>
      <c r="MCI9" s="99"/>
      <c r="MCJ9" s="99"/>
      <c r="MCK9" s="99"/>
      <c r="MCL9" s="99"/>
      <c r="MCM9" s="99"/>
      <c r="MCN9" s="99"/>
      <c r="MCO9" s="99"/>
      <c r="MCP9" s="99"/>
      <c r="MCQ9" s="99"/>
      <c r="MCR9" s="99"/>
      <c r="MCS9" s="99"/>
      <c r="MCT9" s="99"/>
      <c r="MCU9" s="99"/>
      <c r="MCV9" s="99"/>
      <c r="MCW9" s="99"/>
      <c r="MCX9" s="99"/>
      <c r="MCY9" s="99"/>
      <c r="MCZ9" s="99"/>
      <c r="MDA9" s="99"/>
      <c r="MDB9" s="99"/>
      <c r="MDC9" s="99"/>
      <c r="MDD9" s="99"/>
      <c r="MDE9" s="99"/>
      <c r="MDF9" s="99"/>
      <c r="MDG9" s="99"/>
      <c r="MDH9" s="99"/>
      <c r="MDI9" s="99"/>
      <c r="MDJ9" s="99"/>
      <c r="MDK9" s="99"/>
      <c r="MDL9" s="99"/>
      <c r="MDM9" s="99"/>
      <c r="MDN9" s="99"/>
      <c r="MDO9" s="99"/>
      <c r="MDP9" s="99"/>
      <c r="MDQ9" s="99"/>
      <c r="MDR9" s="99"/>
      <c r="MDS9" s="99"/>
      <c r="MDT9" s="99"/>
      <c r="MDU9" s="99"/>
      <c r="MDV9" s="99"/>
      <c r="MDW9" s="99"/>
      <c r="MDX9" s="99"/>
      <c r="MDY9" s="99"/>
      <c r="MDZ9" s="99"/>
      <c r="MEA9" s="99"/>
      <c r="MEB9" s="99"/>
      <c r="MEC9" s="99"/>
      <c r="MED9" s="99"/>
      <c r="MEE9" s="99"/>
      <c r="MEF9" s="99"/>
      <c r="MEG9" s="99"/>
      <c r="MEH9" s="99"/>
      <c r="MEI9" s="99"/>
      <c r="MEJ9" s="99"/>
      <c r="MEK9" s="99"/>
      <c r="MEL9" s="99"/>
      <c r="MEM9" s="99"/>
      <c r="MEN9" s="99"/>
      <c r="MEO9" s="99"/>
      <c r="MEP9" s="99"/>
      <c r="MEQ9" s="99"/>
      <c r="MER9" s="99"/>
      <c r="MES9" s="99"/>
      <c r="MET9" s="99"/>
      <c r="MEU9" s="99"/>
      <c r="MEV9" s="99"/>
      <c r="MEW9" s="99"/>
      <c r="MEX9" s="99"/>
      <c r="MEY9" s="99"/>
      <c r="MEZ9" s="99"/>
      <c r="MFA9" s="99"/>
      <c r="MFB9" s="99"/>
      <c r="MFC9" s="99"/>
      <c r="MFD9" s="99"/>
      <c r="MFE9" s="99"/>
      <c r="MFF9" s="99"/>
      <c r="MFG9" s="99"/>
      <c r="MFH9" s="99"/>
      <c r="MFI9" s="99"/>
      <c r="MFJ9" s="99"/>
      <c r="MFK9" s="99"/>
      <c r="MFL9" s="99"/>
      <c r="MFM9" s="99"/>
      <c r="MFN9" s="99"/>
      <c r="MFO9" s="99"/>
      <c r="MFP9" s="99"/>
      <c r="MFQ9" s="99"/>
      <c r="MFR9" s="99"/>
      <c r="MFS9" s="99"/>
      <c r="MFT9" s="99"/>
      <c r="MFU9" s="99"/>
      <c r="MFV9" s="99"/>
      <c r="MFW9" s="99"/>
      <c r="MFX9" s="99"/>
      <c r="MFY9" s="99"/>
      <c r="MFZ9" s="99"/>
      <c r="MGA9" s="99"/>
      <c r="MGB9" s="99"/>
      <c r="MGC9" s="99"/>
      <c r="MGD9" s="99"/>
      <c r="MGE9" s="99"/>
      <c r="MGF9" s="99"/>
      <c r="MGG9" s="99"/>
      <c r="MGH9" s="99"/>
      <c r="MGI9" s="99"/>
      <c r="MGJ9" s="99"/>
      <c r="MGK9" s="99"/>
      <c r="MGL9" s="99"/>
      <c r="MGM9" s="99"/>
      <c r="MGN9" s="99"/>
      <c r="MGO9" s="99"/>
      <c r="MGP9" s="99"/>
      <c r="MGQ9" s="99"/>
      <c r="MGR9" s="99"/>
      <c r="MGS9" s="99"/>
      <c r="MGT9" s="99"/>
      <c r="MGU9" s="99"/>
      <c r="MGV9" s="99"/>
      <c r="MGW9" s="99"/>
      <c r="MGX9" s="99"/>
      <c r="MGY9" s="99"/>
      <c r="MGZ9" s="99"/>
      <c r="MHA9" s="99"/>
      <c r="MHB9" s="99"/>
      <c r="MHC9" s="99"/>
      <c r="MHD9" s="99"/>
      <c r="MHE9" s="99"/>
      <c r="MHF9" s="99"/>
      <c r="MHG9" s="99"/>
      <c r="MHH9" s="99"/>
      <c r="MHI9" s="99"/>
      <c r="MHJ9" s="99"/>
      <c r="MHK9" s="99"/>
      <c r="MHL9" s="99"/>
      <c r="MHM9" s="99"/>
      <c r="MHN9" s="99"/>
      <c r="MHO9" s="99"/>
      <c r="MHP9" s="99"/>
      <c r="MHQ9" s="99"/>
      <c r="MHR9" s="99"/>
      <c r="MHS9" s="99"/>
      <c r="MHT9" s="99"/>
      <c r="MHU9" s="99"/>
      <c r="MHV9" s="99"/>
      <c r="MHW9" s="99"/>
      <c r="MHX9" s="99"/>
      <c r="MHY9" s="99"/>
      <c r="MHZ9" s="99"/>
      <c r="MIA9" s="99"/>
      <c r="MIB9" s="99"/>
      <c r="MIC9" s="99"/>
      <c r="MID9" s="99"/>
      <c r="MIE9" s="99"/>
      <c r="MIF9" s="99"/>
      <c r="MIG9" s="99"/>
      <c r="MIH9" s="99"/>
      <c r="MII9" s="99"/>
      <c r="MIJ9" s="99"/>
      <c r="MIK9" s="99"/>
      <c r="MIL9" s="99"/>
      <c r="MIM9" s="99"/>
      <c r="MIN9" s="99"/>
      <c r="MIO9" s="99"/>
      <c r="MIP9" s="99"/>
      <c r="MIQ9" s="99"/>
      <c r="MIR9" s="99"/>
      <c r="MIS9" s="99"/>
      <c r="MIT9" s="99"/>
      <c r="MIU9" s="99"/>
      <c r="MIV9" s="99"/>
      <c r="MIW9" s="99"/>
      <c r="MIX9" s="99"/>
      <c r="MIY9" s="99"/>
      <c r="MIZ9" s="99"/>
      <c r="MJA9" s="99"/>
      <c r="MJB9" s="99"/>
      <c r="MJC9" s="99"/>
      <c r="MJD9" s="99"/>
      <c r="MJE9" s="99"/>
      <c r="MJF9" s="99"/>
      <c r="MJG9" s="99"/>
      <c r="MJH9" s="99"/>
      <c r="MJI9" s="99"/>
      <c r="MJJ9" s="99"/>
      <c r="MJK9" s="99"/>
      <c r="MJL9" s="99"/>
      <c r="MJM9" s="99"/>
      <c r="MJN9" s="99"/>
      <c r="MJO9" s="99"/>
      <c r="MJP9" s="99"/>
      <c r="MJQ9" s="99"/>
      <c r="MJR9" s="99"/>
      <c r="MJS9" s="99"/>
      <c r="MJT9" s="99"/>
      <c r="MJU9" s="99"/>
      <c r="MJV9" s="99"/>
      <c r="MJW9" s="99"/>
      <c r="MJX9" s="99"/>
      <c r="MJY9" s="99"/>
      <c r="MJZ9" s="99"/>
      <c r="MKA9" s="99"/>
      <c r="MKB9" s="99"/>
      <c r="MKC9" s="99"/>
      <c r="MKD9" s="99"/>
      <c r="MKE9" s="99"/>
      <c r="MKF9" s="99"/>
      <c r="MKG9" s="99"/>
      <c r="MKH9" s="99"/>
      <c r="MKI9" s="99"/>
      <c r="MKJ9" s="99"/>
      <c r="MKK9" s="99"/>
      <c r="MKL9" s="99"/>
      <c r="MKM9" s="99"/>
      <c r="MKN9" s="99"/>
      <c r="MKO9" s="99"/>
      <c r="MKP9" s="99"/>
      <c r="MKQ9" s="99"/>
      <c r="MKR9" s="99"/>
      <c r="MKS9" s="99"/>
      <c r="MKT9" s="99"/>
      <c r="MKU9" s="99"/>
      <c r="MKV9" s="99"/>
      <c r="MKW9" s="99"/>
      <c r="MKX9" s="99"/>
      <c r="MKY9" s="99"/>
      <c r="MKZ9" s="99"/>
      <c r="MLA9" s="99"/>
      <c r="MLB9" s="99"/>
      <c r="MLC9" s="99"/>
      <c r="MLD9" s="99"/>
      <c r="MLE9" s="99"/>
      <c r="MLF9" s="99"/>
      <c r="MLG9" s="99"/>
      <c r="MLH9" s="99"/>
      <c r="MLI9" s="99"/>
      <c r="MLJ9" s="99"/>
      <c r="MLK9" s="99"/>
      <c r="MLL9" s="99"/>
      <c r="MLM9" s="99"/>
      <c r="MLN9" s="99"/>
      <c r="MLO9" s="99"/>
      <c r="MLP9" s="99"/>
      <c r="MLQ9" s="99"/>
      <c r="MLR9" s="99"/>
      <c r="MLS9" s="99"/>
      <c r="MLT9" s="99"/>
      <c r="MLU9" s="99"/>
      <c r="MLV9" s="99"/>
      <c r="MLW9" s="99"/>
      <c r="MLX9" s="99"/>
      <c r="MLY9" s="99"/>
      <c r="MLZ9" s="99"/>
      <c r="MMA9" s="99"/>
      <c r="MMB9" s="99"/>
      <c r="MMC9" s="99"/>
      <c r="MMD9" s="99"/>
      <c r="MME9" s="99"/>
      <c r="MMF9" s="99"/>
      <c r="MMG9" s="99"/>
      <c r="MMH9" s="99"/>
      <c r="MMI9" s="99"/>
      <c r="MMJ9" s="99"/>
      <c r="MMK9" s="99"/>
      <c r="MML9" s="99"/>
      <c r="MMM9" s="99"/>
      <c r="MMN9" s="99"/>
      <c r="MMO9" s="99"/>
      <c r="MMP9" s="99"/>
      <c r="MMQ9" s="99"/>
      <c r="MMR9" s="99"/>
      <c r="MMS9" s="99"/>
      <c r="MMT9" s="99"/>
      <c r="MMU9" s="99"/>
      <c r="MMV9" s="99"/>
      <c r="MMW9" s="99"/>
      <c r="MMX9" s="99"/>
      <c r="MMY9" s="99"/>
      <c r="MMZ9" s="99"/>
      <c r="MNA9" s="99"/>
      <c r="MNB9" s="99"/>
      <c r="MNC9" s="99"/>
      <c r="MND9" s="99"/>
      <c r="MNE9" s="99"/>
      <c r="MNF9" s="99"/>
      <c r="MNG9" s="99"/>
      <c r="MNH9" s="99"/>
      <c r="MNI9" s="99"/>
      <c r="MNJ9" s="99"/>
      <c r="MNK9" s="99"/>
      <c r="MNL9" s="99"/>
      <c r="MNM9" s="99"/>
      <c r="MNN9" s="99"/>
      <c r="MNO9" s="99"/>
      <c r="MNP9" s="99"/>
      <c r="MNQ9" s="99"/>
      <c r="MNR9" s="99"/>
      <c r="MNS9" s="99"/>
      <c r="MNT9" s="99"/>
      <c r="MNU9" s="99"/>
      <c r="MNV9" s="99"/>
      <c r="MNW9" s="99"/>
      <c r="MNX9" s="99"/>
      <c r="MNY9" s="99"/>
      <c r="MNZ9" s="99"/>
      <c r="MOA9" s="99"/>
      <c r="MOB9" s="99"/>
      <c r="MOC9" s="99"/>
      <c r="MOD9" s="99"/>
      <c r="MOE9" s="99"/>
      <c r="MOF9" s="99"/>
      <c r="MOG9" s="99"/>
      <c r="MOH9" s="99"/>
      <c r="MOI9" s="99"/>
      <c r="MOJ9" s="99"/>
      <c r="MOK9" s="99"/>
      <c r="MOL9" s="99"/>
      <c r="MOM9" s="99"/>
      <c r="MON9" s="99"/>
      <c r="MOO9" s="99"/>
      <c r="MOP9" s="99"/>
      <c r="MOQ9" s="99"/>
      <c r="MOR9" s="99"/>
      <c r="MOS9" s="99"/>
      <c r="MOT9" s="99"/>
      <c r="MOU9" s="99"/>
      <c r="MOV9" s="99"/>
      <c r="MOW9" s="99"/>
      <c r="MOX9" s="99"/>
      <c r="MOY9" s="99"/>
      <c r="MOZ9" s="99"/>
      <c r="MPA9" s="99"/>
      <c r="MPB9" s="99"/>
      <c r="MPC9" s="99"/>
      <c r="MPD9" s="99"/>
      <c r="MPE9" s="99"/>
      <c r="MPF9" s="99"/>
      <c r="MPG9" s="99"/>
      <c r="MPH9" s="99"/>
      <c r="MPI9" s="99"/>
      <c r="MPJ9" s="99"/>
      <c r="MPK9" s="99"/>
      <c r="MPL9" s="99"/>
      <c r="MPM9" s="99"/>
      <c r="MPN9" s="99"/>
      <c r="MPO9" s="99"/>
      <c r="MPP9" s="99"/>
      <c r="MPQ9" s="99"/>
      <c r="MPR9" s="99"/>
      <c r="MPS9" s="99"/>
      <c r="MPT9" s="99"/>
      <c r="MPU9" s="99"/>
      <c r="MPV9" s="99"/>
      <c r="MPW9" s="99"/>
      <c r="MPX9" s="99"/>
      <c r="MPY9" s="99"/>
      <c r="MPZ9" s="99"/>
      <c r="MQA9" s="99"/>
      <c r="MQB9" s="99"/>
      <c r="MQC9" s="99"/>
      <c r="MQD9" s="99"/>
      <c r="MQE9" s="99"/>
      <c r="MQF9" s="99"/>
      <c r="MQG9" s="99"/>
      <c r="MQH9" s="99"/>
      <c r="MQI9" s="99"/>
      <c r="MQJ9" s="99"/>
      <c r="MQK9" s="99"/>
      <c r="MQL9" s="99"/>
      <c r="MQM9" s="99"/>
      <c r="MQN9" s="99"/>
      <c r="MQO9" s="99"/>
      <c r="MQP9" s="99"/>
      <c r="MQQ9" s="99"/>
      <c r="MQR9" s="99"/>
      <c r="MQS9" s="99"/>
      <c r="MQT9" s="99"/>
      <c r="MQU9" s="99"/>
      <c r="MQV9" s="99"/>
      <c r="MQW9" s="99"/>
      <c r="MQX9" s="99"/>
      <c r="MQY9" s="99"/>
      <c r="MQZ9" s="99"/>
      <c r="MRA9" s="99"/>
      <c r="MRB9" s="99"/>
      <c r="MRC9" s="99"/>
      <c r="MRD9" s="99"/>
      <c r="MRE9" s="99"/>
      <c r="MRF9" s="99"/>
      <c r="MRG9" s="99"/>
      <c r="MRH9" s="99"/>
      <c r="MRI9" s="99"/>
      <c r="MRJ9" s="99"/>
      <c r="MRK9" s="99"/>
      <c r="MRL9" s="99"/>
      <c r="MRM9" s="99"/>
      <c r="MRN9" s="99"/>
      <c r="MRO9" s="99"/>
      <c r="MRP9" s="99"/>
      <c r="MRQ9" s="99"/>
      <c r="MRR9" s="99"/>
      <c r="MRS9" s="99"/>
      <c r="MRT9" s="99"/>
      <c r="MRU9" s="99"/>
      <c r="MRV9" s="99"/>
      <c r="MRW9" s="99"/>
      <c r="MRX9" s="99"/>
      <c r="MRY9" s="99"/>
      <c r="MRZ9" s="99"/>
      <c r="MSA9" s="99"/>
      <c r="MSB9" s="99"/>
      <c r="MSC9" s="99"/>
      <c r="MSD9" s="99"/>
      <c r="MSE9" s="99"/>
      <c r="MSF9" s="99"/>
      <c r="MSG9" s="99"/>
      <c r="MSH9" s="99"/>
      <c r="MSI9" s="99"/>
      <c r="MSJ9" s="99"/>
      <c r="MSK9" s="99"/>
      <c r="MSL9" s="99"/>
      <c r="MSM9" s="99"/>
      <c r="MSN9" s="99"/>
      <c r="MSO9" s="99"/>
      <c r="MSP9" s="99"/>
      <c r="MSQ9" s="99"/>
      <c r="MSR9" s="99"/>
      <c r="MSS9" s="99"/>
      <c r="MST9" s="99"/>
      <c r="MSU9" s="99"/>
      <c r="MSV9" s="99"/>
      <c r="MSW9" s="99"/>
      <c r="MSX9" s="99"/>
      <c r="MSY9" s="99"/>
      <c r="MSZ9" s="99"/>
      <c r="MTA9" s="99"/>
      <c r="MTB9" s="99"/>
      <c r="MTC9" s="99"/>
      <c r="MTD9" s="99"/>
      <c r="MTE9" s="99"/>
      <c r="MTF9" s="99"/>
      <c r="MTG9" s="99"/>
      <c r="MTH9" s="99"/>
      <c r="MTI9" s="99"/>
      <c r="MTJ9" s="99"/>
      <c r="MTK9" s="99"/>
      <c r="MTL9" s="99"/>
      <c r="MTM9" s="99"/>
      <c r="MTN9" s="99"/>
      <c r="MTO9" s="99"/>
      <c r="MTP9" s="99"/>
      <c r="MTQ9" s="99"/>
      <c r="MTR9" s="99"/>
      <c r="MTS9" s="99"/>
      <c r="MTT9" s="99"/>
      <c r="MTU9" s="99"/>
      <c r="MTV9" s="99"/>
      <c r="MTW9" s="99"/>
      <c r="MTX9" s="99"/>
      <c r="MTY9" s="99"/>
      <c r="MTZ9" s="99"/>
      <c r="MUA9" s="99"/>
      <c r="MUB9" s="99"/>
      <c r="MUC9" s="99"/>
      <c r="MUD9" s="99"/>
      <c r="MUE9" s="99"/>
      <c r="MUF9" s="99"/>
      <c r="MUG9" s="99"/>
      <c r="MUH9" s="99"/>
      <c r="MUI9" s="99"/>
      <c r="MUJ9" s="99"/>
      <c r="MUK9" s="99"/>
      <c r="MUL9" s="99"/>
      <c r="MUM9" s="99"/>
      <c r="MUN9" s="99"/>
      <c r="MUO9" s="99"/>
      <c r="MUP9" s="99"/>
      <c r="MUQ9" s="99"/>
      <c r="MUR9" s="99"/>
      <c r="MUS9" s="99"/>
      <c r="MUT9" s="99"/>
      <c r="MUU9" s="99"/>
      <c r="MUV9" s="99"/>
      <c r="MUW9" s="99"/>
      <c r="MUX9" s="99"/>
      <c r="MUY9" s="99"/>
      <c r="MUZ9" s="99"/>
      <c r="MVA9" s="99"/>
      <c r="MVB9" s="99"/>
      <c r="MVC9" s="99"/>
      <c r="MVD9" s="99"/>
      <c r="MVE9" s="99"/>
      <c r="MVF9" s="99"/>
      <c r="MVG9" s="99"/>
      <c r="MVH9" s="99"/>
      <c r="MVI9" s="99"/>
      <c r="MVJ9" s="99"/>
      <c r="MVK9" s="99"/>
      <c r="MVL9" s="99"/>
      <c r="MVM9" s="99"/>
      <c r="MVN9" s="99"/>
      <c r="MVO9" s="99"/>
      <c r="MVP9" s="99"/>
      <c r="MVQ9" s="99"/>
      <c r="MVR9" s="99"/>
      <c r="MVS9" s="99"/>
      <c r="MVT9" s="99"/>
      <c r="MVU9" s="99"/>
      <c r="MVV9" s="99"/>
      <c r="MVW9" s="99"/>
      <c r="MVX9" s="99"/>
      <c r="MVY9" s="99"/>
      <c r="MVZ9" s="99"/>
      <c r="MWA9" s="99"/>
      <c r="MWB9" s="99"/>
      <c r="MWC9" s="99"/>
      <c r="MWD9" s="99"/>
      <c r="MWE9" s="99"/>
      <c r="MWF9" s="99"/>
      <c r="MWG9" s="99"/>
      <c r="MWH9" s="99"/>
      <c r="MWI9" s="99"/>
      <c r="MWJ9" s="99"/>
      <c r="MWK9" s="99"/>
      <c r="MWL9" s="99"/>
      <c r="MWM9" s="99"/>
      <c r="MWN9" s="99"/>
      <c r="MWO9" s="99"/>
      <c r="MWP9" s="99"/>
      <c r="MWQ9" s="99"/>
      <c r="MWR9" s="99"/>
      <c r="MWS9" s="99"/>
      <c r="MWT9" s="99"/>
      <c r="MWU9" s="99"/>
      <c r="MWV9" s="99"/>
      <c r="MWW9" s="99"/>
      <c r="MWX9" s="99"/>
      <c r="MWY9" s="99"/>
      <c r="MWZ9" s="99"/>
      <c r="MXA9" s="99"/>
      <c r="MXB9" s="99"/>
      <c r="MXC9" s="99"/>
      <c r="MXD9" s="99"/>
      <c r="MXE9" s="99"/>
      <c r="MXF9" s="99"/>
      <c r="MXG9" s="99"/>
      <c r="MXH9" s="99"/>
      <c r="MXI9" s="99"/>
      <c r="MXJ9" s="99"/>
      <c r="MXK9" s="99"/>
      <c r="MXL9" s="99"/>
      <c r="MXM9" s="99"/>
      <c r="MXN9" s="99"/>
      <c r="MXO9" s="99"/>
      <c r="MXP9" s="99"/>
      <c r="MXQ9" s="99"/>
      <c r="MXR9" s="99"/>
      <c r="MXS9" s="99"/>
      <c r="MXT9" s="99"/>
      <c r="MXU9" s="99"/>
      <c r="MXV9" s="99"/>
      <c r="MXW9" s="99"/>
      <c r="MXX9" s="99"/>
      <c r="MXY9" s="99"/>
      <c r="MXZ9" s="99"/>
      <c r="MYA9" s="99"/>
      <c r="MYB9" s="99"/>
      <c r="MYC9" s="99"/>
      <c r="MYD9" s="99"/>
      <c r="MYE9" s="99"/>
      <c r="MYF9" s="99"/>
      <c r="MYG9" s="99"/>
      <c r="MYH9" s="99"/>
      <c r="MYI9" s="99"/>
      <c r="MYJ9" s="99"/>
      <c r="MYK9" s="99"/>
      <c r="MYL9" s="99"/>
      <c r="MYM9" s="99"/>
      <c r="MYN9" s="99"/>
      <c r="MYO9" s="99"/>
      <c r="MYP9" s="99"/>
      <c r="MYQ9" s="99"/>
      <c r="MYR9" s="99"/>
      <c r="MYS9" s="99"/>
      <c r="MYT9" s="99"/>
      <c r="MYU9" s="99"/>
      <c r="MYV9" s="99"/>
      <c r="MYW9" s="99"/>
      <c r="MYX9" s="99"/>
      <c r="MYY9" s="99"/>
      <c r="MYZ9" s="99"/>
      <c r="MZA9" s="99"/>
      <c r="MZB9" s="99"/>
      <c r="MZC9" s="99"/>
      <c r="MZD9" s="99"/>
      <c r="MZE9" s="99"/>
      <c r="MZF9" s="99"/>
      <c r="MZG9" s="99"/>
      <c r="MZH9" s="99"/>
      <c r="MZI9" s="99"/>
      <c r="MZJ9" s="99"/>
      <c r="MZK9" s="99"/>
      <c r="MZL9" s="99"/>
      <c r="MZM9" s="99"/>
      <c r="MZN9" s="99"/>
      <c r="MZO9" s="99"/>
      <c r="MZP9" s="99"/>
      <c r="MZQ9" s="99"/>
      <c r="MZR9" s="99"/>
      <c r="MZS9" s="99"/>
      <c r="MZT9" s="99"/>
      <c r="MZU9" s="99"/>
      <c r="MZV9" s="99"/>
      <c r="MZW9" s="99"/>
      <c r="MZX9" s="99"/>
      <c r="MZY9" s="99"/>
      <c r="MZZ9" s="99"/>
      <c r="NAA9" s="99"/>
      <c r="NAB9" s="99"/>
      <c r="NAC9" s="99"/>
      <c r="NAD9" s="99"/>
      <c r="NAE9" s="99"/>
      <c r="NAF9" s="99"/>
      <c r="NAG9" s="99"/>
      <c r="NAH9" s="99"/>
      <c r="NAI9" s="99"/>
      <c r="NAJ9" s="99"/>
      <c r="NAK9" s="99"/>
      <c r="NAL9" s="99"/>
      <c r="NAM9" s="99"/>
      <c r="NAN9" s="99"/>
      <c r="NAO9" s="99"/>
      <c r="NAP9" s="99"/>
      <c r="NAQ9" s="99"/>
      <c r="NAR9" s="99"/>
      <c r="NAS9" s="99"/>
      <c r="NAT9" s="99"/>
      <c r="NAU9" s="99"/>
      <c r="NAV9" s="99"/>
      <c r="NAW9" s="99"/>
      <c r="NAX9" s="99"/>
      <c r="NAY9" s="99"/>
      <c r="NAZ9" s="99"/>
      <c r="NBA9" s="99"/>
      <c r="NBB9" s="99"/>
      <c r="NBC9" s="99"/>
      <c r="NBD9" s="99"/>
      <c r="NBE9" s="99"/>
      <c r="NBF9" s="99"/>
      <c r="NBG9" s="99"/>
      <c r="NBH9" s="99"/>
      <c r="NBI9" s="99"/>
      <c r="NBJ9" s="99"/>
      <c r="NBK9" s="99"/>
      <c r="NBL9" s="99"/>
      <c r="NBM9" s="99"/>
      <c r="NBN9" s="99"/>
      <c r="NBO9" s="99"/>
      <c r="NBP9" s="99"/>
      <c r="NBQ9" s="99"/>
      <c r="NBR9" s="99"/>
      <c r="NBS9" s="99"/>
      <c r="NBT9" s="99"/>
      <c r="NBU9" s="99"/>
      <c r="NBV9" s="99"/>
      <c r="NBW9" s="99"/>
      <c r="NBX9" s="99"/>
      <c r="NBY9" s="99"/>
      <c r="NBZ9" s="99"/>
      <c r="NCA9" s="99"/>
      <c r="NCB9" s="99"/>
      <c r="NCC9" s="99"/>
      <c r="NCD9" s="99"/>
      <c r="NCE9" s="99"/>
      <c r="NCF9" s="99"/>
      <c r="NCG9" s="99"/>
      <c r="NCH9" s="99"/>
      <c r="NCI9" s="99"/>
      <c r="NCJ9" s="99"/>
      <c r="NCK9" s="99"/>
      <c r="NCL9" s="99"/>
      <c r="NCM9" s="99"/>
      <c r="NCN9" s="99"/>
      <c r="NCO9" s="99"/>
      <c r="NCP9" s="99"/>
      <c r="NCQ9" s="99"/>
      <c r="NCR9" s="99"/>
      <c r="NCS9" s="99"/>
      <c r="NCT9" s="99"/>
      <c r="NCU9" s="99"/>
      <c r="NCV9" s="99"/>
      <c r="NCW9" s="99"/>
      <c r="NCX9" s="99"/>
      <c r="NCY9" s="99"/>
      <c r="NCZ9" s="99"/>
      <c r="NDA9" s="99"/>
      <c r="NDB9" s="99"/>
      <c r="NDC9" s="99"/>
      <c r="NDD9" s="99"/>
      <c r="NDE9" s="99"/>
      <c r="NDF9" s="99"/>
      <c r="NDG9" s="99"/>
      <c r="NDH9" s="99"/>
      <c r="NDI9" s="99"/>
      <c r="NDJ9" s="99"/>
      <c r="NDK9" s="99"/>
      <c r="NDL9" s="99"/>
      <c r="NDM9" s="99"/>
      <c r="NDN9" s="99"/>
      <c r="NDO9" s="99"/>
      <c r="NDP9" s="99"/>
      <c r="NDQ9" s="99"/>
      <c r="NDR9" s="99"/>
      <c r="NDS9" s="99"/>
      <c r="NDT9" s="99"/>
      <c r="NDU9" s="99"/>
      <c r="NDV9" s="99"/>
      <c r="NDW9" s="99"/>
      <c r="NDX9" s="99"/>
      <c r="NDY9" s="99"/>
      <c r="NDZ9" s="99"/>
      <c r="NEA9" s="99"/>
      <c r="NEB9" s="99"/>
      <c r="NEC9" s="99"/>
      <c r="NED9" s="99"/>
      <c r="NEE9" s="99"/>
      <c r="NEF9" s="99"/>
      <c r="NEG9" s="99"/>
      <c r="NEH9" s="99"/>
      <c r="NEI9" s="99"/>
      <c r="NEJ9" s="99"/>
      <c r="NEK9" s="99"/>
      <c r="NEL9" s="99"/>
      <c r="NEM9" s="99"/>
      <c r="NEN9" s="99"/>
      <c r="NEO9" s="99"/>
      <c r="NEP9" s="99"/>
      <c r="NEQ9" s="99"/>
      <c r="NER9" s="99"/>
      <c r="NES9" s="99"/>
      <c r="NET9" s="99"/>
      <c r="NEU9" s="99"/>
      <c r="NEV9" s="99"/>
      <c r="NEW9" s="99"/>
      <c r="NEX9" s="99"/>
      <c r="NEY9" s="99"/>
      <c r="NEZ9" s="99"/>
      <c r="NFA9" s="99"/>
      <c r="NFB9" s="99"/>
      <c r="NFC9" s="99"/>
      <c r="NFD9" s="99"/>
      <c r="NFE9" s="99"/>
      <c r="NFF9" s="99"/>
      <c r="NFG9" s="99"/>
      <c r="NFH9" s="99"/>
      <c r="NFI9" s="99"/>
      <c r="NFJ9" s="99"/>
      <c r="NFK9" s="99"/>
      <c r="NFL9" s="99"/>
      <c r="NFM9" s="99"/>
      <c r="NFN9" s="99"/>
      <c r="NFO9" s="99"/>
      <c r="NFP9" s="99"/>
      <c r="NFQ9" s="99"/>
      <c r="NFR9" s="99"/>
      <c r="NFS9" s="99"/>
      <c r="NFT9" s="99"/>
      <c r="NFU9" s="99"/>
      <c r="NFV9" s="99"/>
      <c r="NFW9" s="99"/>
      <c r="NFX9" s="99"/>
      <c r="NFY9" s="99"/>
      <c r="NFZ9" s="99"/>
      <c r="NGA9" s="99"/>
      <c r="NGB9" s="99"/>
      <c r="NGC9" s="99"/>
      <c r="NGD9" s="99"/>
      <c r="NGE9" s="99"/>
      <c r="NGF9" s="99"/>
      <c r="NGG9" s="99"/>
      <c r="NGH9" s="99"/>
      <c r="NGI9" s="99"/>
      <c r="NGJ9" s="99"/>
      <c r="NGK9" s="99"/>
      <c r="NGL9" s="99"/>
      <c r="NGM9" s="99"/>
      <c r="NGN9" s="99"/>
      <c r="NGO9" s="99"/>
      <c r="NGP9" s="99"/>
      <c r="NGQ9" s="99"/>
      <c r="NGR9" s="99"/>
      <c r="NGS9" s="99"/>
      <c r="NGT9" s="99"/>
      <c r="NGU9" s="99"/>
      <c r="NGV9" s="99"/>
      <c r="NGW9" s="99"/>
      <c r="NGX9" s="99"/>
      <c r="NGY9" s="99"/>
      <c r="NGZ9" s="99"/>
      <c r="NHA9" s="99"/>
      <c r="NHB9" s="99"/>
      <c r="NHC9" s="99"/>
      <c r="NHD9" s="99"/>
      <c r="NHE9" s="99"/>
      <c r="NHF9" s="99"/>
      <c r="NHG9" s="99"/>
      <c r="NHH9" s="99"/>
      <c r="NHI9" s="99"/>
      <c r="NHJ9" s="99"/>
      <c r="NHK9" s="99"/>
      <c r="NHL9" s="99"/>
      <c r="NHM9" s="99"/>
      <c r="NHN9" s="99"/>
      <c r="NHO9" s="99"/>
      <c r="NHP9" s="99"/>
      <c r="NHQ9" s="99"/>
      <c r="NHR9" s="99"/>
      <c r="NHS9" s="99"/>
      <c r="NHT9" s="99"/>
      <c r="NHU9" s="99"/>
      <c r="NHV9" s="99"/>
      <c r="NHW9" s="99"/>
      <c r="NHX9" s="99"/>
      <c r="NHY9" s="99"/>
      <c r="NHZ9" s="99"/>
      <c r="NIA9" s="99"/>
      <c r="NIB9" s="99"/>
      <c r="NIC9" s="99"/>
      <c r="NID9" s="99"/>
      <c r="NIE9" s="99"/>
      <c r="NIF9" s="99"/>
      <c r="NIG9" s="99"/>
      <c r="NIH9" s="99"/>
      <c r="NII9" s="99"/>
      <c r="NIJ9" s="99"/>
      <c r="NIK9" s="99"/>
      <c r="NIL9" s="99"/>
      <c r="NIM9" s="99"/>
      <c r="NIN9" s="99"/>
      <c r="NIO9" s="99"/>
      <c r="NIP9" s="99"/>
      <c r="NIQ9" s="99"/>
      <c r="NIR9" s="99"/>
      <c r="NIS9" s="99"/>
      <c r="NIT9" s="99"/>
      <c r="NIU9" s="99"/>
      <c r="NIV9" s="99"/>
      <c r="NIW9" s="99"/>
      <c r="NIX9" s="99"/>
      <c r="NIY9" s="99"/>
      <c r="NIZ9" s="99"/>
      <c r="NJA9" s="99"/>
      <c r="NJB9" s="99"/>
      <c r="NJC9" s="99"/>
      <c r="NJD9" s="99"/>
      <c r="NJE9" s="99"/>
      <c r="NJF9" s="99"/>
      <c r="NJG9" s="99"/>
      <c r="NJH9" s="99"/>
      <c r="NJI9" s="99"/>
      <c r="NJJ9" s="99"/>
      <c r="NJK9" s="99"/>
      <c r="NJL9" s="99"/>
      <c r="NJM9" s="99"/>
      <c r="NJN9" s="99"/>
      <c r="NJO9" s="99"/>
      <c r="NJP9" s="99"/>
      <c r="NJQ9" s="99"/>
      <c r="NJR9" s="99"/>
      <c r="NJS9" s="99"/>
      <c r="NJT9" s="99"/>
      <c r="NJU9" s="99"/>
      <c r="NJV9" s="99"/>
      <c r="NJW9" s="99"/>
      <c r="NJX9" s="99"/>
      <c r="NJY9" s="99"/>
      <c r="NJZ9" s="99"/>
      <c r="NKA9" s="99"/>
      <c r="NKB9" s="99"/>
      <c r="NKC9" s="99"/>
      <c r="NKD9" s="99"/>
      <c r="NKE9" s="99"/>
      <c r="NKF9" s="99"/>
      <c r="NKG9" s="99"/>
      <c r="NKH9" s="99"/>
      <c r="NKI9" s="99"/>
      <c r="NKJ9" s="99"/>
      <c r="NKK9" s="99"/>
      <c r="NKL9" s="99"/>
      <c r="NKM9" s="99"/>
      <c r="NKN9" s="99"/>
      <c r="NKO9" s="99"/>
      <c r="NKP9" s="99"/>
      <c r="NKQ9" s="99"/>
      <c r="NKR9" s="99"/>
      <c r="NKS9" s="99"/>
      <c r="NKT9" s="99"/>
      <c r="NKU9" s="99"/>
      <c r="NKV9" s="99"/>
      <c r="NKW9" s="99"/>
      <c r="NKX9" s="99"/>
      <c r="NKY9" s="99"/>
      <c r="NKZ9" s="99"/>
      <c r="NLA9" s="99"/>
      <c r="NLB9" s="99"/>
      <c r="NLC9" s="99"/>
      <c r="NLD9" s="99"/>
      <c r="NLE9" s="99"/>
      <c r="NLF9" s="99"/>
      <c r="NLG9" s="99"/>
      <c r="NLH9" s="99"/>
      <c r="NLI9" s="99"/>
      <c r="NLJ9" s="99"/>
      <c r="NLK9" s="99"/>
      <c r="NLL9" s="99"/>
      <c r="NLM9" s="99"/>
      <c r="NLN9" s="99"/>
      <c r="NLO9" s="99"/>
      <c r="NLP9" s="99"/>
      <c r="NLQ9" s="99"/>
      <c r="NLR9" s="99"/>
      <c r="NLS9" s="99"/>
      <c r="NLT9" s="99"/>
      <c r="NLU9" s="99"/>
      <c r="NLV9" s="99"/>
      <c r="NLW9" s="99"/>
      <c r="NLX9" s="99"/>
      <c r="NLY9" s="99"/>
      <c r="NLZ9" s="99"/>
      <c r="NMA9" s="99"/>
      <c r="NMB9" s="99"/>
      <c r="NMC9" s="99"/>
      <c r="NMD9" s="99"/>
      <c r="NME9" s="99"/>
      <c r="NMF9" s="99"/>
      <c r="NMG9" s="99"/>
      <c r="NMH9" s="99"/>
      <c r="NMI9" s="99"/>
      <c r="NMJ9" s="99"/>
      <c r="NMK9" s="99"/>
      <c r="NML9" s="99"/>
      <c r="NMM9" s="99"/>
      <c r="NMN9" s="99"/>
      <c r="NMO9" s="99"/>
      <c r="NMP9" s="99"/>
      <c r="NMQ9" s="99"/>
      <c r="NMR9" s="99"/>
      <c r="NMS9" s="99"/>
      <c r="NMT9" s="99"/>
      <c r="NMU9" s="99"/>
      <c r="NMV9" s="99"/>
      <c r="NMW9" s="99"/>
      <c r="NMX9" s="99"/>
      <c r="NMY9" s="99"/>
      <c r="NMZ9" s="99"/>
      <c r="NNA9" s="99"/>
      <c r="NNB9" s="99"/>
      <c r="NNC9" s="99"/>
      <c r="NND9" s="99"/>
      <c r="NNE9" s="99"/>
      <c r="NNF9" s="99"/>
      <c r="NNG9" s="99"/>
      <c r="NNH9" s="99"/>
      <c r="NNI9" s="99"/>
      <c r="NNJ9" s="99"/>
      <c r="NNK9" s="99"/>
      <c r="NNL9" s="99"/>
      <c r="NNM9" s="99"/>
      <c r="NNN9" s="99"/>
      <c r="NNO9" s="99"/>
      <c r="NNP9" s="99"/>
      <c r="NNQ9" s="99"/>
      <c r="NNR9" s="99"/>
      <c r="NNS9" s="99"/>
      <c r="NNT9" s="99"/>
      <c r="NNU9" s="99"/>
      <c r="NNV9" s="99"/>
      <c r="NNW9" s="99"/>
      <c r="NNX9" s="99"/>
      <c r="NNY9" s="99"/>
      <c r="NNZ9" s="99"/>
      <c r="NOA9" s="99"/>
      <c r="NOB9" s="99"/>
      <c r="NOC9" s="99"/>
      <c r="NOD9" s="99"/>
      <c r="NOE9" s="99"/>
      <c r="NOF9" s="99"/>
      <c r="NOG9" s="99"/>
      <c r="NOH9" s="99"/>
      <c r="NOI9" s="99"/>
      <c r="NOJ9" s="99"/>
      <c r="NOK9" s="99"/>
      <c r="NOL9" s="99"/>
      <c r="NOM9" s="99"/>
      <c r="NON9" s="99"/>
      <c r="NOO9" s="99"/>
      <c r="NOP9" s="99"/>
      <c r="NOQ9" s="99"/>
      <c r="NOR9" s="99"/>
      <c r="NOS9" s="99"/>
      <c r="NOT9" s="99"/>
      <c r="NOU9" s="99"/>
      <c r="NOV9" s="99"/>
      <c r="NOW9" s="99"/>
      <c r="NOX9" s="99"/>
      <c r="NOY9" s="99"/>
      <c r="NOZ9" s="99"/>
      <c r="NPA9" s="99"/>
      <c r="NPB9" s="99"/>
      <c r="NPC9" s="99"/>
      <c r="NPD9" s="99"/>
      <c r="NPE9" s="99"/>
      <c r="NPF9" s="99"/>
      <c r="NPG9" s="99"/>
      <c r="NPH9" s="99"/>
      <c r="NPI9" s="99"/>
      <c r="NPJ9" s="99"/>
      <c r="NPK9" s="99"/>
      <c r="NPL9" s="99"/>
      <c r="NPM9" s="99"/>
      <c r="NPN9" s="99"/>
      <c r="NPO9" s="99"/>
      <c r="NPP9" s="99"/>
      <c r="NPQ9" s="99"/>
      <c r="NPR9" s="99"/>
      <c r="NPS9" s="99"/>
      <c r="NPT9" s="99"/>
      <c r="NPU9" s="99"/>
      <c r="NPV9" s="99"/>
      <c r="NPW9" s="99"/>
      <c r="NPX9" s="99"/>
      <c r="NPY9" s="99"/>
      <c r="NPZ9" s="99"/>
      <c r="NQA9" s="99"/>
      <c r="NQB9" s="99"/>
      <c r="NQC9" s="99"/>
      <c r="NQD9" s="99"/>
      <c r="NQE9" s="99"/>
      <c r="NQF9" s="99"/>
      <c r="NQG9" s="99"/>
      <c r="NQH9" s="99"/>
      <c r="NQI9" s="99"/>
      <c r="NQJ9" s="99"/>
      <c r="NQK9" s="99"/>
      <c r="NQL9" s="99"/>
      <c r="NQM9" s="99"/>
      <c r="NQN9" s="99"/>
      <c r="NQO9" s="99"/>
      <c r="NQP9" s="99"/>
      <c r="NQQ9" s="99"/>
      <c r="NQR9" s="99"/>
      <c r="NQS9" s="99"/>
      <c r="NQT9" s="99"/>
      <c r="NQU9" s="99"/>
      <c r="NQV9" s="99"/>
      <c r="NQW9" s="99"/>
      <c r="NQX9" s="99"/>
      <c r="NQY9" s="99"/>
      <c r="NQZ9" s="99"/>
      <c r="NRA9" s="99"/>
      <c r="NRB9" s="99"/>
      <c r="NRC9" s="99"/>
      <c r="NRD9" s="99"/>
      <c r="NRE9" s="99"/>
      <c r="NRF9" s="99"/>
      <c r="NRG9" s="99"/>
      <c r="NRH9" s="99"/>
      <c r="NRI9" s="99"/>
      <c r="NRJ9" s="99"/>
      <c r="NRK9" s="99"/>
      <c r="NRL9" s="99"/>
      <c r="NRM9" s="99"/>
      <c r="NRN9" s="99"/>
      <c r="NRO9" s="99"/>
      <c r="NRP9" s="99"/>
      <c r="NRQ9" s="99"/>
      <c r="NRR9" s="99"/>
      <c r="NRS9" s="99"/>
      <c r="NRT9" s="99"/>
      <c r="NRU9" s="99"/>
      <c r="NRV9" s="99"/>
      <c r="NRW9" s="99"/>
      <c r="NRX9" s="99"/>
      <c r="NRY9" s="99"/>
      <c r="NRZ9" s="99"/>
      <c r="NSA9" s="99"/>
      <c r="NSB9" s="99"/>
      <c r="NSC9" s="99"/>
      <c r="NSD9" s="99"/>
      <c r="NSE9" s="99"/>
      <c r="NSF9" s="99"/>
      <c r="NSG9" s="99"/>
      <c r="NSH9" s="99"/>
      <c r="NSI9" s="99"/>
      <c r="NSJ9" s="99"/>
      <c r="NSK9" s="99"/>
      <c r="NSL9" s="99"/>
      <c r="NSM9" s="99"/>
      <c r="NSN9" s="99"/>
      <c r="NSO9" s="99"/>
      <c r="NSP9" s="99"/>
      <c r="NSQ9" s="99"/>
      <c r="NSR9" s="99"/>
      <c r="NSS9" s="99"/>
      <c r="NST9" s="99"/>
      <c r="NSU9" s="99"/>
      <c r="NSV9" s="99"/>
      <c r="NSW9" s="99"/>
      <c r="NSX9" s="99"/>
      <c r="NSY9" s="99"/>
      <c r="NSZ9" s="99"/>
      <c r="NTA9" s="99"/>
      <c r="NTB9" s="99"/>
      <c r="NTC9" s="99"/>
      <c r="NTD9" s="99"/>
      <c r="NTE9" s="99"/>
      <c r="NTF9" s="99"/>
      <c r="NTG9" s="99"/>
      <c r="NTH9" s="99"/>
      <c r="NTI9" s="99"/>
      <c r="NTJ9" s="99"/>
      <c r="NTK9" s="99"/>
      <c r="NTL9" s="99"/>
      <c r="NTM9" s="99"/>
      <c r="NTN9" s="99"/>
      <c r="NTO9" s="99"/>
      <c r="NTP9" s="99"/>
      <c r="NTQ9" s="99"/>
      <c r="NTR9" s="99"/>
      <c r="NTS9" s="99"/>
      <c r="NTT9" s="99"/>
      <c r="NTU9" s="99"/>
      <c r="NTV9" s="99"/>
      <c r="NTW9" s="99"/>
      <c r="NTX9" s="99"/>
      <c r="NTY9" s="99"/>
      <c r="NTZ9" s="99"/>
      <c r="NUA9" s="99"/>
      <c r="NUB9" s="99"/>
      <c r="NUC9" s="99"/>
      <c r="NUD9" s="99"/>
      <c r="NUE9" s="99"/>
      <c r="NUF9" s="99"/>
      <c r="NUG9" s="99"/>
      <c r="NUH9" s="99"/>
      <c r="NUI9" s="99"/>
      <c r="NUJ9" s="99"/>
      <c r="NUK9" s="99"/>
      <c r="NUL9" s="99"/>
      <c r="NUM9" s="99"/>
      <c r="NUN9" s="99"/>
      <c r="NUO9" s="99"/>
      <c r="NUP9" s="99"/>
      <c r="NUQ9" s="99"/>
      <c r="NUR9" s="99"/>
      <c r="NUS9" s="99"/>
      <c r="NUT9" s="99"/>
      <c r="NUU9" s="99"/>
      <c r="NUV9" s="99"/>
      <c r="NUW9" s="99"/>
      <c r="NUX9" s="99"/>
      <c r="NUY9" s="99"/>
      <c r="NUZ9" s="99"/>
      <c r="NVA9" s="99"/>
      <c r="NVB9" s="99"/>
      <c r="NVC9" s="99"/>
      <c r="NVD9" s="99"/>
      <c r="NVE9" s="99"/>
      <c r="NVF9" s="99"/>
      <c r="NVG9" s="99"/>
      <c r="NVH9" s="99"/>
      <c r="NVI9" s="99"/>
      <c r="NVJ9" s="99"/>
      <c r="NVK9" s="99"/>
      <c r="NVL9" s="99"/>
      <c r="NVM9" s="99"/>
      <c r="NVN9" s="99"/>
      <c r="NVO9" s="99"/>
      <c r="NVP9" s="99"/>
      <c r="NVQ9" s="99"/>
      <c r="NVR9" s="99"/>
      <c r="NVS9" s="99"/>
      <c r="NVT9" s="99"/>
      <c r="NVU9" s="99"/>
      <c r="NVV9" s="99"/>
      <c r="NVW9" s="99"/>
      <c r="NVX9" s="99"/>
      <c r="NVY9" s="99"/>
      <c r="NVZ9" s="99"/>
      <c r="NWA9" s="99"/>
      <c r="NWB9" s="99"/>
      <c r="NWC9" s="99"/>
      <c r="NWD9" s="99"/>
      <c r="NWE9" s="99"/>
      <c r="NWF9" s="99"/>
      <c r="NWG9" s="99"/>
      <c r="NWH9" s="99"/>
      <c r="NWI9" s="99"/>
      <c r="NWJ9" s="99"/>
      <c r="NWK9" s="99"/>
      <c r="NWL9" s="99"/>
      <c r="NWM9" s="99"/>
      <c r="NWN9" s="99"/>
      <c r="NWO9" s="99"/>
      <c r="NWP9" s="99"/>
      <c r="NWQ9" s="99"/>
      <c r="NWR9" s="99"/>
      <c r="NWS9" s="99"/>
      <c r="NWT9" s="99"/>
      <c r="NWU9" s="99"/>
      <c r="NWV9" s="99"/>
      <c r="NWW9" s="99"/>
      <c r="NWX9" s="99"/>
      <c r="NWY9" s="99"/>
      <c r="NWZ9" s="99"/>
      <c r="NXA9" s="99"/>
      <c r="NXB9" s="99"/>
      <c r="NXC9" s="99"/>
      <c r="NXD9" s="99"/>
      <c r="NXE9" s="99"/>
      <c r="NXF9" s="99"/>
      <c r="NXG9" s="99"/>
      <c r="NXH9" s="99"/>
      <c r="NXI9" s="99"/>
      <c r="NXJ9" s="99"/>
      <c r="NXK9" s="99"/>
      <c r="NXL9" s="99"/>
      <c r="NXM9" s="99"/>
      <c r="NXN9" s="99"/>
      <c r="NXO9" s="99"/>
      <c r="NXP9" s="99"/>
      <c r="NXQ9" s="99"/>
      <c r="NXR9" s="99"/>
      <c r="NXS9" s="99"/>
      <c r="NXT9" s="99"/>
      <c r="NXU9" s="99"/>
      <c r="NXV9" s="99"/>
      <c r="NXW9" s="99"/>
      <c r="NXX9" s="99"/>
      <c r="NXY9" s="99"/>
      <c r="NXZ9" s="99"/>
      <c r="NYA9" s="99"/>
      <c r="NYB9" s="99"/>
      <c r="NYC9" s="99"/>
      <c r="NYD9" s="99"/>
      <c r="NYE9" s="99"/>
      <c r="NYF9" s="99"/>
      <c r="NYG9" s="99"/>
      <c r="NYH9" s="99"/>
      <c r="NYI9" s="99"/>
      <c r="NYJ9" s="99"/>
      <c r="NYK9" s="99"/>
      <c r="NYL9" s="99"/>
      <c r="NYM9" s="99"/>
      <c r="NYN9" s="99"/>
      <c r="NYO9" s="99"/>
      <c r="NYP9" s="99"/>
      <c r="NYQ9" s="99"/>
      <c r="NYR9" s="99"/>
      <c r="NYS9" s="99"/>
      <c r="NYT9" s="99"/>
      <c r="NYU9" s="99"/>
      <c r="NYV9" s="99"/>
      <c r="NYW9" s="99"/>
      <c r="NYX9" s="99"/>
      <c r="NYY9" s="99"/>
      <c r="NYZ9" s="99"/>
      <c r="NZA9" s="99"/>
      <c r="NZB9" s="99"/>
      <c r="NZC9" s="99"/>
      <c r="NZD9" s="99"/>
      <c r="NZE9" s="99"/>
      <c r="NZF9" s="99"/>
      <c r="NZG9" s="99"/>
      <c r="NZH9" s="99"/>
      <c r="NZI9" s="99"/>
      <c r="NZJ9" s="99"/>
      <c r="NZK9" s="99"/>
      <c r="NZL9" s="99"/>
      <c r="NZM9" s="99"/>
      <c r="NZN9" s="99"/>
      <c r="NZO9" s="99"/>
      <c r="NZP9" s="99"/>
      <c r="NZQ9" s="99"/>
      <c r="NZR9" s="99"/>
      <c r="NZS9" s="99"/>
      <c r="NZT9" s="99"/>
      <c r="NZU9" s="99"/>
      <c r="NZV9" s="99"/>
      <c r="NZW9" s="99"/>
      <c r="NZX9" s="99"/>
      <c r="NZY9" s="99"/>
      <c r="NZZ9" s="99"/>
      <c r="OAA9" s="99"/>
      <c r="OAB9" s="99"/>
      <c r="OAC9" s="99"/>
      <c r="OAD9" s="99"/>
      <c r="OAE9" s="99"/>
      <c r="OAF9" s="99"/>
      <c r="OAG9" s="99"/>
      <c r="OAH9" s="99"/>
      <c r="OAI9" s="99"/>
      <c r="OAJ9" s="99"/>
      <c r="OAK9" s="99"/>
      <c r="OAL9" s="99"/>
      <c r="OAM9" s="99"/>
      <c r="OAN9" s="99"/>
      <c r="OAO9" s="99"/>
      <c r="OAP9" s="99"/>
      <c r="OAQ9" s="99"/>
      <c r="OAR9" s="99"/>
      <c r="OAS9" s="99"/>
      <c r="OAT9" s="99"/>
      <c r="OAU9" s="99"/>
      <c r="OAV9" s="99"/>
      <c r="OAW9" s="99"/>
      <c r="OAX9" s="99"/>
      <c r="OAY9" s="99"/>
      <c r="OAZ9" s="99"/>
      <c r="OBA9" s="99"/>
      <c r="OBB9" s="99"/>
      <c r="OBC9" s="99"/>
      <c r="OBD9" s="99"/>
      <c r="OBE9" s="99"/>
      <c r="OBF9" s="99"/>
      <c r="OBG9" s="99"/>
      <c r="OBH9" s="99"/>
      <c r="OBI9" s="99"/>
      <c r="OBJ9" s="99"/>
      <c r="OBK9" s="99"/>
      <c r="OBL9" s="99"/>
      <c r="OBM9" s="99"/>
      <c r="OBN9" s="99"/>
      <c r="OBO9" s="99"/>
      <c r="OBP9" s="99"/>
      <c r="OBQ9" s="99"/>
      <c r="OBR9" s="99"/>
      <c r="OBS9" s="99"/>
      <c r="OBT9" s="99"/>
      <c r="OBU9" s="99"/>
      <c r="OBV9" s="99"/>
      <c r="OBW9" s="99"/>
      <c r="OBX9" s="99"/>
      <c r="OBY9" s="99"/>
      <c r="OBZ9" s="99"/>
      <c r="OCA9" s="99"/>
      <c r="OCB9" s="99"/>
      <c r="OCC9" s="99"/>
      <c r="OCD9" s="99"/>
      <c r="OCE9" s="99"/>
      <c r="OCF9" s="99"/>
      <c r="OCG9" s="99"/>
      <c r="OCH9" s="99"/>
      <c r="OCI9" s="99"/>
      <c r="OCJ9" s="99"/>
      <c r="OCK9" s="99"/>
      <c r="OCL9" s="99"/>
      <c r="OCM9" s="99"/>
      <c r="OCN9" s="99"/>
      <c r="OCO9" s="99"/>
      <c r="OCP9" s="99"/>
      <c r="OCQ9" s="99"/>
      <c r="OCR9" s="99"/>
      <c r="OCS9" s="99"/>
      <c r="OCT9" s="99"/>
      <c r="OCU9" s="99"/>
      <c r="OCV9" s="99"/>
      <c r="OCW9" s="99"/>
      <c r="OCX9" s="99"/>
      <c r="OCY9" s="99"/>
      <c r="OCZ9" s="99"/>
      <c r="ODA9" s="99"/>
      <c r="ODB9" s="99"/>
      <c r="ODC9" s="99"/>
      <c r="ODD9" s="99"/>
      <c r="ODE9" s="99"/>
      <c r="ODF9" s="99"/>
      <c r="ODG9" s="99"/>
      <c r="ODH9" s="99"/>
      <c r="ODI9" s="99"/>
      <c r="ODJ9" s="99"/>
      <c r="ODK9" s="99"/>
      <c r="ODL9" s="99"/>
      <c r="ODM9" s="99"/>
      <c r="ODN9" s="99"/>
      <c r="ODO9" s="99"/>
      <c r="ODP9" s="99"/>
      <c r="ODQ9" s="99"/>
      <c r="ODR9" s="99"/>
      <c r="ODS9" s="99"/>
      <c r="ODT9" s="99"/>
      <c r="ODU9" s="99"/>
      <c r="ODV9" s="99"/>
      <c r="ODW9" s="99"/>
      <c r="ODX9" s="99"/>
      <c r="ODY9" s="99"/>
      <c r="ODZ9" s="99"/>
      <c r="OEA9" s="99"/>
      <c r="OEB9" s="99"/>
      <c r="OEC9" s="99"/>
      <c r="OED9" s="99"/>
      <c r="OEE9" s="99"/>
      <c r="OEF9" s="99"/>
      <c r="OEG9" s="99"/>
      <c r="OEH9" s="99"/>
      <c r="OEI9" s="99"/>
      <c r="OEJ9" s="99"/>
      <c r="OEK9" s="99"/>
      <c r="OEL9" s="99"/>
      <c r="OEM9" s="99"/>
      <c r="OEN9" s="99"/>
      <c r="OEO9" s="99"/>
      <c r="OEP9" s="99"/>
      <c r="OEQ9" s="99"/>
      <c r="OER9" s="99"/>
      <c r="OES9" s="99"/>
      <c r="OET9" s="99"/>
      <c r="OEU9" s="99"/>
      <c r="OEV9" s="99"/>
      <c r="OEW9" s="99"/>
      <c r="OEX9" s="99"/>
      <c r="OEY9" s="99"/>
      <c r="OEZ9" s="99"/>
      <c r="OFA9" s="99"/>
      <c r="OFB9" s="99"/>
      <c r="OFC9" s="99"/>
      <c r="OFD9" s="99"/>
      <c r="OFE9" s="99"/>
      <c r="OFF9" s="99"/>
      <c r="OFG9" s="99"/>
      <c r="OFH9" s="99"/>
      <c r="OFI9" s="99"/>
      <c r="OFJ9" s="99"/>
      <c r="OFK9" s="99"/>
      <c r="OFL9" s="99"/>
      <c r="OFM9" s="99"/>
      <c r="OFN9" s="99"/>
      <c r="OFO9" s="99"/>
      <c r="OFP9" s="99"/>
      <c r="OFQ9" s="99"/>
      <c r="OFR9" s="99"/>
      <c r="OFS9" s="99"/>
      <c r="OFT9" s="99"/>
      <c r="OFU9" s="99"/>
      <c r="OFV9" s="99"/>
      <c r="OFW9" s="99"/>
      <c r="OFX9" s="99"/>
      <c r="OFY9" s="99"/>
      <c r="OFZ9" s="99"/>
      <c r="OGA9" s="99"/>
      <c r="OGB9" s="99"/>
      <c r="OGC9" s="99"/>
      <c r="OGD9" s="99"/>
      <c r="OGE9" s="99"/>
      <c r="OGF9" s="99"/>
      <c r="OGG9" s="99"/>
      <c r="OGH9" s="99"/>
      <c r="OGI9" s="99"/>
      <c r="OGJ9" s="99"/>
      <c r="OGK9" s="99"/>
      <c r="OGL9" s="99"/>
      <c r="OGM9" s="99"/>
      <c r="OGN9" s="99"/>
      <c r="OGO9" s="99"/>
      <c r="OGP9" s="99"/>
      <c r="OGQ9" s="99"/>
      <c r="OGR9" s="99"/>
      <c r="OGS9" s="99"/>
      <c r="OGT9" s="99"/>
      <c r="OGU9" s="99"/>
      <c r="OGV9" s="99"/>
      <c r="OGW9" s="99"/>
      <c r="OGX9" s="99"/>
      <c r="OGY9" s="99"/>
      <c r="OGZ9" s="99"/>
      <c r="OHA9" s="99"/>
      <c r="OHB9" s="99"/>
      <c r="OHC9" s="99"/>
      <c r="OHD9" s="99"/>
      <c r="OHE9" s="99"/>
      <c r="OHF9" s="99"/>
      <c r="OHG9" s="99"/>
      <c r="OHH9" s="99"/>
      <c r="OHI9" s="99"/>
      <c r="OHJ9" s="99"/>
      <c r="OHK9" s="99"/>
      <c r="OHL9" s="99"/>
      <c r="OHM9" s="99"/>
      <c r="OHN9" s="99"/>
      <c r="OHO9" s="99"/>
      <c r="OHP9" s="99"/>
      <c r="OHQ9" s="99"/>
      <c r="OHR9" s="99"/>
      <c r="OHS9" s="99"/>
      <c r="OHT9" s="99"/>
      <c r="OHU9" s="99"/>
      <c r="OHV9" s="99"/>
      <c r="OHW9" s="99"/>
      <c r="OHX9" s="99"/>
      <c r="OHY9" s="99"/>
      <c r="OHZ9" s="99"/>
      <c r="OIA9" s="99"/>
      <c r="OIB9" s="99"/>
      <c r="OIC9" s="99"/>
      <c r="OID9" s="99"/>
      <c r="OIE9" s="99"/>
      <c r="OIF9" s="99"/>
      <c r="OIG9" s="99"/>
      <c r="OIH9" s="99"/>
      <c r="OII9" s="99"/>
      <c r="OIJ9" s="99"/>
      <c r="OIK9" s="99"/>
      <c r="OIL9" s="99"/>
      <c r="OIM9" s="99"/>
      <c r="OIN9" s="99"/>
      <c r="OIO9" s="99"/>
      <c r="OIP9" s="99"/>
      <c r="OIQ9" s="99"/>
      <c r="OIR9" s="99"/>
      <c r="OIS9" s="99"/>
      <c r="OIT9" s="99"/>
      <c r="OIU9" s="99"/>
      <c r="OIV9" s="99"/>
      <c r="OIW9" s="99"/>
      <c r="OIX9" s="99"/>
      <c r="OIY9" s="99"/>
      <c r="OIZ9" s="99"/>
      <c r="OJA9" s="99"/>
      <c r="OJB9" s="99"/>
      <c r="OJC9" s="99"/>
      <c r="OJD9" s="99"/>
      <c r="OJE9" s="99"/>
      <c r="OJF9" s="99"/>
      <c r="OJG9" s="99"/>
      <c r="OJH9" s="99"/>
      <c r="OJI9" s="99"/>
      <c r="OJJ9" s="99"/>
      <c r="OJK9" s="99"/>
      <c r="OJL9" s="99"/>
      <c r="OJM9" s="99"/>
      <c r="OJN9" s="99"/>
      <c r="OJO9" s="99"/>
      <c r="OJP9" s="99"/>
      <c r="OJQ9" s="99"/>
      <c r="OJR9" s="99"/>
      <c r="OJS9" s="99"/>
      <c r="OJT9" s="99"/>
      <c r="OJU9" s="99"/>
      <c r="OJV9" s="99"/>
      <c r="OJW9" s="99"/>
      <c r="OJX9" s="99"/>
      <c r="OJY9" s="99"/>
      <c r="OJZ9" s="99"/>
      <c r="OKA9" s="99"/>
      <c r="OKB9" s="99"/>
      <c r="OKC9" s="99"/>
      <c r="OKD9" s="99"/>
      <c r="OKE9" s="99"/>
      <c r="OKF9" s="99"/>
      <c r="OKG9" s="99"/>
      <c r="OKH9" s="99"/>
      <c r="OKI9" s="99"/>
      <c r="OKJ9" s="99"/>
      <c r="OKK9" s="99"/>
      <c r="OKL9" s="99"/>
      <c r="OKM9" s="99"/>
      <c r="OKN9" s="99"/>
      <c r="OKO9" s="99"/>
      <c r="OKP9" s="99"/>
      <c r="OKQ9" s="99"/>
      <c r="OKR9" s="99"/>
      <c r="OKS9" s="99"/>
      <c r="OKT9" s="99"/>
      <c r="OKU9" s="99"/>
      <c r="OKV9" s="99"/>
      <c r="OKW9" s="99"/>
      <c r="OKX9" s="99"/>
      <c r="OKY9" s="99"/>
      <c r="OKZ9" s="99"/>
      <c r="OLA9" s="99"/>
      <c r="OLB9" s="99"/>
      <c r="OLC9" s="99"/>
      <c r="OLD9" s="99"/>
      <c r="OLE9" s="99"/>
      <c r="OLF9" s="99"/>
      <c r="OLG9" s="99"/>
      <c r="OLH9" s="99"/>
      <c r="OLI9" s="99"/>
      <c r="OLJ9" s="99"/>
      <c r="OLK9" s="99"/>
      <c r="OLL9" s="99"/>
      <c r="OLM9" s="99"/>
      <c r="OLN9" s="99"/>
      <c r="OLO9" s="99"/>
      <c r="OLP9" s="99"/>
      <c r="OLQ9" s="99"/>
      <c r="OLR9" s="99"/>
      <c r="OLS9" s="99"/>
      <c r="OLT9" s="99"/>
      <c r="OLU9" s="99"/>
      <c r="OLV9" s="99"/>
      <c r="OLW9" s="99"/>
      <c r="OLX9" s="99"/>
      <c r="OLY9" s="99"/>
      <c r="OLZ9" s="99"/>
      <c r="OMA9" s="99"/>
      <c r="OMB9" s="99"/>
      <c r="OMC9" s="99"/>
      <c r="OMD9" s="99"/>
      <c r="OME9" s="99"/>
      <c r="OMF9" s="99"/>
      <c r="OMG9" s="99"/>
      <c r="OMH9" s="99"/>
      <c r="OMI9" s="99"/>
      <c r="OMJ9" s="99"/>
      <c r="OMK9" s="99"/>
      <c r="OML9" s="99"/>
      <c r="OMM9" s="99"/>
      <c r="OMN9" s="99"/>
      <c r="OMO9" s="99"/>
      <c r="OMP9" s="99"/>
      <c r="OMQ9" s="99"/>
      <c r="OMR9" s="99"/>
      <c r="OMS9" s="99"/>
      <c r="OMT9" s="99"/>
      <c r="OMU9" s="99"/>
      <c r="OMV9" s="99"/>
      <c r="OMW9" s="99"/>
      <c r="OMX9" s="99"/>
      <c r="OMY9" s="99"/>
      <c r="OMZ9" s="99"/>
      <c r="ONA9" s="99"/>
      <c r="ONB9" s="99"/>
      <c r="ONC9" s="99"/>
      <c r="OND9" s="99"/>
      <c r="ONE9" s="99"/>
      <c r="ONF9" s="99"/>
      <c r="ONG9" s="99"/>
      <c r="ONH9" s="99"/>
      <c r="ONI9" s="99"/>
      <c r="ONJ9" s="99"/>
      <c r="ONK9" s="99"/>
      <c r="ONL9" s="99"/>
      <c r="ONM9" s="99"/>
      <c r="ONN9" s="99"/>
      <c r="ONO9" s="99"/>
      <c r="ONP9" s="99"/>
      <c r="ONQ9" s="99"/>
      <c r="ONR9" s="99"/>
      <c r="ONS9" s="99"/>
      <c r="ONT9" s="99"/>
      <c r="ONU9" s="99"/>
      <c r="ONV9" s="99"/>
      <c r="ONW9" s="99"/>
      <c r="ONX9" s="99"/>
      <c r="ONY9" s="99"/>
      <c r="ONZ9" s="99"/>
      <c r="OOA9" s="99"/>
      <c r="OOB9" s="99"/>
      <c r="OOC9" s="99"/>
      <c r="OOD9" s="99"/>
      <c r="OOE9" s="99"/>
      <c r="OOF9" s="99"/>
      <c r="OOG9" s="99"/>
      <c r="OOH9" s="99"/>
      <c r="OOI9" s="99"/>
      <c r="OOJ9" s="99"/>
      <c r="OOK9" s="99"/>
      <c r="OOL9" s="99"/>
      <c r="OOM9" s="99"/>
      <c r="OON9" s="99"/>
      <c r="OOO9" s="99"/>
      <c r="OOP9" s="99"/>
      <c r="OOQ9" s="99"/>
      <c r="OOR9" s="99"/>
      <c r="OOS9" s="99"/>
      <c r="OOT9" s="99"/>
      <c r="OOU9" s="99"/>
      <c r="OOV9" s="99"/>
      <c r="OOW9" s="99"/>
      <c r="OOX9" s="99"/>
      <c r="OOY9" s="99"/>
      <c r="OOZ9" s="99"/>
      <c r="OPA9" s="99"/>
      <c r="OPB9" s="99"/>
      <c r="OPC9" s="99"/>
      <c r="OPD9" s="99"/>
      <c r="OPE9" s="99"/>
      <c r="OPF9" s="99"/>
      <c r="OPG9" s="99"/>
      <c r="OPH9" s="99"/>
      <c r="OPI9" s="99"/>
      <c r="OPJ9" s="99"/>
      <c r="OPK9" s="99"/>
      <c r="OPL9" s="99"/>
      <c r="OPM9" s="99"/>
      <c r="OPN9" s="99"/>
      <c r="OPO9" s="99"/>
      <c r="OPP9" s="99"/>
      <c r="OPQ9" s="99"/>
      <c r="OPR9" s="99"/>
      <c r="OPS9" s="99"/>
      <c r="OPT9" s="99"/>
      <c r="OPU9" s="99"/>
      <c r="OPV9" s="99"/>
      <c r="OPW9" s="99"/>
      <c r="OPX9" s="99"/>
      <c r="OPY9" s="99"/>
      <c r="OPZ9" s="99"/>
      <c r="OQA9" s="99"/>
      <c r="OQB9" s="99"/>
      <c r="OQC9" s="99"/>
      <c r="OQD9" s="99"/>
      <c r="OQE9" s="99"/>
      <c r="OQF9" s="99"/>
      <c r="OQG9" s="99"/>
      <c r="OQH9" s="99"/>
      <c r="OQI9" s="99"/>
      <c r="OQJ9" s="99"/>
      <c r="OQK9" s="99"/>
      <c r="OQL9" s="99"/>
      <c r="OQM9" s="99"/>
      <c r="OQN9" s="99"/>
      <c r="OQO9" s="99"/>
      <c r="OQP9" s="99"/>
      <c r="OQQ9" s="99"/>
      <c r="OQR9" s="99"/>
      <c r="OQS9" s="99"/>
      <c r="OQT9" s="99"/>
      <c r="OQU9" s="99"/>
      <c r="OQV9" s="99"/>
      <c r="OQW9" s="99"/>
      <c r="OQX9" s="99"/>
      <c r="OQY9" s="99"/>
      <c r="OQZ9" s="99"/>
      <c r="ORA9" s="99"/>
      <c r="ORB9" s="99"/>
      <c r="ORC9" s="99"/>
      <c r="ORD9" s="99"/>
      <c r="ORE9" s="99"/>
      <c r="ORF9" s="99"/>
      <c r="ORG9" s="99"/>
      <c r="ORH9" s="99"/>
      <c r="ORI9" s="99"/>
      <c r="ORJ9" s="99"/>
      <c r="ORK9" s="99"/>
      <c r="ORL9" s="99"/>
      <c r="ORM9" s="99"/>
      <c r="ORN9" s="99"/>
      <c r="ORO9" s="99"/>
      <c r="ORP9" s="99"/>
      <c r="ORQ9" s="99"/>
      <c r="ORR9" s="99"/>
      <c r="ORS9" s="99"/>
      <c r="ORT9" s="99"/>
      <c r="ORU9" s="99"/>
      <c r="ORV9" s="99"/>
      <c r="ORW9" s="99"/>
      <c r="ORX9" s="99"/>
      <c r="ORY9" s="99"/>
      <c r="ORZ9" s="99"/>
      <c r="OSA9" s="99"/>
      <c r="OSB9" s="99"/>
      <c r="OSC9" s="99"/>
      <c r="OSD9" s="99"/>
      <c r="OSE9" s="99"/>
      <c r="OSF9" s="99"/>
      <c r="OSG9" s="99"/>
      <c r="OSH9" s="99"/>
      <c r="OSI9" s="99"/>
      <c r="OSJ9" s="99"/>
      <c r="OSK9" s="99"/>
      <c r="OSL9" s="99"/>
      <c r="OSM9" s="99"/>
      <c r="OSN9" s="99"/>
      <c r="OSO9" s="99"/>
      <c r="OSP9" s="99"/>
      <c r="OSQ9" s="99"/>
      <c r="OSR9" s="99"/>
      <c r="OSS9" s="99"/>
      <c r="OST9" s="99"/>
      <c r="OSU9" s="99"/>
      <c r="OSV9" s="99"/>
      <c r="OSW9" s="99"/>
      <c r="OSX9" s="99"/>
      <c r="OSY9" s="99"/>
      <c r="OSZ9" s="99"/>
      <c r="OTA9" s="99"/>
      <c r="OTB9" s="99"/>
      <c r="OTC9" s="99"/>
      <c r="OTD9" s="99"/>
      <c r="OTE9" s="99"/>
      <c r="OTF9" s="99"/>
      <c r="OTG9" s="99"/>
      <c r="OTH9" s="99"/>
      <c r="OTI9" s="99"/>
      <c r="OTJ9" s="99"/>
      <c r="OTK9" s="99"/>
      <c r="OTL9" s="99"/>
      <c r="OTM9" s="99"/>
      <c r="OTN9" s="99"/>
      <c r="OTO9" s="99"/>
      <c r="OTP9" s="99"/>
      <c r="OTQ9" s="99"/>
      <c r="OTR9" s="99"/>
      <c r="OTS9" s="99"/>
      <c r="OTT9" s="99"/>
      <c r="OTU9" s="99"/>
      <c r="OTV9" s="99"/>
      <c r="OTW9" s="99"/>
      <c r="OTX9" s="99"/>
      <c r="OTY9" s="99"/>
      <c r="OTZ9" s="99"/>
      <c r="OUA9" s="99"/>
      <c r="OUB9" s="99"/>
      <c r="OUC9" s="99"/>
      <c r="OUD9" s="99"/>
      <c r="OUE9" s="99"/>
      <c r="OUF9" s="99"/>
      <c r="OUG9" s="99"/>
      <c r="OUH9" s="99"/>
      <c r="OUI9" s="99"/>
      <c r="OUJ9" s="99"/>
      <c r="OUK9" s="99"/>
      <c r="OUL9" s="99"/>
      <c r="OUM9" s="99"/>
      <c r="OUN9" s="99"/>
      <c r="OUO9" s="99"/>
      <c r="OUP9" s="99"/>
      <c r="OUQ9" s="99"/>
      <c r="OUR9" s="99"/>
      <c r="OUS9" s="99"/>
      <c r="OUT9" s="99"/>
      <c r="OUU9" s="99"/>
      <c r="OUV9" s="99"/>
      <c r="OUW9" s="99"/>
      <c r="OUX9" s="99"/>
      <c r="OUY9" s="99"/>
      <c r="OUZ9" s="99"/>
      <c r="OVA9" s="99"/>
      <c r="OVB9" s="99"/>
      <c r="OVC9" s="99"/>
      <c r="OVD9" s="99"/>
      <c r="OVE9" s="99"/>
      <c r="OVF9" s="99"/>
      <c r="OVG9" s="99"/>
      <c r="OVH9" s="99"/>
      <c r="OVI9" s="99"/>
      <c r="OVJ9" s="99"/>
      <c r="OVK9" s="99"/>
      <c r="OVL9" s="99"/>
      <c r="OVM9" s="99"/>
      <c r="OVN9" s="99"/>
      <c r="OVO9" s="99"/>
      <c r="OVP9" s="99"/>
      <c r="OVQ9" s="99"/>
      <c r="OVR9" s="99"/>
      <c r="OVS9" s="99"/>
      <c r="OVT9" s="99"/>
      <c r="OVU9" s="99"/>
      <c r="OVV9" s="99"/>
      <c r="OVW9" s="99"/>
      <c r="OVX9" s="99"/>
      <c r="OVY9" s="99"/>
      <c r="OVZ9" s="99"/>
      <c r="OWA9" s="99"/>
      <c r="OWB9" s="99"/>
      <c r="OWC9" s="99"/>
      <c r="OWD9" s="99"/>
      <c r="OWE9" s="99"/>
      <c r="OWF9" s="99"/>
      <c r="OWG9" s="99"/>
      <c r="OWH9" s="99"/>
      <c r="OWI9" s="99"/>
      <c r="OWJ9" s="99"/>
      <c r="OWK9" s="99"/>
      <c r="OWL9" s="99"/>
      <c r="OWM9" s="99"/>
      <c r="OWN9" s="99"/>
      <c r="OWO9" s="99"/>
      <c r="OWP9" s="99"/>
      <c r="OWQ9" s="99"/>
      <c r="OWR9" s="99"/>
      <c r="OWS9" s="99"/>
      <c r="OWT9" s="99"/>
      <c r="OWU9" s="99"/>
      <c r="OWV9" s="99"/>
      <c r="OWW9" s="99"/>
      <c r="OWX9" s="99"/>
      <c r="OWY9" s="99"/>
      <c r="OWZ9" s="99"/>
      <c r="OXA9" s="99"/>
      <c r="OXB9" s="99"/>
      <c r="OXC9" s="99"/>
      <c r="OXD9" s="99"/>
      <c r="OXE9" s="99"/>
      <c r="OXF9" s="99"/>
      <c r="OXG9" s="99"/>
      <c r="OXH9" s="99"/>
      <c r="OXI9" s="99"/>
      <c r="OXJ9" s="99"/>
      <c r="OXK9" s="99"/>
      <c r="OXL9" s="99"/>
      <c r="OXM9" s="99"/>
      <c r="OXN9" s="99"/>
      <c r="OXO9" s="99"/>
      <c r="OXP9" s="99"/>
      <c r="OXQ9" s="99"/>
      <c r="OXR9" s="99"/>
      <c r="OXS9" s="99"/>
      <c r="OXT9" s="99"/>
      <c r="OXU9" s="99"/>
      <c r="OXV9" s="99"/>
      <c r="OXW9" s="99"/>
      <c r="OXX9" s="99"/>
      <c r="OXY9" s="99"/>
      <c r="OXZ9" s="99"/>
      <c r="OYA9" s="99"/>
      <c r="OYB9" s="99"/>
      <c r="OYC9" s="99"/>
      <c r="OYD9" s="99"/>
      <c r="OYE9" s="99"/>
      <c r="OYF9" s="99"/>
      <c r="OYG9" s="99"/>
      <c r="OYH9" s="99"/>
      <c r="OYI9" s="99"/>
      <c r="OYJ9" s="99"/>
      <c r="OYK9" s="99"/>
      <c r="OYL9" s="99"/>
      <c r="OYM9" s="99"/>
      <c r="OYN9" s="99"/>
      <c r="OYO9" s="99"/>
      <c r="OYP9" s="99"/>
      <c r="OYQ9" s="99"/>
      <c r="OYR9" s="99"/>
      <c r="OYS9" s="99"/>
      <c r="OYT9" s="99"/>
      <c r="OYU9" s="99"/>
      <c r="OYV9" s="99"/>
      <c r="OYW9" s="99"/>
      <c r="OYX9" s="99"/>
      <c r="OYY9" s="99"/>
      <c r="OYZ9" s="99"/>
      <c r="OZA9" s="99"/>
      <c r="OZB9" s="99"/>
      <c r="OZC9" s="99"/>
      <c r="OZD9" s="99"/>
      <c r="OZE9" s="99"/>
      <c r="OZF9" s="99"/>
      <c r="OZG9" s="99"/>
      <c r="OZH9" s="99"/>
      <c r="OZI9" s="99"/>
      <c r="OZJ9" s="99"/>
      <c r="OZK9" s="99"/>
      <c r="OZL9" s="99"/>
      <c r="OZM9" s="99"/>
      <c r="OZN9" s="99"/>
      <c r="OZO9" s="99"/>
      <c r="OZP9" s="99"/>
      <c r="OZQ9" s="99"/>
      <c r="OZR9" s="99"/>
      <c r="OZS9" s="99"/>
      <c r="OZT9" s="99"/>
      <c r="OZU9" s="99"/>
      <c r="OZV9" s="99"/>
      <c r="OZW9" s="99"/>
      <c r="OZX9" s="99"/>
      <c r="OZY9" s="99"/>
      <c r="OZZ9" s="99"/>
      <c r="PAA9" s="99"/>
      <c r="PAB9" s="99"/>
      <c r="PAC9" s="99"/>
      <c r="PAD9" s="99"/>
      <c r="PAE9" s="99"/>
      <c r="PAF9" s="99"/>
      <c r="PAG9" s="99"/>
      <c r="PAH9" s="99"/>
      <c r="PAI9" s="99"/>
      <c r="PAJ9" s="99"/>
      <c r="PAK9" s="99"/>
      <c r="PAL9" s="99"/>
      <c r="PAM9" s="99"/>
      <c r="PAN9" s="99"/>
      <c r="PAO9" s="99"/>
      <c r="PAP9" s="99"/>
      <c r="PAQ9" s="99"/>
      <c r="PAR9" s="99"/>
      <c r="PAS9" s="99"/>
      <c r="PAT9" s="99"/>
      <c r="PAU9" s="99"/>
      <c r="PAV9" s="99"/>
      <c r="PAW9" s="99"/>
      <c r="PAX9" s="99"/>
      <c r="PAY9" s="99"/>
      <c r="PAZ9" s="99"/>
      <c r="PBA9" s="99"/>
      <c r="PBB9" s="99"/>
      <c r="PBC9" s="99"/>
      <c r="PBD9" s="99"/>
      <c r="PBE9" s="99"/>
      <c r="PBF9" s="99"/>
      <c r="PBG9" s="99"/>
      <c r="PBH9" s="99"/>
      <c r="PBI9" s="99"/>
      <c r="PBJ9" s="99"/>
      <c r="PBK9" s="99"/>
      <c r="PBL9" s="99"/>
      <c r="PBM9" s="99"/>
      <c r="PBN9" s="99"/>
      <c r="PBO9" s="99"/>
      <c r="PBP9" s="99"/>
      <c r="PBQ9" s="99"/>
      <c r="PBR9" s="99"/>
      <c r="PBS9" s="99"/>
      <c r="PBT9" s="99"/>
      <c r="PBU9" s="99"/>
      <c r="PBV9" s="99"/>
      <c r="PBW9" s="99"/>
      <c r="PBX9" s="99"/>
      <c r="PBY9" s="99"/>
      <c r="PBZ9" s="99"/>
      <c r="PCA9" s="99"/>
      <c r="PCB9" s="99"/>
      <c r="PCC9" s="99"/>
      <c r="PCD9" s="99"/>
      <c r="PCE9" s="99"/>
      <c r="PCF9" s="99"/>
      <c r="PCG9" s="99"/>
      <c r="PCH9" s="99"/>
      <c r="PCI9" s="99"/>
      <c r="PCJ9" s="99"/>
      <c r="PCK9" s="99"/>
      <c r="PCL9" s="99"/>
      <c r="PCM9" s="99"/>
      <c r="PCN9" s="99"/>
      <c r="PCO9" s="99"/>
      <c r="PCP9" s="99"/>
      <c r="PCQ9" s="99"/>
      <c r="PCR9" s="99"/>
      <c r="PCS9" s="99"/>
      <c r="PCT9" s="99"/>
      <c r="PCU9" s="99"/>
      <c r="PCV9" s="99"/>
      <c r="PCW9" s="99"/>
      <c r="PCX9" s="99"/>
      <c r="PCY9" s="99"/>
      <c r="PCZ9" s="99"/>
      <c r="PDA9" s="99"/>
      <c r="PDB9" s="99"/>
      <c r="PDC9" s="99"/>
      <c r="PDD9" s="99"/>
      <c r="PDE9" s="99"/>
      <c r="PDF9" s="99"/>
      <c r="PDG9" s="99"/>
      <c r="PDH9" s="99"/>
      <c r="PDI9" s="99"/>
      <c r="PDJ9" s="99"/>
      <c r="PDK9" s="99"/>
      <c r="PDL9" s="99"/>
      <c r="PDM9" s="99"/>
      <c r="PDN9" s="99"/>
      <c r="PDO9" s="99"/>
      <c r="PDP9" s="99"/>
      <c r="PDQ9" s="99"/>
      <c r="PDR9" s="99"/>
      <c r="PDS9" s="99"/>
      <c r="PDT9" s="99"/>
      <c r="PDU9" s="99"/>
      <c r="PDV9" s="99"/>
      <c r="PDW9" s="99"/>
      <c r="PDX9" s="99"/>
      <c r="PDY9" s="99"/>
      <c r="PDZ9" s="99"/>
      <c r="PEA9" s="99"/>
      <c r="PEB9" s="99"/>
      <c r="PEC9" s="99"/>
      <c r="PED9" s="99"/>
      <c r="PEE9" s="99"/>
      <c r="PEF9" s="99"/>
      <c r="PEG9" s="99"/>
      <c r="PEH9" s="99"/>
      <c r="PEI9" s="99"/>
      <c r="PEJ9" s="99"/>
      <c r="PEK9" s="99"/>
      <c r="PEL9" s="99"/>
      <c r="PEM9" s="99"/>
      <c r="PEN9" s="99"/>
      <c r="PEO9" s="99"/>
      <c r="PEP9" s="99"/>
      <c r="PEQ9" s="99"/>
      <c r="PER9" s="99"/>
      <c r="PES9" s="99"/>
      <c r="PET9" s="99"/>
      <c r="PEU9" s="99"/>
      <c r="PEV9" s="99"/>
      <c r="PEW9" s="99"/>
      <c r="PEX9" s="99"/>
      <c r="PEY9" s="99"/>
      <c r="PEZ9" s="99"/>
      <c r="PFA9" s="99"/>
      <c r="PFB9" s="99"/>
      <c r="PFC9" s="99"/>
      <c r="PFD9" s="99"/>
      <c r="PFE9" s="99"/>
      <c r="PFF9" s="99"/>
      <c r="PFG9" s="99"/>
      <c r="PFH9" s="99"/>
      <c r="PFI9" s="99"/>
      <c r="PFJ9" s="99"/>
      <c r="PFK9" s="99"/>
      <c r="PFL9" s="99"/>
      <c r="PFM9" s="99"/>
      <c r="PFN9" s="99"/>
      <c r="PFO9" s="99"/>
      <c r="PFP9" s="99"/>
      <c r="PFQ9" s="99"/>
      <c r="PFR9" s="99"/>
      <c r="PFS9" s="99"/>
      <c r="PFT9" s="99"/>
      <c r="PFU9" s="99"/>
      <c r="PFV9" s="99"/>
      <c r="PFW9" s="99"/>
      <c r="PFX9" s="99"/>
      <c r="PFY9" s="99"/>
      <c r="PFZ9" s="99"/>
      <c r="PGA9" s="99"/>
      <c r="PGB9" s="99"/>
      <c r="PGC9" s="99"/>
      <c r="PGD9" s="99"/>
      <c r="PGE9" s="99"/>
      <c r="PGF9" s="99"/>
      <c r="PGG9" s="99"/>
      <c r="PGH9" s="99"/>
      <c r="PGI9" s="99"/>
      <c r="PGJ9" s="99"/>
      <c r="PGK9" s="99"/>
      <c r="PGL9" s="99"/>
      <c r="PGM9" s="99"/>
      <c r="PGN9" s="99"/>
      <c r="PGO9" s="99"/>
      <c r="PGP9" s="99"/>
      <c r="PGQ9" s="99"/>
      <c r="PGR9" s="99"/>
      <c r="PGS9" s="99"/>
      <c r="PGT9" s="99"/>
      <c r="PGU9" s="99"/>
      <c r="PGV9" s="99"/>
      <c r="PGW9" s="99"/>
      <c r="PGX9" s="99"/>
      <c r="PGY9" s="99"/>
      <c r="PGZ9" s="99"/>
      <c r="PHA9" s="99"/>
      <c r="PHB9" s="99"/>
      <c r="PHC9" s="99"/>
      <c r="PHD9" s="99"/>
      <c r="PHE9" s="99"/>
      <c r="PHF9" s="99"/>
      <c r="PHG9" s="99"/>
      <c r="PHH9" s="99"/>
      <c r="PHI9" s="99"/>
      <c r="PHJ9" s="99"/>
      <c r="PHK9" s="99"/>
      <c r="PHL9" s="99"/>
      <c r="PHM9" s="99"/>
      <c r="PHN9" s="99"/>
      <c r="PHO9" s="99"/>
      <c r="PHP9" s="99"/>
      <c r="PHQ9" s="99"/>
      <c r="PHR9" s="99"/>
      <c r="PHS9" s="99"/>
      <c r="PHT9" s="99"/>
      <c r="PHU9" s="99"/>
      <c r="PHV9" s="99"/>
      <c r="PHW9" s="99"/>
      <c r="PHX9" s="99"/>
      <c r="PHY9" s="99"/>
      <c r="PHZ9" s="99"/>
      <c r="PIA9" s="99"/>
      <c r="PIB9" s="99"/>
      <c r="PIC9" s="99"/>
      <c r="PID9" s="99"/>
      <c r="PIE9" s="99"/>
      <c r="PIF9" s="99"/>
      <c r="PIG9" s="99"/>
      <c r="PIH9" s="99"/>
      <c r="PII9" s="99"/>
      <c r="PIJ9" s="99"/>
      <c r="PIK9" s="99"/>
      <c r="PIL9" s="99"/>
      <c r="PIM9" s="99"/>
      <c r="PIN9" s="99"/>
      <c r="PIO9" s="99"/>
      <c r="PIP9" s="99"/>
      <c r="PIQ9" s="99"/>
      <c r="PIR9" s="99"/>
      <c r="PIS9" s="99"/>
      <c r="PIT9" s="99"/>
      <c r="PIU9" s="99"/>
      <c r="PIV9" s="99"/>
      <c r="PIW9" s="99"/>
      <c r="PIX9" s="99"/>
      <c r="PIY9" s="99"/>
      <c r="PIZ9" s="99"/>
      <c r="PJA9" s="99"/>
      <c r="PJB9" s="99"/>
      <c r="PJC9" s="99"/>
      <c r="PJD9" s="99"/>
      <c r="PJE9" s="99"/>
      <c r="PJF9" s="99"/>
      <c r="PJG9" s="99"/>
      <c r="PJH9" s="99"/>
      <c r="PJI9" s="99"/>
      <c r="PJJ9" s="99"/>
      <c r="PJK9" s="99"/>
      <c r="PJL9" s="99"/>
      <c r="PJM9" s="99"/>
      <c r="PJN9" s="99"/>
      <c r="PJO9" s="99"/>
      <c r="PJP9" s="99"/>
      <c r="PJQ9" s="99"/>
      <c r="PJR9" s="99"/>
      <c r="PJS9" s="99"/>
      <c r="PJT9" s="99"/>
      <c r="PJU9" s="99"/>
      <c r="PJV9" s="99"/>
      <c r="PJW9" s="99"/>
      <c r="PJX9" s="99"/>
      <c r="PJY9" s="99"/>
      <c r="PJZ9" s="99"/>
      <c r="PKA9" s="99"/>
      <c r="PKB9" s="99"/>
      <c r="PKC9" s="99"/>
      <c r="PKD9" s="99"/>
      <c r="PKE9" s="99"/>
      <c r="PKF9" s="99"/>
      <c r="PKG9" s="99"/>
      <c r="PKH9" s="99"/>
      <c r="PKI9" s="99"/>
      <c r="PKJ9" s="99"/>
      <c r="PKK9" s="99"/>
      <c r="PKL9" s="99"/>
      <c r="PKM9" s="99"/>
      <c r="PKN9" s="99"/>
      <c r="PKO9" s="99"/>
      <c r="PKP9" s="99"/>
      <c r="PKQ9" s="99"/>
      <c r="PKR9" s="99"/>
      <c r="PKS9" s="99"/>
      <c r="PKT9" s="99"/>
      <c r="PKU9" s="99"/>
      <c r="PKV9" s="99"/>
      <c r="PKW9" s="99"/>
      <c r="PKX9" s="99"/>
      <c r="PKY9" s="99"/>
      <c r="PKZ9" s="99"/>
      <c r="PLA9" s="99"/>
      <c r="PLB9" s="99"/>
      <c r="PLC9" s="99"/>
      <c r="PLD9" s="99"/>
      <c r="PLE9" s="99"/>
      <c r="PLF9" s="99"/>
      <c r="PLG9" s="99"/>
      <c r="PLH9" s="99"/>
      <c r="PLI9" s="99"/>
      <c r="PLJ9" s="99"/>
      <c r="PLK9" s="99"/>
      <c r="PLL9" s="99"/>
      <c r="PLM9" s="99"/>
      <c r="PLN9" s="99"/>
      <c r="PLO9" s="99"/>
      <c r="PLP9" s="99"/>
      <c r="PLQ9" s="99"/>
      <c r="PLR9" s="99"/>
      <c r="PLS9" s="99"/>
      <c r="PLT9" s="99"/>
      <c r="PLU9" s="99"/>
      <c r="PLV9" s="99"/>
      <c r="PLW9" s="99"/>
      <c r="PLX9" s="99"/>
      <c r="PLY9" s="99"/>
      <c r="PLZ9" s="99"/>
      <c r="PMA9" s="99"/>
      <c r="PMB9" s="99"/>
      <c r="PMC9" s="99"/>
      <c r="PMD9" s="99"/>
      <c r="PME9" s="99"/>
      <c r="PMF9" s="99"/>
      <c r="PMG9" s="99"/>
      <c r="PMH9" s="99"/>
      <c r="PMI9" s="99"/>
      <c r="PMJ9" s="99"/>
      <c r="PMK9" s="99"/>
      <c r="PML9" s="99"/>
      <c r="PMM9" s="99"/>
      <c r="PMN9" s="99"/>
      <c r="PMO9" s="99"/>
      <c r="PMP9" s="99"/>
      <c r="PMQ9" s="99"/>
      <c r="PMR9" s="99"/>
      <c r="PMS9" s="99"/>
      <c r="PMT9" s="99"/>
      <c r="PMU9" s="99"/>
      <c r="PMV9" s="99"/>
      <c r="PMW9" s="99"/>
      <c r="PMX9" s="99"/>
      <c r="PMY9" s="99"/>
      <c r="PMZ9" s="99"/>
      <c r="PNA9" s="99"/>
      <c r="PNB9" s="99"/>
      <c r="PNC9" s="99"/>
      <c r="PND9" s="99"/>
      <c r="PNE9" s="99"/>
      <c r="PNF9" s="99"/>
      <c r="PNG9" s="99"/>
      <c r="PNH9" s="99"/>
      <c r="PNI9" s="99"/>
      <c r="PNJ9" s="99"/>
      <c r="PNK9" s="99"/>
      <c r="PNL9" s="99"/>
      <c r="PNM9" s="99"/>
      <c r="PNN9" s="99"/>
      <c r="PNO9" s="99"/>
      <c r="PNP9" s="99"/>
      <c r="PNQ9" s="99"/>
      <c r="PNR9" s="99"/>
      <c r="PNS9" s="99"/>
      <c r="PNT9" s="99"/>
      <c r="PNU9" s="99"/>
      <c r="PNV9" s="99"/>
      <c r="PNW9" s="99"/>
      <c r="PNX9" s="99"/>
      <c r="PNY9" s="99"/>
      <c r="PNZ9" s="99"/>
      <c r="POA9" s="99"/>
      <c r="POB9" s="99"/>
      <c r="POC9" s="99"/>
      <c r="POD9" s="99"/>
      <c r="POE9" s="99"/>
      <c r="POF9" s="99"/>
      <c r="POG9" s="99"/>
      <c r="POH9" s="99"/>
      <c r="POI9" s="99"/>
      <c r="POJ9" s="99"/>
      <c r="POK9" s="99"/>
      <c r="POL9" s="99"/>
      <c r="POM9" s="99"/>
      <c r="PON9" s="99"/>
      <c r="POO9" s="99"/>
      <c r="POP9" s="99"/>
      <c r="POQ9" s="99"/>
      <c r="POR9" s="99"/>
      <c r="POS9" s="99"/>
      <c r="POT9" s="99"/>
      <c r="POU9" s="99"/>
      <c r="POV9" s="99"/>
      <c r="POW9" s="99"/>
      <c r="POX9" s="99"/>
      <c r="POY9" s="99"/>
      <c r="POZ9" s="99"/>
      <c r="PPA9" s="99"/>
      <c r="PPB9" s="99"/>
      <c r="PPC9" s="99"/>
      <c r="PPD9" s="99"/>
      <c r="PPE9" s="99"/>
      <c r="PPF9" s="99"/>
      <c r="PPG9" s="99"/>
      <c r="PPH9" s="99"/>
      <c r="PPI9" s="99"/>
      <c r="PPJ9" s="99"/>
      <c r="PPK9" s="99"/>
      <c r="PPL9" s="99"/>
      <c r="PPM9" s="99"/>
      <c r="PPN9" s="99"/>
      <c r="PPO9" s="99"/>
      <c r="PPP9" s="99"/>
      <c r="PPQ9" s="99"/>
      <c r="PPR9" s="99"/>
      <c r="PPS9" s="99"/>
      <c r="PPT9" s="99"/>
      <c r="PPU9" s="99"/>
      <c r="PPV9" s="99"/>
      <c r="PPW9" s="99"/>
      <c r="PPX9" s="99"/>
      <c r="PPY9" s="99"/>
      <c r="PPZ9" s="99"/>
      <c r="PQA9" s="99"/>
      <c r="PQB9" s="99"/>
      <c r="PQC9" s="99"/>
      <c r="PQD9" s="99"/>
      <c r="PQE9" s="99"/>
      <c r="PQF9" s="99"/>
      <c r="PQG9" s="99"/>
      <c r="PQH9" s="99"/>
      <c r="PQI9" s="99"/>
      <c r="PQJ9" s="99"/>
      <c r="PQK9" s="99"/>
      <c r="PQL9" s="99"/>
      <c r="PQM9" s="99"/>
      <c r="PQN9" s="99"/>
      <c r="PQO9" s="99"/>
      <c r="PQP9" s="99"/>
      <c r="PQQ9" s="99"/>
      <c r="PQR9" s="99"/>
      <c r="PQS9" s="99"/>
      <c r="PQT9" s="99"/>
      <c r="PQU9" s="99"/>
      <c r="PQV9" s="99"/>
      <c r="PQW9" s="99"/>
      <c r="PQX9" s="99"/>
      <c r="PQY9" s="99"/>
      <c r="PQZ9" s="99"/>
      <c r="PRA9" s="99"/>
      <c r="PRB9" s="99"/>
      <c r="PRC9" s="99"/>
      <c r="PRD9" s="99"/>
      <c r="PRE9" s="99"/>
      <c r="PRF9" s="99"/>
      <c r="PRG9" s="99"/>
      <c r="PRH9" s="99"/>
      <c r="PRI9" s="99"/>
      <c r="PRJ9" s="99"/>
      <c r="PRK9" s="99"/>
      <c r="PRL9" s="99"/>
      <c r="PRM9" s="99"/>
      <c r="PRN9" s="99"/>
      <c r="PRO9" s="99"/>
      <c r="PRP9" s="99"/>
      <c r="PRQ9" s="99"/>
      <c r="PRR9" s="99"/>
      <c r="PRS9" s="99"/>
      <c r="PRT9" s="99"/>
      <c r="PRU9" s="99"/>
      <c r="PRV9" s="99"/>
      <c r="PRW9" s="99"/>
      <c r="PRX9" s="99"/>
      <c r="PRY9" s="99"/>
      <c r="PRZ9" s="99"/>
      <c r="PSA9" s="99"/>
      <c r="PSB9" s="99"/>
      <c r="PSC9" s="99"/>
      <c r="PSD9" s="99"/>
      <c r="PSE9" s="99"/>
      <c r="PSF9" s="99"/>
      <c r="PSG9" s="99"/>
      <c r="PSH9" s="99"/>
      <c r="PSI9" s="99"/>
      <c r="PSJ9" s="99"/>
      <c r="PSK9" s="99"/>
      <c r="PSL9" s="99"/>
      <c r="PSM9" s="99"/>
      <c r="PSN9" s="99"/>
      <c r="PSO9" s="99"/>
      <c r="PSP9" s="99"/>
      <c r="PSQ9" s="99"/>
      <c r="PSR9" s="99"/>
      <c r="PSS9" s="99"/>
      <c r="PST9" s="99"/>
      <c r="PSU9" s="99"/>
      <c r="PSV9" s="99"/>
      <c r="PSW9" s="99"/>
      <c r="PSX9" s="99"/>
      <c r="PSY9" s="99"/>
      <c r="PSZ9" s="99"/>
      <c r="PTA9" s="99"/>
      <c r="PTB9" s="99"/>
      <c r="PTC9" s="99"/>
      <c r="PTD9" s="99"/>
      <c r="PTE9" s="99"/>
      <c r="PTF9" s="99"/>
      <c r="PTG9" s="99"/>
      <c r="PTH9" s="99"/>
      <c r="PTI9" s="99"/>
      <c r="PTJ9" s="99"/>
      <c r="PTK9" s="99"/>
      <c r="PTL9" s="99"/>
      <c r="PTM9" s="99"/>
      <c r="PTN9" s="99"/>
      <c r="PTO9" s="99"/>
      <c r="PTP9" s="99"/>
      <c r="PTQ9" s="99"/>
      <c r="PTR9" s="99"/>
      <c r="PTS9" s="99"/>
      <c r="PTT9" s="99"/>
      <c r="PTU9" s="99"/>
      <c r="PTV9" s="99"/>
      <c r="PTW9" s="99"/>
      <c r="PTX9" s="99"/>
      <c r="PTY9" s="99"/>
      <c r="PTZ9" s="99"/>
      <c r="PUA9" s="99"/>
      <c r="PUB9" s="99"/>
      <c r="PUC9" s="99"/>
      <c r="PUD9" s="99"/>
      <c r="PUE9" s="99"/>
      <c r="PUF9" s="99"/>
      <c r="PUG9" s="99"/>
      <c r="PUH9" s="99"/>
      <c r="PUI9" s="99"/>
      <c r="PUJ9" s="99"/>
      <c r="PUK9" s="99"/>
      <c r="PUL9" s="99"/>
      <c r="PUM9" s="99"/>
      <c r="PUN9" s="99"/>
      <c r="PUO9" s="99"/>
      <c r="PUP9" s="99"/>
      <c r="PUQ9" s="99"/>
      <c r="PUR9" s="99"/>
      <c r="PUS9" s="99"/>
      <c r="PUT9" s="99"/>
      <c r="PUU9" s="99"/>
      <c r="PUV9" s="99"/>
      <c r="PUW9" s="99"/>
      <c r="PUX9" s="99"/>
      <c r="PUY9" s="99"/>
      <c r="PUZ9" s="99"/>
      <c r="PVA9" s="99"/>
      <c r="PVB9" s="99"/>
      <c r="PVC9" s="99"/>
      <c r="PVD9" s="99"/>
      <c r="PVE9" s="99"/>
      <c r="PVF9" s="99"/>
      <c r="PVG9" s="99"/>
      <c r="PVH9" s="99"/>
      <c r="PVI9" s="99"/>
      <c r="PVJ9" s="99"/>
      <c r="PVK9" s="99"/>
      <c r="PVL9" s="99"/>
      <c r="PVM9" s="99"/>
      <c r="PVN9" s="99"/>
      <c r="PVO9" s="99"/>
      <c r="PVP9" s="99"/>
      <c r="PVQ9" s="99"/>
      <c r="PVR9" s="99"/>
      <c r="PVS9" s="99"/>
      <c r="PVT9" s="99"/>
      <c r="PVU9" s="99"/>
      <c r="PVV9" s="99"/>
      <c r="PVW9" s="99"/>
      <c r="PVX9" s="99"/>
      <c r="PVY9" s="99"/>
      <c r="PVZ9" s="99"/>
      <c r="PWA9" s="99"/>
      <c r="PWB9" s="99"/>
      <c r="PWC9" s="99"/>
      <c r="PWD9" s="99"/>
      <c r="PWE9" s="99"/>
      <c r="PWF9" s="99"/>
      <c r="PWG9" s="99"/>
      <c r="PWH9" s="99"/>
      <c r="PWI9" s="99"/>
      <c r="PWJ9" s="99"/>
      <c r="PWK9" s="99"/>
      <c r="PWL9" s="99"/>
      <c r="PWM9" s="99"/>
      <c r="PWN9" s="99"/>
      <c r="PWO9" s="99"/>
      <c r="PWP9" s="99"/>
      <c r="PWQ9" s="99"/>
      <c r="PWR9" s="99"/>
      <c r="PWS9" s="99"/>
      <c r="PWT9" s="99"/>
      <c r="PWU9" s="99"/>
      <c r="PWV9" s="99"/>
      <c r="PWW9" s="99"/>
      <c r="PWX9" s="99"/>
      <c r="PWY9" s="99"/>
      <c r="PWZ9" s="99"/>
      <c r="PXA9" s="99"/>
      <c r="PXB9" s="99"/>
      <c r="PXC9" s="99"/>
      <c r="PXD9" s="99"/>
      <c r="PXE9" s="99"/>
      <c r="PXF9" s="99"/>
      <c r="PXG9" s="99"/>
      <c r="PXH9" s="99"/>
      <c r="PXI9" s="99"/>
      <c r="PXJ9" s="99"/>
      <c r="PXK9" s="99"/>
      <c r="PXL9" s="99"/>
      <c r="PXM9" s="99"/>
      <c r="PXN9" s="99"/>
      <c r="PXO9" s="99"/>
      <c r="PXP9" s="99"/>
      <c r="PXQ9" s="99"/>
      <c r="PXR9" s="99"/>
      <c r="PXS9" s="99"/>
      <c r="PXT9" s="99"/>
      <c r="PXU9" s="99"/>
      <c r="PXV9" s="99"/>
      <c r="PXW9" s="99"/>
      <c r="PXX9" s="99"/>
      <c r="PXY9" s="99"/>
      <c r="PXZ9" s="99"/>
      <c r="PYA9" s="99"/>
      <c r="PYB9" s="99"/>
      <c r="PYC9" s="99"/>
      <c r="PYD9" s="99"/>
      <c r="PYE9" s="99"/>
      <c r="PYF9" s="99"/>
      <c r="PYG9" s="99"/>
      <c r="PYH9" s="99"/>
      <c r="PYI9" s="99"/>
      <c r="PYJ9" s="99"/>
      <c r="PYK9" s="99"/>
      <c r="PYL9" s="99"/>
      <c r="PYM9" s="99"/>
      <c r="PYN9" s="99"/>
      <c r="PYO9" s="99"/>
      <c r="PYP9" s="99"/>
      <c r="PYQ9" s="99"/>
      <c r="PYR9" s="99"/>
      <c r="PYS9" s="99"/>
      <c r="PYT9" s="99"/>
      <c r="PYU9" s="99"/>
      <c r="PYV9" s="99"/>
      <c r="PYW9" s="99"/>
      <c r="PYX9" s="99"/>
      <c r="PYY9" s="99"/>
      <c r="PYZ9" s="99"/>
      <c r="PZA9" s="99"/>
      <c r="PZB9" s="99"/>
      <c r="PZC9" s="99"/>
      <c r="PZD9" s="99"/>
      <c r="PZE9" s="99"/>
      <c r="PZF9" s="99"/>
      <c r="PZG9" s="99"/>
      <c r="PZH9" s="99"/>
      <c r="PZI9" s="99"/>
      <c r="PZJ9" s="99"/>
      <c r="PZK9" s="99"/>
      <c r="PZL9" s="99"/>
      <c r="PZM9" s="99"/>
      <c r="PZN9" s="99"/>
      <c r="PZO9" s="99"/>
      <c r="PZP9" s="99"/>
      <c r="PZQ9" s="99"/>
      <c r="PZR9" s="99"/>
      <c r="PZS9" s="99"/>
      <c r="PZT9" s="99"/>
      <c r="PZU9" s="99"/>
      <c r="PZV9" s="99"/>
      <c r="PZW9" s="99"/>
      <c r="PZX9" s="99"/>
      <c r="PZY9" s="99"/>
      <c r="PZZ9" s="99"/>
      <c r="QAA9" s="99"/>
      <c r="QAB9" s="99"/>
      <c r="QAC9" s="99"/>
      <c r="QAD9" s="99"/>
      <c r="QAE9" s="99"/>
      <c r="QAF9" s="99"/>
      <c r="QAG9" s="99"/>
      <c r="QAH9" s="99"/>
      <c r="QAI9" s="99"/>
      <c r="QAJ9" s="99"/>
      <c r="QAK9" s="99"/>
      <c r="QAL9" s="99"/>
      <c r="QAM9" s="99"/>
      <c r="QAN9" s="99"/>
      <c r="QAO9" s="99"/>
      <c r="QAP9" s="99"/>
      <c r="QAQ9" s="99"/>
      <c r="QAR9" s="99"/>
      <c r="QAS9" s="99"/>
      <c r="QAT9" s="99"/>
      <c r="QAU9" s="99"/>
      <c r="QAV9" s="99"/>
      <c r="QAW9" s="99"/>
      <c r="QAX9" s="99"/>
      <c r="QAY9" s="99"/>
      <c r="QAZ9" s="99"/>
      <c r="QBA9" s="99"/>
      <c r="QBB9" s="99"/>
      <c r="QBC9" s="99"/>
      <c r="QBD9" s="99"/>
      <c r="QBE9" s="99"/>
      <c r="QBF9" s="99"/>
      <c r="QBG9" s="99"/>
      <c r="QBH9" s="99"/>
      <c r="QBI9" s="99"/>
      <c r="QBJ9" s="99"/>
      <c r="QBK9" s="99"/>
      <c r="QBL9" s="99"/>
      <c r="QBM9" s="99"/>
      <c r="QBN9" s="99"/>
      <c r="QBO9" s="99"/>
      <c r="QBP9" s="99"/>
      <c r="QBQ9" s="99"/>
      <c r="QBR9" s="99"/>
      <c r="QBS9" s="99"/>
      <c r="QBT9" s="99"/>
      <c r="QBU9" s="99"/>
      <c r="QBV9" s="99"/>
      <c r="QBW9" s="99"/>
      <c r="QBX9" s="99"/>
      <c r="QBY9" s="99"/>
      <c r="QBZ9" s="99"/>
      <c r="QCA9" s="99"/>
      <c r="QCB9" s="99"/>
      <c r="QCC9" s="99"/>
      <c r="QCD9" s="99"/>
      <c r="QCE9" s="99"/>
      <c r="QCF9" s="99"/>
      <c r="QCG9" s="99"/>
      <c r="QCH9" s="99"/>
      <c r="QCI9" s="99"/>
      <c r="QCJ9" s="99"/>
      <c r="QCK9" s="99"/>
      <c r="QCL9" s="99"/>
      <c r="QCM9" s="99"/>
      <c r="QCN9" s="99"/>
      <c r="QCO9" s="99"/>
      <c r="QCP9" s="99"/>
      <c r="QCQ9" s="99"/>
      <c r="QCR9" s="99"/>
      <c r="QCS9" s="99"/>
      <c r="QCT9" s="99"/>
      <c r="QCU9" s="99"/>
      <c r="QCV9" s="99"/>
      <c r="QCW9" s="99"/>
      <c r="QCX9" s="99"/>
      <c r="QCY9" s="99"/>
      <c r="QCZ9" s="99"/>
      <c r="QDA9" s="99"/>
      <c r="QDB9" s="99"/>
      <c r="QDC9" s="99"/>
      <c r="QDD9" s="99"/>
      <c r="QDE9" s="99"/>
      <c r="QDF9" s="99"/>
      <c r="QDG9" s="99"/>
      <c r="QDH9" s="99"/>
      <c r="QDI9" s="99"/>
      <c r="QDJ9" s="99"/>
      <c r="QDK9" s="99"/>
      <c r="QDL9" s="99"/>
      <c r="QDM9" s="99"/>
      <c r="QDN9" s="99"/>
      <c r="QDO9" s="99"/>
      <c r="QDP9" s="99"/>
      <c r="QDQ9" s="99"/>
      <c r="QDR9" s="99"/>
      <c r="QDS9" s="99"/>
      <c r="QDT9" s="99"/>
      <c r="QDU9" s="99"/>
      <c r="QDV9" s="99"/>
      <c r="QDW9" s="99"/>
      <c r="QDX9" s="99"/>
      <c r="QDY9" s="99"/>
      <c r="QDZ9" s="99"/>
      <c r="QEA9" s="99"/>
      <c r="QEB9" s="99"/>
      <c r="QEC9" s="99"/>
      <c r="QED9" s="99"/>
      <c r="QEE9" s="99"/>
      <c r="QEF9" s="99"/>
      <c r="QEG9" s="99"/>
      <c r="QEH9" s="99"/>
      <c r="QEI9" s="99"/>
      <c r="QEJ9" s="99"/>
      <c r="QEK9" s="99"/>
      <c r="QEL9" s="99"/>
      <c r="QEM9" s="99"/>
      <c r="QEN9" s="99"/>
      <c r="QEO9" s="99"/>
      <c r="QEP9" s="99"/>
      <c r="QEQ9" s="99"/>
      <c r="QER9" s="99"/>
      <c r="QES9" s="99"/>
      <c r="QET9" s="99"/>
      <c r="QEU9" s="99"/>
      <c r="QEV9" s="99"/>
      <c r="QEW9" s="99"/>
      <c r="QEX9" s="99"/>
      <c r="QEY9" s="99"/>
      <c r="QEZ9" s="99"/>
      <c r="QFA9" s="99"/>
      <c r="QFB9" s="99"/>
      <c r="QFC9" s="99"/>
      <c r="QFD9" s="99"/>
      <c r="QFE9" s="99"/>
      <c r="QFF9" s="99"/>
      <c r="QFG9" s="99"/>
      <c r="QFH9" s="99"/>
      <c r="QFI9" s="99"/>
      <c r="QFJ9" s="99"/>
      <c r="QFK9" s="99"/>
      <c r="QFL9" s="99"/>
      <c r="QFM9" s="99"/>
      <c r="QFN9" s="99"/>
      <c r="QFO9" s="99"/>
      <c r="QFP9" s="99"/>
      <c r="QFQ9" s="99"/>
      <c r="QFR9" s="99"/>
      <c r="QFS9" s="99"/>
      <c r="QFT9" s="99"/>
      <c r="QFU9" s="99"/>
      <c r="QFV9" s="99"/>
      <c r="QFW9" s="99"/>
      <c r="QFX9" s="99"/>
      <c r="QFY9" s="99"/>
      <c r="QFZ9" s="99"/>
      <c r="QGA9" s="99"/>
      <c r="QGB9" s="99"/>
      <c r="QGC9" s="99"/>
      <c r="QGD9" s="99"/>
      <c r="QGE9" s="99"/>
      <c r="QGF9" s="99"/>
      <c r="QGG9" s="99"/>
      <c r="QGH9" s="99"/>
      <c r="QGI9" s="99"/>
      <c r="QGJ9" s="99"/>
      <c r="QGK9" s="99"/>
      <c r="QGL9" s="99"/>
      <c r="QGM9" s="99"/>
      <c r="QGN9" s="99"/>
      <c r="QGO9" s="99"/>
      <c r="QGP9" s="99"/>
      <c r="QGQ9" s="99"/>
      <c r="QGR9" s="99"/>
      <c r="QGS9" s="99"/>
      <c r="QGT9" s="99"/>
      <c r="QGU9" s="99"/>
      <c r="QGV9" s="99"/>
      <c r="QGW9" s="99"/>
      <c r="QGX9" s="99"/>
      <c r="QGY9" s="99"/>
      <c r="QGZ9" s="99"/>
      <c r="QHA9" s="99"/>
      <c r="QHB9" s="99"/>
      <c r="QHC9" s="99"/>
      <c r="QHD9" s="99"/>
      <c r="QHE9" s="99"/>
      <c r="QHF9" s="99"/>
      <c r="QHG9" s="99"/>
      <c r="QHH9" s="99"/>
      <c r="QHI9" s="99"/>
      <c r="QHJ9" s="99"/>
      <c r="QHK9" s="99"/>
      <c r="QHL9" s="99"/>
      <c r="QHM9" s="99"/>
      <c r="QHN9" s="99"/>
      <c r="QHO9" s="99"/>
      <c r="QHP9" s="99"/>
      <c r="QHQ9" s="99"/>
      <c r="QHR9" s="99"/>
      <c r="QHS9" s="99"/>
      <c r="QHT9" s="99"/>
      <c r="QHU9" s="99"/>
      <c r="QHV9" s="99"/>
      <c r="QHW9" s="99"/>
      <c r="QHX9" s="99"/>
      <c r="QHY9" s="99"/>
      <c r="QHZ9" s="99"/>
      <c r="QIA9" s="99"/>
      <c r="QIB9" s="99"/>
      <c r="QIC9" s="99"/>
      <c r="QID9" s="99"/>
      <c r="QIE9" s="99"/>
      <c r="QIF9" s="99"/>
      <c r="QIG9" s="99"/>
      <c r="QIH9" s="99"/>
      <c r="QII9" s="99"/>
      <c r="QIJ9" s="99"/>
      <c r="QIK9" s="99"/>
      <c r="QIL9" s="99"/>
      <c r="QIM9" s="99"/>
      <c r="QIN9" s="99"/>
      <c r="QIO9" s="99"/>
      <c r="QIP9" s="99"/>
      <c r="QIQ9" s="99"/>
      <c r="QIR9" s="99"/>
      <c r="QIS9" s="99"/>
      <c r="QIT9" s="99"/>
      <c r="QIU9" s="99"/>
      <c r="QIV9" s="99"/>
      <c r="QIW9" s="99"/>
      <c r="QIX9" s="99"/>
      <c r="QIY9" s="99"/>
      <c r="QIZ9" s="99"/>
      <c r="QJA9" s="99"/>
      <c r="QJB9" s="99"/>
      <c r="QJC9" s="99"/>
      <c r="QJD9" s="99"/>
      <c r="QJE9" s="99"/>
      <c r="QJF9" s="99"/>
      <c r="QJG9" s="99"/>
      <c r="QJH9" s="99"/>
      <c r="QJI9" s="99"/>
      <c r="QJJ9" s="99"/>
      <c r="QJK9" s="99"/>
      <c r="QJL9" s="99"/>
      <c r="QJM9" s="99"/>
      <c r="QJN9" s="99"/>
      <c r="QJO9" s="99"/>
      <c r="QJP9" s="99"/>
      <c r="QJQ9" s="99"/>
      <c r="QJR9" s="99"/>
      <c r="QJS9" s="99"/>
      <c r="QJT9" s="99"/>
      <c r="QJU9" s="99"/>
      <c r="QJV9" s="99"/>
      <c r="QJW9" s="99"/>
      <c r="QJX9" s="99"/>
      <c r="QJY9" s="99"/>
      <c r="QJZ9" s="99"/>
      <c r="QKA9" s="99"/>
      <c r="QKB9" s="99"/>
      <c r="QKC9" s="99"/>
      <c r="QKD9" s="99"/>
      <c r="QKE9" s="99"/>
      <c r="QKF9" s="99"/>
      <c r="QKG9" s="99"/>
      <c r="QKH9" s="99"/>
      <c r="QKI9" s="99"/>
      <c r="QKJ9" s="99"/>
      <c r="QKK9" s="99"/>
      <c r="QKL9" s="99"/>
      <c r="QKM9" s="99"/>
      <c r="QKN9" s="99"/>
      <c r="QKO9" s="99"/>
      <c r="QKP9" s="99"/>
      <c r="QKQ9" s="99"/>
      <c r="QKR9" s="99"/>
      <c r="QKS9" s="99"/>
      <c r="QKT9" s="99"/>
      <c r="QKU9" s="99"/>
      <c r="QKV9" s="99"/>
      <c r="QKW9" s="99"/>
      <c r="QKX9" s="99"/>
      <c r="QKY9" s="99"/>
      <c r="QKZ9" s="99"/>
      <c r="QLA9" s="99"/>
      <c r="QLB9" s="99"/>
      <c r="QLC9" s="99"/>
      <c r="QLD9" s="99"/>
      <c r="QLE9" s="99"/>
      <c r="QLF9" s="99"/>
      <c r="QLG9" s="99"/>
      <c r="QLH9" s="99"/>
      <c r="QLI9" s="99"/>
      <c r="QLJ9" s="99"/>
      <c r="QLK9" s="99"/>
      <c r="QLL9" s="99"/>
      <c r="QLM9" s="99"/>
      <c r="QLN9" s="99"/>
      <c r="QLO9" s="99"/>
      <c r="QLP9" s="99"/>
      <c r="QLQ9" s="99"/>
      <c r="QLR9" s="99"/>
      <c r="QLS9" s="99"/>
      <c r="QLT9" s="99"/>
      <c r="QLU9" s="99"/>
      <c r="QLV9" s="99"/>
      <c r="QLW9" s="99"/>
      <c r="QLX9" s="99"/>
      <c r="QLY9" s="99"/>
      <c r="QLZ9" s="99"/>
      <c r="QMA9" s="99"/>
      <c r="QMB9" s="99"/>
      <c r="QMC9" s="99"/>
      <c r="QMD9" s="99"/>
      <c r="QME9" s="99"/>
      <c r="QMF9" s="99"/>
      <c r="QMG9" s="99"/>
      <c r="QMH9" s="99"/>
      <c r="QMI9" s="99"/>
      <c r="QMJ9" s="99"/>
      <c r="QMK9" s="99"/>
      <c r="QML9" s="99"/>
      <c r="QMM9" s="99"/>
      <c r="QMN9" s="99"/>
      <c r="QMO9" s="99"/>
      <c r="QMP9" s="99"/>
      <c r="QMQ9" s="99"/>
      <c r="QMR9" s="99"/>
      <c r="QMS9" s="99"/>
      <c r="QMT9" s="99"/>
      <c r="QMU9" s="99"/>
      <c r="QMV9" s="99"/>
      <c r="QMW9" s="99"/>
      <c r="QMX9" s="99"/>
      <c r="QMY9" s="99"/>
      <c r="QMZ9" s="99"/>
      <c r="QNA9" s="99"/>
      <c r="QNB9" s="99"/>
      <c r="QNC9" s="99"/>
      <c r="QND9" s="99"/>
      <c r="QNE9" s="99"/>
      <c r="QNF9" s="99"/>
      <c r="QNG9" s="99"/>
      <c r="QNH9" s="99"/>
      <c r="QNI9" s="99"/>
      <c r="QNJ9" s="99"/>
      <c r="QNK9" s="99"/>
      <c r="QNL9" s="99"/>
      <c r="QNM9" s="99"/>
      <c r="QNN9" s="99"/>
      <c r="QNO9" s="99"/>
      <c r="QNP9" s="99"/>
      <c r="QNQ9" s="99"/>
      <c r="QNR9" s="99"/>
      <c r="QNS9" s="99"/>
      <c r="QNT9" s="99"/>
      <c r="QNU9" s="99"/>
      <c r="QNV9" s="99"/>
      <c r="QNW9" s="99"/>
      <c r="QNX9" s="99"/>
      <c r="QNY9" s="99"/>
      <c r="QNZ9" s="99"/>
      <c r="QOA9" s="99"/>
      <c r="QOB9" s="99"/>
      <c r="QOC9" s="99"/>
      <c r="QOD9" s="99"/>
      <c r="QOE9" s="99"/>
      <c r="QOF9" s="99"/>
      <c r="QOG9" s="99"/>
      <c r="QOH9" s="99"/>
      <c r="QOI9" s="99"/>
      <c r="QOJ9" s="99"/>
      <c r="QOK9" s="99"/>
      <c r="QOL9" s="99"/>
      <c r="QOM9" s="99"/>
      <c r="QON9" s="99"/>
      <c r="QOO9" s="99"/>
      <c r="QOP9" s="99"/>
      <c r="QOQ9" s="99"/>
      <c r="QOR9" s="99"/>
      <c r="QOS9" s="99"/>
      <c r="QOT9" s="99"/>
      <c r="QOU9" s="99"/>
      <c r="QOV9" s="99"/>
      <c r="QOW9" s="99"/>
      <c r="QOX9" s="99"/>
      <c r="QOY9" s="99"/>
      <c r="QOZ9" s="99"/>
      <c r="QPA9" s="99"/>
      <c r="QPB9" s="99"/>
      <c r="QPC9" s="99"/>
      <c r="QPD9" s="99"/>
      <c r="QPE9" s="99"/>
      <c r="QPF9" s="99"/>
      <c r="QPG9" s="99"/>
      <c r="QPH9" s="99"/>
      <c r="QPI9" s="99"/>
      <c r="QPJ9" s="99"/>
      <c r="QPK9" s="99"/>
      <c r="QPL9" s="99"/>
      <c r="QPM9" s="99"/>
      <c r="QPN9" s="99"/>
      <c r="QPO9" s="99"/>
      <c r="QPP9" s="99"/>
      <c r="QPQ9" s="99"/>
      <c r="QPR9" s="99"/>
      <c r="QPS9" s="99"/>
      <c r="QPT9" s="99"/>
      <c r="QPU9" s="99"/>
      <c r="QPV9" s="99"/>
      <c r="QPW9" s="99"/>
      <c r="QPX9" s="99"/>
      <c r="QPY9" s="99"/>
      <c r="QPZ9" s="99"/>
      <c r="QQA9" s="99"/>
      <c r="QQB9" s="99"/>
      <c r="QQC9" s="99"/>
      <c r="QQD9" s="99"/>
      <c r="QQE9" s="99"/>
      <c r="QQF9" s="99"/>
      <c r="QQG9" s="99"/>
      <c r="QQH9" s="99"/>
      <c r="QQI9" s="99"/>
      <c r="QQJ9" s="99"/>
      <c r="QQK9" s="99"/>
      <c r="QQL9" s="99"/>
      <c r="QQM9" s="99"/>
      <c r="QQN9" s="99"/>
      <c r="QQO9" s="99"/>
      <c r="QQP9" s="99"/>
      <c r="QQQ9" s="99"/>
      <c r="QQR9" s="99"/>
      <c r="QQS9" s="99"/>
      <c r="QQT9" s="99"/>
      <c r="QQU9" s="99"/>
      <c r="QQV9" s="99"/>
      <c r="QQW9" s="99"/>
      <c r="QQX9" s="99"/>
      <c r="QQY9" s="99"/>
      <c r="QQZ9" s="99"/>
      <c r="QRA9" s="99"/>
      <c r="QRB9" s="99"/>
      <c r="QRC9" s="99"/>
      <c r="QRD9" s="99"/>
      <c r="QRE9" s="99"/>
      <c r="QRF9" s="99"/>
      <c r="QRG9" s="99"/>
      <c r="QRH9" s="99"/>
      <c r="QRI9" s="99"/>
      <c r="QRJ9" s="99"/>
      <c r="QRK9" s="99"/>
      <c r="QRL9" s="99"/>
      <c r="QRM9" s="99"/>
      <c r="QRN9" s="99"/>
      <c r="QRO9" s="99"/>
      <c r="QRP9" s="99"/>
      <c r="QRQ9" s="99"/>
      <c r="QRR9" s="99"/>
      <c r="QRS9" s="99"/>
      <c r="QRT9" s="99"/>
      <c r="QRU9" s="99"/>
      <c r="QRV9" s="99"/>
      <c r="QRW9" s="99"/>
      <c r="QRX9" s="99"/>
      <c r="QRY9" s="99"/>
      <c r="QRZ9" s="99"/>
      <c r="QSA9" s="99"/>
      <c r="QSB9" s="99"/>
      <c r="QSC9" s="99"/>
      <c r="QSD9" s="99"/>
      <c r="QSE9" s="99"/>
      <c r="QSF9" s="99"/>
      <c r="QSG9" s="99"/>
      <c r="QSH9" s="99"/>
      <c r="QSI9" s="99"/>
      <c r="QSJ9" s="99"/>
      <c r="QSK9" s="99"/>
      <c r="QSL9" s="99"/>
      <c r="QSM9" s="99"/>
      <c r="QSN9" s="99"/>
      <c r="QSO9" s="99"/>
      <c r="QSP9" s="99"/>
      <c r="QSQ9" s="99"/>
      <c r="QSR9" s="99"/>
      <c r="QSS9" s="99"/>
      <c r="QST9" s="99"/>
      <c r="QSU9" s="99"/>
      <c r="QSV9" s="99"/>
      <c r="QSW9" s="99"/>
      <c r="QSX9" s="99"/>
      <c r="QSY9" s="99"/>
      <c r="QSZ9" s="99"/>
      <c r="QTA9" s="99"/>
      <c r="QTB9" s="99"/>
      <c r="QTC9" s="99"/>
      <c r="QTD9" s="99"/>
      <c r="QTE9" s="99"/>
      <c r="QTF9" s="99"/>
      <c r="QTG9" s="99"/>
      <c r="QTH9" s="99"/>
      <c r="QTI9" s="99"/>
      <c r="QTJ9" s="99"/>
      <c r="QTK9" s="99"/>
      <c r="QTL9" s="99"/>
      <c r="QTM9" s="99"/>
      <c r="QTN9" s="99"/>
      <c r="QTO9" s="99"/>
      <c r="QTP9" s="99"/>
      <c r="QTQ9" s="99"/>
      <c r="QTR9" s="99"/>
      <c r="QTS9" s="99"/>
      <c r="QTT9" s="99"/>
      <c r="QTU9" s="99"/>
      <c r="QTV9" s="99"/>
      <c r="QTW9" s="99"/>
      <c r="QTX9" s="99"/>
      <c r="QTY9" s="99"/>
      <c r="QTZ9" s="99"/>
      <c r="QUA9" s="99"/>
      <c r="QUB9" s="99"/>
      <c r="QUC9" s="99"/>
      <c r="QUD9" s="99"/>
      <c r="QUE9" s="99"/>
      <c r="QUF9" s="99"/>
      <c r="QUG9" s="99"/>
      <c r="QUH9" s="99"/>
      <c r="QUI9" s="99"/>
      <c r="QUJ9" s="99"/>
      <c r="QUK9" s="99"/>
      <c r="QUL9" s="99"/>
      <c r="QUM9" s="99"/>
      <c r="QUN9" s="99"/>
      <c r="QUO9" s="99"/>
      <c r="QUP9" s="99"/>
      <c r="QUQ9" s="99"/>
      <c r="QUR9" s="99"/>
      <c r="QUS9" s="99"/>
      <c r="QUT9" s="99"/>
      <c r="QUU9" s="99"/>
      <c r="QUV9" s="99"/>
      <c r="QUW9" s="99"/>
      <c r="QUX9" s="99"/>
      <c r="QUY9" s="99"/>
      <c r="QUZ9" s="99"/>
      <c r="QVA9" s="99"/>
      <c r="QVB9" s="99"/>
      <c r="QVC9" s="99"/>
      <c r="QVD9" s="99"/>
      <c r="QVE9" s="99"/>
      <c r="QVF9" s="99"/>
      <c r="QVG9" s="99"/>
      <c r="QVH9" s="99"/>
      <c r="QVI9" s="99"/>
      <c r="QVJ9" s="99"/>
      <c r="QVK9" s="99"/>
      <c r="QVL9" s="99"/>
      <c r="QVM9" s="99"/>
      <c r="QVN9" s="99"/>
      <c r="QVO9" s="99"/>
      <c r="QVP9" s="99"/>
      <c r="QVQ9" s="99"/>
      <c r="QVR9" s="99"/>
      <c r="QVS9" s="99"/>
      <c r="QVT9" s="99"/>
      <c r="QVU9" s="99"/>
      <c r="QVV9" s="99"/>
      <c r="QVW9" s="99"/>
      <c r="QVX9" s="99"/>
      <c r="QVY9" s="99"/>
      <c r="QVZ9" s="99"/>
      <c r="QWA9" s="99"/>
      <c r="QWB9" s="99"/>
      <c r="QWC9" s="99"/>
      <c r="QWD9" s="99"/>
      <c r="QWE9" s="99"/>
      <c r="QWF9" s="99"/>
      <c r="QWG9" s="99"/>
      <c r="QWH9" s="99"/>
      <c r="QWI9" s="99"/>
      <c r="QWJ9" s="99"/>
      <c r="QWK9" s="99"/>
      <c r="QWL9" s="99"/>
      <c r="QWM9" s="99"/>
      <c r="QWN9" s="99"/>
      <c r="QWO9" s="99"/>
      <c r="QWP9" s="99"/>
      <c r="QWQ9" s="99"/>
      <c r="QWR9" s="99"/>
      <c r="QWS9" s="99"/>
      <c r="QWT9" s="99"/>
      <c r="QWU9" s="99"/>
      <c r="QWV9" s="99"/>
      <c r="QWW9" s="99"/>
      <c r="QWX9" s="99"/>
      <c r="QWY9" s="99"/>
      <c r="QWZ9" s="99"/>
      <c r="QXA9" s="99"/>
      <c r="QXB9" s="99"/>
      <c r="QXC9" s="99"/>
      <c r="QXD9" s="99"/>
      <c r="QXE9" s="99"/>
      <c r="QXF9" s="99"/>
      <c r="QXG9" s="99"/>
      <c r="QXH9" s="99"/>
      <c r="QXI9" s="99"/>
      <c r="QXJ9" s="99"/>
      <c r="QXK9" s="99"/>
      <c r="QXL9" s="99"/>
      <c r="QXM9" s="99"/>
      <c r="QXN9" s="99"/>
      <c r="QXO9" s="99"/>
      <c r="QXP9" s="99"/>
      <c r="QXQ9" s="99"/>
      <c r="QXR9" s="99"/>
      <c r="QXS9" s="99"/>
      <c r="QXT9" s="99"/>
      <c r="QXU9" s="99"/>
      <c r="QXV9" s="99"/>
      <c r="QXW9" s="99"/>
      <c r="QXX9" s="99"/>
      <c r="QXY9" s="99"/>
      <c r="QXZ9" s="99"/>
      <c r="QYA9" s="99"/>
      <c r="QYB9" s="99"/>
      <c r="QYC9" s="99"/>
      <c r="QYD9" s="99"/>
      <c r="QYE9" s="99"/>
      <c r="QYF9" s="99"/>
      <c r="QYG9" s="99"/>
      <c r="QYH9" s="99"/>
      <c r="QYI9" s="99"/>
      <c r="QYJ9" s="99"/>
      <c r="QYK9" s="99"/>
      <c r="QYL9" s="99"/>
      <c r="QYM9" s="99"/>
      <c r="QYN9" s="99"/>
      <c r="QYO9" s="99"/>
      <c r="QYP9" s="99"/>
      <c r="QYQ9" s="99"/>
      <c r="QYR9" s="99"/>
      <c r="QYS9" s="99"/>
      <c r="QYT9" s="99"/>
      <c r="QYU9" s="99"/>
      <c r="QYV9" s="99"/>
      <c r="QYW9" s="99"/>
      <c r="QYX9" s="99"/>
      <c r="QYY9" s="99"/>
      <c r="QYZ9" s="99"/>
      <c r="QZA9" s="99"/>
      <c r="QZB9" s="99"/>
      <c r="QZC9" s="99"/>
      <c r="QZD9" s="99"/>
      <c r="QZE9" s="99"/>
      <c r="QZF9" s="99"/>
      <c r="QZG9" s="99"/>
      <c r="QZH9" s="99"/>
      <c r="QZI9" s="99"/>
      <c r="QZJ9" s="99"/>
      <c r="QZK9" s="99"/>
      <c r="QZL9" s="99"/>
      <c r="QZM9" s="99"/>
      <c r="QZN9" s="99"/>
      <c r="QZO9" s="99"/>
      <c r="QZP9" s="99"/>
      <c r="QZQ9" s="99"/>
      <c r="QZR9" s="99"/>
      <c r="QZS9" s="99"/>
      <c r="QZT9" s="99"/>
      <c r="QZU9" s="99"/>
      <c r="QZV9" s="99"/>
      <c r="QZW9" s="99"/>
      <c r="QZX9" s="99"/>
      <c r="QZY9" s="99"/>
      <c r="QZZ9" s="99"/>
      <c r="RAA9" s="99"/>
      <c r="RAB9" s="99"/>
      <c r="RAC9" s="99"/>
      <c r="RAD9" s="99"/>
      <c r="RAE9" s="99"/>
      <c r="RAF9" s="99"/>
      <c r="RAG9" s="99"/>
      <c r="RAH9" s="99"/>
      <c r="RAI9" s="99"/>
      <c r="RAJ9" s="99"/>
      <c r="RAK9" s="99"/>
      <c r="RAL9" s="99"/>
      <c r="RAM9" s="99"/>
      <c r="RAN9" s="99"/>
      <c r="RAO9" s="99"/>
      <c r="RAP9" s="99"/>
      <c r="RAQ9" s="99"/>
      <c r="RAR9" s="99"/>
      <c r="RAS9" s="99"/>
      <c r="RAT9" s="99"/>
      <c r="RAU9" s="99"/>
      <c r="RAV9" s="99"/>
      <c r="RAW9" s="99"/>
      <c r="RAX9" s="99"/>
      <c r="RAY9" s="99"/>
      <c r="RAZ9" s="99"/>
      <c r="RBA9" s="99"/>
      <c r="RBB9" s="99"/>
      <c r="RBC9" s="99"/>
      <c r="RBD9" s="99"/>
      <c r="RBE9" s="99"/>
      <c r="RBF9" s="99"/>
      <c r="RBG9" s="99"/>
      <c r="RBH9" s="99"/>
      <c r="RBI9" s="99"/>
      <c r="RBJ9" s="99"/>
      <c r="RBK9" s="99"/>
      <c r="RBL9" s="99"/>
      <c r="RBM9" s="99"/>
      <c r="RBN9" s="99"/>
      <c r="RBO9" s="99"/>
      <c r="RBP9" s="99"/>
      <c r="RBQ9" s="99"/>
      <c r="RBR9" s="99"/>
      <c r="RBS9" s="99"/>
      <c r="RBT9" s="99"/>
      <c r="RBU9" s="99"/>
      <c r="RBV9" s="99"/>
      <c r="RBW9" s="99"/>
      <c r="RBX9" s="99"/>
      <c r="RBY9" s="99"/>
      <c r="RBZ9" s="99"/>
      <c r="RCA9" s="99"/>
      <c r="RCB9" s="99"/>
      <c r="RCC9" s="99"/>
      <c r="RCD9" s="99"/>
      <c r="RCE9" s="99"/>
      <c r="RCF9" s="99"/>
      <c r="RCG9" s="99"/>
      <c r="RCH9" s="99"/>
      <c r="RCI9" s="99"/>
      <c r="RCJ9" s="99"/>
      <c r="RCK9" s="99"/>
      <c r="RCL9" s="99"/>
      <c r="RCM9" s="99"/>
      <c r="RCN9" s="99"/>
      <c r="RCO9" s="99"/>
      <c r="RCP9" s="99"/>
      <c r="RCQ9" s="99"/>
      <c r="RCR9" s="99"/>
      <c r="RCS9" s="99"/>
      <c r="RCT9" s="99"/>
      <c r="RCU9" s="99"/>
      <c r="RCV9" s="99"/>
      <c r="RCW9" s="99"/>
      <c r="RCX9" s="99"/>
      <c r="RCY9" s="99"/>
      <c r="RCZ9" s="99"/>
      <c r="RDA9" s="99"/>
      <c r="RDB9" s="99"/>
      <c r="RDC9" s="99"/>
      <c r="RDD9" s="99"/>
      <c r="RDE9" s="99"/>
      <c r="RDF9" s="99"/>
      <c r="RDG9" s="99"/>
      <c r="RDH9" s="99"/>
      <c r="RDI9" s="99"/>
      <c r="RDJ9" s="99"/>
      <c r="RDK9" s="99"/>
      <c r="RDL9" s="99"/>
      <c r="RDM9" s="99"/>
      <c r="RDN9" s="99"/>
      <c r="RDO9" s="99"/>
      <c r="RDP9" s="99"/>
      <c r="RDQ9" s="99"/>
      <c r="RDR9" s="99"/>
      <c r="RDS9" s="99"/>
      <c r="RDT9" s="99"/>
      <c r="RDU9" s="99"/>
      <c r="RDV9" s="99"/>
      <c r="RDW9" s="99"/>
      <c r="RDX9" s="99"/>
      <c r="RDY9" s="99"/>
      <c r="RDZ9" s="99"/>
      <c r="REA9" s="99"/>
      <c r="REB9" s="99"/>
      <c r="REC9" s="99"/>
      <c r="RED9" s="99"/>
      <c r="REE9" s="99"/>
      <c r="REF9" s="99"/>
      <c r="REG9" s="99"/>
      <c r="REH9" s="99"/>
      <c r="REI9" s="99"/>
      <c r="REJ9" s="99"/>
      <c r="REK9" s="99"/>
      <c r="REL9" s="99"/>
      <c r="REM9" s="99"/>
      <c r="REN9" s="99"/>
      <c r="REO9" s="99"/>
      <c r="REP9" s="99"/>
      <c r="REQ9" s="99"/>
      <c r="RER9" s="99"/>
      <c r="RES9" s="99"/>
      <c r="RET9" s="99"/>
      <c r="REU9" s="99"/>
      <c r="REV9" s="99"/>
      <c r="REW9" s="99"/>
      <c r="REX9" s="99"/>
      <c r="REY9" s="99"/>
      <c r="REZ9" s="99"/>
      <c r="RFA9" s="99"/>
      <c r="RFB9" s="99"/>
      <c r="RFC9" s="99"/>
      <c r="RFD9" s="99"/>
      <c r="RFE9" s="99"/>
      <c r="RFF9" s="99"/>
      <c r="RFG9" s="99"/>
      <c r="RFH9" s="99"/>
      <c r="RFI9" s="99"/>
      <c r="RFJ9" s="99"/>
      <c r="RFK9" s="99"/>
      <c r="RFL9" s="99"/>
      <c r="RFM9" s="99"/>
      <c r="RFN9" s="99"/>
      <c r="RFO9" s="99"/>
      <c r="RFP9" s="99"/>
      <c r="RFQ9" s="99"/>
      <c r="RFR9" s="99"/>
      <c r="RFS9" s="99"/>
      <c r="RFT9" s="99"/>
      <c r="RFU9" s="99"/>
      <c r="RFV9" s="99"/>
      <c r="RFW9" s="99"/>
      <c r="RFX9" s="99"/>
      <c r="RFY9" s="99"/>
      <c r="RFZ9" s="99"/>
      <c r="RGA9" s="99"/>
      <c r="RGB9" s="99"/>
      <c r="RGC9" s="99"/>
      <c r="RGD9" s="99"/>
      <c r="RGE9" s="99"/>
      <c r="RGF9" s="99"/>
      <c r="RGG9" s="99"/>
      <c r="RGH9" s="99"/>
      <c r="RGI9" s="99"/>
      <c r="RGJ9" s="99"/>
      <c r="RGK9" s="99"/>
      <c r="RGL9" s="99"/>
      <c r="RGM9" s="99"/>
      <c r="RGN9" s="99"/>
      <c r="RGO9" s="99"/>
      <c r="RGP9" s="99"/>
      <c r="RGQ9" s="99"/>
      <c r="RGR9" s="99"/>
      <c r="RGS9" s="99"/>
      <c r="RGT9" s="99"/>
      <c r="RGU9" s="99"/>
      <c r="RGV9" s="99"/>
      <c r="RGW9" s="99"/>
      <c r="RGX9" s="99"/>
      <c r="RGY9" s="99"/>
      <c r="RGZ9" s="99"/>
      <c r="RHA9" s="99"/>
      <c r="RHB9" s="99"/>
      <c r="RHC9" s="99"/>
      <c r="RHD9" s="99"/>
      <c r="RHE9" s="99"/>
      <c r="RHF9" s="99"/>
      <c r="RHG9" s="99"/>
      <c r="RHH9" s="99"/>
      <c r="RHI9" s="99"/>
      <c r="RHJ9" s="99"/>
      <c r="RHK9" s="99"/>
      <c r="RHL9" s="99"/>
      <c r="RHM9" s="99"/>
      <c r="RHN9" s="99"/>
      <c r="RHO9" s="99"/>
      <c r="RHP9" s="99"/>
      <c r="RHQ9" s="99"/>
      <c r="RHR9" s="99"/>
      <c r="RHS9" s="99"/>
      <c r="RHT9" s="99"/>
      <c r="RHU9" s="99"/>
      <c r="RHV9" s="99"/>
      <c r="RHW9" s="99"/>
      <c r="RHX9" s="99"/>
      <c r="RHY9" s="99"/>
      <c r="RHZ9" s="99"/>
      <c r="RIA9" s="99"/>
      <c r="RIB9" s="99"/>
      <c r="RIC9" s="99"/>
      <c r="RID9" s="99"/>
      <c r="RIE9" s="99"/>
      <c r="RIF9" s="99"/>
      <c r="RIG9" s="99"/>
      <c r="RIH9" s="99"/>
      <c r="RII9" s="99"/>
      <c r="RIJ9" s="99"/>
      <c r="RIK9" s="99"/>
      <c r="RIL9" s="99"/>
      <c r="RIM9" s="99"/>
      <c r="RIN9" s="99"/>
      <c r="RIO9" s="99"/>
      <c r="RIP9" s="99"/>
      <c r="RIQ9" s="99"/>
      <c r="RIR9" s="99"/>
      <c r="RIS9" s="99"/>
      <c r="RIT9" s="99"/>
      <c r="RIU9" s="99"/>
      <c r="RIV9" s="99"/>
      <c r="RIW9" s="99"/>
      <c r="RIX9" s="99"/>
      <c r="RIY9" s="99"/>
      <c r="RIZ9" s="99"/>
      <c r="RJA9" s="99"/>
      <c r="RJB9" s="99"/>
      <c r="RJC9" s="99"/>
      <c r="RJD9" s="99"/>
      <c r="RJE9" s="99"/>
      <c r="RJF9" s="99"/>
      <c r="RJG9" s="99"/>
      <c r="RJH9" s="99"/>
      <c r="RJI9" s="99"/>
      <c r="RJJ9" s="99"/>
      <c r="RJK9" s="99"/>
      <c r="RJL9" s="99"/>
      <c r="RJM9" s="99"/>
      <c r="RJN9" s="99"/>
      <c r="RJO9" s="99"/>
      <c r="RJP9" s="99"/>
      <c r="RJQ9" s="99"/>
      <c r="RJR9" s="99"/>
      <c r="RJS9" s="99"/>
      <c r="RJT9" s="99"/>
      <c r="RJU9" s="99"/>
      <c r="RJV9" s="99"/>
      <c r="RJW9" s="99"/>
      <c r="RJX9" s="99"/>
      <c r="RJY9" s="99"/>
      <c r="RJZ9" s="99"/>
      <c r="RKA9" s="99"/>
      <c r="RKB9" s="99"/>
      <c r="RKC9" s="99"/>
      <c r="RKD9" s="99"/>
      <c r="RKE9" s="99"/>
      <c r="RKF9" s="99"/>
      <c r="RKG9" s="99"/>
      <c r="RKH9" s="99"/>
      <c r="RKI9" s="99"/>
      <c r="RKJ9" s="99"/>
      <c r="RKK9" s="99"/>
      <c r="RKL9" s="99"/>
      <c r="RKM9" s="99"/>
      <c r="RKN9" s="99"/>
      <c r="RKO9" s="99"/>
      <c r="RKP9" s="99"/>
      <c r="RKQ9" s="99"/>
      <c r="RKR9" s="99"/>
      <c r="RKS9" s="99"/>
      <c r="RKT9" s="99"/>
      <c r="RKU9" s="99"/>
      <c r="RKV9" s="99"/>
      <c r="RKW9" s="99"/>
      <c r="RKX9" s="99"/>
      <c r="RKY9" s="99"/>
      <c r="RKZ9" s="99"/>
      <c r="RLA9" s="99"/>
      <c r="RLB9" s="99"/>
      <c r="RLC9" s="99"/>
      <c r="RLD9" s="99"/>
      <c r="RLE9" s="99"/>
      <c r="RLF9" s="99"/>
      <c r="RLG9" s="99"/>
      <c r="RLH9" s="99"/>
      <c r="RLI9" s="99"/>
      <c r="RLJ9" s="99"/>
      <c r="RLK9" s="99"/>
      <c r="RLL9" s="99"/>
      <c r="RLM9" s="99"/>
      <c r="RLN9" s="99"/>
      <c r="RLO9" s="99"/>
      <c r="RLP9" s="99"/>
      <c r="RLQ9" s="99"/>
      <c r="RLR9" s="99"/>
      <c r="RLS9" s="99"/>
      <c r="RLT9" s="99"/>
      <c r="RLU9" s="99"/>
      <c r="RLV9" s="99"/>
      <c r="RLW9" s="99"/>
      <c r="RLX9" s="99"/>
      <c r="RLY9" s="99"/>
      <c r="RLZ9" s="99"/>
      <c r="RMA9" s="99"/>
      <c r="RMB9" s="99"/>
      <c r="RMC9" s="99"/>
      <c r="RMD9" s="99"/>
      <c r="RME9" s="99"/>
      <c r="RMF9" s="99"/>
      <c r="RMG9" s="99"/>
      <c r="RMH9" s="99"/>
      <c r="RMI9" s="99"/>
      <c r="RMJ9" s="99"/>
      <c r="RMK9" s="99"/>
      <c r="RML9" s="99"/>
      <c r="RMM9" s="99"/>
      <c r="RMN9" s="99"/>
      <c r="RMO9" s="99"/>
      <c r="RMP9" s="99"/>
      <c r="RMQ9" s="99"/>
      <c r="RMR9" s="99"/>
      <c r="RMS9" s="99"/>
      <c r="RMT9" s="99"/>
      <c r="RMU9" s="99"/>
      <c r="RMV9" s="99"/>
      <c r="RMW9" s="99"/>
      <c r="RMX9" s="99"/>
      <c r="RMY9" s="99"/>
      <c r="RMZ9" s="99"/>
      <c r="RNA9" s="99"/>
      <c r="RNB9" s="99"/>
      <c r="RNC9" s="99"/>
      <c r="RND9" s="99"/>
      <c r="RNE9" s="99"/>
      <c r="RNF9" s="99"/>
      <c r="RNG9" s="99"/>
      <c r="RNH9" s="99"/>
      <c r="RNI9" s="99"/>
      <c r="RNJ9" s="99"/>
      <c r="RNK9" s="99"/>
      <c r="RNL9" s="99"/>
      <c r="RNM9" s="99"/>
      <c r="RNN9" s="99"/>
      <c r="RNO9" s="99"/>
      <c r="RNP9" s="99"/>
      <c r="RNQ9" s="99"/>
      <c r="RNR9" s="99"/>
      <c r="RNS9" s="99"/>
      <c r="RNT9" s="99"/>
      <c r="RNU9" s="99"/>
      <c r="RNV9" s="99"/>
      <c r="RNW9" s="99"/>
      <c r="RNX9" s="99"/>
      <c r="RNY9" s="99"/>
      <c r="RNZ9" s="99"/>
      <c r="ROA9" s="99"/>
      <c r="ROB9" s="99"/>
      <c r="ROC9" s="99"/>
      <c r="ROD9" s="99"/>
      <c r="ROE9" s="99"/>
      <c r="ROF9" s="99"/>
      <c r="ROG9" s="99"/>
      <c r="ROH9" s="99"/>
      <c r="ROI9" s="99"/>
      <c r="ROJ9" s="99"/>
      <c r="ROK9" s="99"/>
      <c r="ROL9" s="99"/>
      <c r="ROM9" s="99"/>
      <c r="RON9" s="99"/>
      <c r="ROO9" s="99"/>
      <c r="ROP9" s="99"/>
      <c r="ROQ9" s="99"/>
      <c r="ROR9" s="99"/>
      <c r="ROS9" s="99"/>
      <c r="ROT9" s="99"/>
      <c r="ROU9" s="99"/>
      <c r="ROV9" s="99"/>
      <c r="ROW9" s="99"/>
      <c r="ROX9" s="99"/>
      <c r="ROY9" s="99"/>
      <c r="ROZ9" s="99"/>
      <c r="RPA9" s="99"/>
      <c r="RPB9" s="99"/>
      <c r="RPC9" s="99"/>
      <c r="RPD9" s="99"/>
      <c r="RPE9" s="99"/>
      <c r="RPF9" s="99"/>
      <c r="RPG9" s="99"/>
      <c r="RPH9" s="99"/>
      <c r="RPI9" s="99"/>
      <c r="RPJ9" s="99"/>
      <c r="RPK9" s="99"/>
      <c r="RPL9" s="99"/>
      <c r="RPM9" s="99"/>
      <c r="RPN9" s="99"/>
      <c r="RPO9" s="99"/>
      <c r="RPP9" s="99"/>
      <c r="RPQ9" s="99"/>
      <c r="RPR9" s="99"/>
      <c r="RPS9" s="99"/>
      <c r="RPT9" s="99"/>
      <c r="RPU9" s="99"/>
      <c r="RPV9" s="99"/>
      <c r="RPW9" s="99"/>
      <c r="RPX9" s="99"/>
      <c r="RPY9" s="99"/>
      <c r="RPZ9" s="99"/>
      <c r="RQA9" s="99"/>
      <c r="RQB9" s="99"/>
      <c r="RQC9" s="99"/>
      <c r="RQD9" s="99"/>
      <c r="RQE9" s="99"/>
      <c r="RQF9" s="99"/>
      <c r="RQG9" s="99"/>
      <c r="RQH9" s="99"/>
      <c r="RQI9" s="99"/>
      <c r="RQJ9" s="99"/>
      <c r="RQK9" s="99"/>
      <c r="RQL9" s="99"/>
      <c r="RQM9" s="99"/>
      <c r="RQN9" s="99"/>
      <c r="RQO9" s="99"/>
      <c r="RQP9" s="99"/>
      <c r="RQQ9" s="99"/>
      <c r="RQR9" s="99"/>
      <c r="RQS9" s="99"/>
      <c r="RQT9" s="99"/>
      <c r="RQU9" s="99"/>
      <c r="RQV9" s="99"/>
      <c r="RQW9" s="99"/>
      <c r="RQX9" s="99"/>
      <c r="RQY9" s="99"/>
      <c r="RQZ9" s="99"/>
      <c r="RRA9" s="99"/>
      <c r="RRB9" s="99"/>
      <c r="RRC9" s="99"/>
      <c r="RRD9" s="99"/>
      <c r="RRE9" s="99"/>
      <c r="RRF9" s="99"/>
      <c r="RRG9" s="99"/>
      <c r="RRH9" s="99"/>
      <c r="RRI9" s="99"/>
      <c r="RRJ9" s="99"/>
      <c r="RRK9" s="99"/>
      <c r="RRL9" s="99"/>
      <c r="RRM9" s="99"/>
      <c r="RRN9" s="99"/>
      <c r="RRO9" s="99"/>
      <c r="RRP9" s="99"/>
      <c r="RRQ9" s="99"/>
      <c r="RRR9" s="99"/>
      <c r="RRS9" s="99"/>
      <c r="RRT9" s="99"/>
      <c r="RRU9" s="99"/>
      <c r="RRV9" s="99"/>
      <c r="RRW9" s="99"/>
      <c r="RRX9" s="99"/>
      <c r="RRY9" s="99"/>
      <c r="RRZ9" s="99"/>
      <c r="RSA9" s="99"/>
      <c r="RSB9" s="99"/>
      <c r="RSC9" s="99"/>
      <c r="RSD9" s="99"/>
      <c r="RSE9" s="99"/>
      <c r="RSF9" s="99"/>
      <c r="RSG9" s="99"/>
      <c r="RSH9" s="99"/>
      <c r="RSI9" s="99"/>
      <c r="RSJ9" s="99"/>
      <c r="RSK9" s="99"/>
      <c r="RSL9" s="99"/>
      <c r="RSM9" s="99"/>
      <c r="RSN9" s="99"/>
      <c r="RSO9" s="99"/>
      <c r="RSP9" s="99"/>
      <c r="RSQ9" s="99"/>
      <c r="RSR9" s="99"/>
      <c r="RSS9" s="99"/>
      <c r="RST9" s="99"/>
      <c r="RSU9" s="99"/>
      <c r="RSV9" s="99"/>
      <c r="RSW9" s="99"/>
      <c r="RSX9" s="99"/>
      <c r="RSY9" s="99"/>
      <c r="RSZ9" s="99"/>
      <c r="RTA9" s="99"/>
      <c r="RTB9" s="99"/>
      <c r="RTC9" s="99"/>
      <c r="RTD9" s="99"/>
      <c r="RTE9" s="99"/>
      <c r="RTF9" s="99"/>
      <c r="RTG9" s="99"/>
      <c r="RTH9" s="99"/>
      <c r="RTI9" s="99"/>
      <c r="RTJ9" s="99"/>
      <c r="RTK9" s="99"/>
      <c r="RTL9" s="99"/>
      <c r="RTM9" s="99"/>
      <c r="RTN9" s="99"/>
      <c r="RTO9" s="99"/>
      <c r="RTP9" s="99"/>
      <c r="RTQ9" s="99"/>
      <c r="RTR9" s="99"/>
      <c r="RTS9" s="99"/>
      <c r="RTT9" s="99"/>
      <c r="RTU9" s="99"/>
      <c r="RTV9" s="99"/>
      <c r="RTW9" s="99"/>
      <c r="RTX9" s="99"/>
      <c r="RTY9" s="99"/>
      <c r="RTZ9" s="99"/>
      <c r="RUA9" s="99"/>
      <c r="RUB9" s="99"/>
      <c r="RUC9" s="99"/>
      <c r="RUD9" s="99"/>
      <c r="RUE9" s="99"/>
      <c r="RUF9" s="99"/>
      <c r="RUG9" s="99"/>
      <c r="RUH9" s="99"/>
      <c r="RUI9" s="99"/>
      <c r="RUJ9" s="99"/>
      <c r="RUK9" s="99"/>
      <c r="RUL9" s="99"/>
      <c r="RUM9" s="99"/>
      <c r="RUN9" s="99"/>
      <c r="RUO9" s="99"/>
      <c r="RUP9" s="99"/>
      <c r="RUQ9" s="99"/>
      <c r="RUR9" s="99"/>
      <c r="RUS9" s="99"/>
      <c r="RUT9" s="99"/>
      <c r="RUU9" s="99"/>
      <c r="RUV9" s="99"/>
      <c r="RUW9" s="99"/>
      <c r="RUX9" s="99"/>
      <c r="RUY9" s="99"/>
      <c r="RUZ9" s="99"/>
      <c r="RVA9" s="99"/>
      <c r="RVB9" s="99"/>
      <c r="RVC9" s="99"/>
      <c r="RVD9" s="99"/>
      <c r="RVE9" s="99"/>
      <c r="RVF9" s="99"/>
      <c r="RVG9" s="99"/>
      <c r="RVH9" s="99"/>
      <c r="RVI9" s="99"/>
      <c r="RVJ9" s="99"/>
      <c r="RVK9" s="99"/>
      <c r="RVL9" s="99"/>
      <c r="RVM9" s="99"/>
      <c r="RVN9" s="99"/>
      <c r="RVO9" s="99"/>
      <c r="RVP9" s="99"/>
      <c r="RVQ9" s="99"/>
      <c r="RVR9" s="99"/>
      <c r="RVS9" s="99"/>
      <c r="RVT9" s="99"/>
      <c r="RVU9" s="99"/>
      <c r="RVV9" s="99"/>
      <c r="RVW9" s="99"/>
      <c r="RVX9" s="99"/>
      <c r="RVY9" s="99"/>
      <c r="RVZ9" s="99"/>
      <c r="RWA9" s="99"/>
      <c r="RWB9" s="99"/>
      <c r="RWC9" s="99"/>
      <c r="RWD9" s="99"/>
      <c r="RWE9" s="99"/>
      <c r="RWF9" s="99"/>
      <c r="RWG9" s="99"/>
      <c r="RWH9" s="99"/>
      <c r="RWI9" s="99"/>
      <c r="RWJ9" s="99"/>
      <c r="RWK9" s="99"/>
      <c r="RWL9" s="99"/>
      <c r="RWM9" s="99"/>
      <c r="RWN9" s="99"/>
      <c r="RWO9" s="99"/>
      <c r="RWP9" s="99"/>
      <c r="RWQ9" s="99"/>
      <c r="RWR9" s="99"/>
      <c r="RWS9" s="99"/>
      <c r="RWT9" s="99"/>
      <c r="RWU9" s="99"/>
      <c r="RWV9" s="99"/>
      <c r="RWW9" s="99"/>
      <c r="RWX9" s="99"/>
      <c r="RWY9" s="99"/>
      <c r="RWZ9" s="99"/>
      <c r="RXA9" s="99"/>
      <c r="RXB9" s="99"/>
      <c r="RXC9" s="99"/>
      <c r="RXD9" s="99"/>
      <c r="RXE9" s="99"/>
      <c r="RXF9" s="99"/>
      <c r="RXG9" s="99"/>
      <c r="RXH9" s="99"/>
      <c r="RXI9" s="99"/>
      <c r="RXJ9" s="99"/>
      <c r="RXK9" s="99"/>
      <c r="RXL9" s="99"/>
      <c r="RXM9" s="99"/>
      <c r="RXN9" s="99"/>
      <c r="RXO9" s="99"/>
      <c r="RXP9" s="99"/>
      <c r="RXQ9" s="99"/>
      <c r="RXR9" s="99"/>
      <c r="RXS9" s="99"/>
      <c r="RXT9" s="99"/>
      <c r="RXU9" s="99"/>
      <c r="RXV9" s="99"/>
      <c r="RXW9" s="99"/>
      <c r="RXX9" s="99"/>
      <c r="RXY9" s="99"/>
      <c r="RXZ9" s="99"/>
      <c r="RYA9" s="99"/>
      <c r="RYB9" s="99"/>
      <c r="RYC9" s="99"/>
      <c r="RYD9" s="99"/>
      <c r="RYE9" s="99"/>
      <c r="RYF9" s="99"/>
      <c r="RYG9" s="99"/>
      <c r="RYH9" s="99"/>
      <c r="RYI9" s="99"/>
      <c r="RYJ9" s="99"/>
      <c r="RYK9" s="99"/>
      <c r="RYL9" s="99"/>
      <c r="RYM9" s="99"/>
      <c r="RYN9" s="99"/>
      <c r="RYO9" s="99"/>
      <c r="RYP9" s="99"/>
      <c r="RYQ9" s="99"/>
      <c r="RYR9" s="99"/>
      <c r="RYS9" s="99"/>
      <c r="RYT9" s="99"/>
      <c r="RYU9" s="99"/>
      <c r="RYV9" s="99"/>
      <c r="RYW9" s="99"/>
      <c r="RYX9" s="99"/>
      <c r="RYY9" s="99"/>
      <c r="RYZ9" s="99"/>
      <c r="RZA9" s="99"/>
      <c r="RZB9" s="99"/>
      <c r="RZC9" s="99"/>
      <c r="RZD9" s="99"/>
      <c r="RZE9" s="99"/>
      <c r="RZF9" s="99"/>
      <c r="RZG9" s="99"/>
      <c r="RZH9" s="99"/>
      <c r="RZI9" s="99"/>
      <c r="RZJ9" s="99"/>
      <c r="RZK9" s="99"/>
      <c r="RZL9" s="99"/>
      <c r="RZM9" s="99"/>
      <c r="RZN9" s="99"/>
      <c r="RZO9" s="99"/>
      <c r="RZP9" s="99"/>
      <c r="RZQ9" s="99"/>
      <c r="RZR9" s="99"/>
      <c r="RZS9" s="99"/>
      <c r="RZT9" s="99"/>
      <c r="RZU9" s="99"/>
      <c r="RZV9" s="99"/>
      <c r="RZW9" s="99"/>
      <c r="RZX9" s="99"/>
      <c r="RZY9" s="99"/>
      <c r="RZZ9" s="99"/>
      <c r="SAA9" s="99"/>
      <c r="SAB9" s="99"/>
      <c r="SAC9" s="99"/>
      <c r="SAD9" s="99"/>
      <c r="SAE9" s="99"/>
      <c r="SAF9" s="99"/>
      <c r="SAG9" s="99"/>
      <c r="SAH9" s="99"/>
      <c r="SAI9" s="99"/>
      <c r="SAJ9" s="99"/>
      <c r="SAK9" s="99"/>
      <c r="SAL9" s="99"/>
      <c r="SAM9" s="99"/>
      <c r="SAN9" s="99"/>
      <c r="SAO9" s="99"/>
      <c r="SAP9" s="99"/>
      <c r="SAQ9" s="99"/>
      <c r="SAR9" s="99"/>
      <c r="SAS9" s="99"/>
      <c r="SAT9" s="99"/>
      <c r="SAU9" s="99"/>
      <c r="SAV9" s="99"/>
      <c r="SAW9" s="99"/>
      <c r="SAX9" s="99"/>
      <c r="SAY9" s="99"/>
      <c r="SAZ9" s="99"/>
      <c r="SBA9" s="99"/>
      <c r="SBB9" s="99"/>
      <c r="SBC9" s="99"/>
      <c r="SBD9" s="99"/>
      <c r="SBE9" s="99"/>
      <c r="SBF9" s="99"/>
      <c r="SBG9" s="99"/>
      <c r="SBH9" s="99"/>
      <c r="SBI9" s="99"/>
      <c r="SBJ9" s="99"/>
      <c r="SBK9" s="99"/>
      <c r="SBL9" s="99"/>
      <c r="SBM9" s="99"/>
      <c r="SBN9" s="99"/>
      <c r="SBO9" s="99"/>
      <c r="SBP9" s="99"/>
      <c r="SBQ9" s="99"/>
      <c r="SBR9" s="99"/>
      <c r="SBS9" s="99"/>
      <c r="SBT9" s="99"/>
      <c r="SBU9" s="99"/>
      <c r="SBV9" s="99"/>
      <c r="SBW9" s="99"/>
      <c r="SBX9" s="99"/>
      <c r="SBY9" s="99"/>
      <c r="SBZ9" s="99"/>
      <c r="SCA9" s="99"/>
      <c r="SCB9" s="99"/>
      <c r="SCC9" s="99"/>
      <c r="SCD9" s="99"/>
      <c r="SCE9" s="99"/>
      <c r="SCF9" s="99"/>
      <c r="SCG9" s="99"/>
      <c r="SCH9" s="99"/>
      <c r="SCI9" s="99"/>
      <c r="SCJ9" s="99"/>
      <c r="SCK9" s="99"/>
      <c r="SCL9" s="99"/>
      <c r="SCM9" s="99"/>
      <c r="SCN9" s="99"/>
      <c r="SCO9" s="99"/>
      <c r="SCP9" s="99"/>
      <c r="SCQ9" s="99"/>
      <c r="SCR9" s="99"/>
      <c r="SCS9" s="99"/>
      <c r="SCT9" s="99"/>
      <c r="SCU9" s="99"/>
      <c r="SCV9" s="99"/>
      <c r="SCW9" s="99"/>
      <c r="SCX9" s="99"/>
      <c r="SCY9" s="99"/>
      <c r="SCZ9" s="99"/>
      <c r="SDA9" s="99"/>
      <c r="SDB9" s="99"/>
      <c r="SDC9" s="99"/>
      <c r="SDD9" s="99"/>
      <c r="SDE9" s="99"/>
      <c r="SDF9" s="99"/>
      <c r="SDG9" s="99"/>
      <c r="SDH9" s="99"/>
      <c r="SDI9" s="99"/>
      <c r="SDJ9" s="99"/>
      <c r="SDK9" s="99"/>
      <c r="SDL9" s="99"/>
      <c r="SDM9" s="99"/>
      <c r="SDN9" s="99"/>
      <c r="SDO9" s="99"/>
      <c r="SDP9" s="99"/>
      <c r="SDQ9" s="99"/>
      <c r="SDR9" s="99"/>
      <c r="SDS9" s="99"/>
      <c r="SDT9" s="99"/>
      <c r="SDU9" s="99"/>
      <c r="SDV9" s="99"/>
      <c r="SDW9" s="99"/>
      <c r="SDX9" s="99"/>
      <c r="SDY9" s="99"/>
      <c r="SDZ9" s="99"/>
      <c r="SEA9" s="99"/>
      <c r="SEB9" s="99"/>
      <c r="SEC9" s="99"/>
      <c r="SED9" s="99"/>
      <c r="SEE9" s="99"/>
      <c r="SEF9" s="99"/>
      <c r="SEG9" s="99"/>
      <c r="SEH9" s="99"/>
      <c r="SEI9" s="99"/>
      <c r="SEJ9" s="99"/>
      <c r="SEK9" s="99"/>
      <c r="SEL9" s="99"/>
      <c r="SEM9" s="99"/>
      <c r="SEN9" s="99"/>
      <c r="SEO9" s="99"/>
      <c r="SEP9" s="99"/>
      <c r="SEQ9" s="99"/>
      <c r="SER9" s="99"/>
      <c r="SES9" s="99"/>
      <c r="SET9" s="99"/>
      <c r="SEU9" s="99"/>
      <c r="SEV9" s="99"/>
      <c r="SEW9" s="99"/>
      <c r="SEX9" s="99"/>
      <c r="SEY9" s="99"/>
      <c r="SEZ9" s="99"/>
      <c r="SFA9" s="99"/>
      <c r="SFB9" s="99"/>
      <c r="SFC9" s="99"/>
      <c r="SFD9" s="99"/>
      <c r="SFE9" s="99"/>
      <c r="SFF9" s="99"/>
      <c r="SFG9" s="99"/>
      <c r="SFH9" s="99"/>
      <c r="SFI9" s="99"/>
      <c r="SFJ9" s="99"/>
      <c r="SFK9" s="99"/>
      <c r="SFL9" s="99"/>
      <c r="SFM9" s="99"/>
      <c r="SFN9" s="99"/>
      <c r="SFO9" s="99"/>
      <c r="SFP9" s="99"/>
      <c r="SFQ9" s="99"/>
      <c r="SFR9" s="99"/>
      <c r="SFS9" s="99"/>
      <c r="SFT9" s="99"/>
      <c r="SFU9" s="99"/>
      <c r="SFV9" s="99"/>
      <c r="SFW9" s="99"/>
      <c r="SFX9" s="99"/>
      <c r="SFY9" s="99"/>
      <c r="SFZ9" s="99"/>
      <c r="SGA9" s="99"/>
      <c r="SGB9" s="99"/>
      <c r="SGC9" s="99"/>
      <c r="SGD9" s="99"/>
      <c r="SGE9" s="99"/>
      <c r="SGF9" s="99"/>
      <c r="SGG9" s="99"/>
      <c r="SGH9" s="99"/>
      <c r="SGI9" s="99"/>
      <c r="SGJ9" s="99"/>
      <c r="SGK9" s="99"/>
      <c r="SGL9" s="99"/>
      <c r="SGM9" s="99"/>
      <c r="SGN9" s="99"/>
      <c r="SGO9" s="99"/>
      <c r="SGP9" s="99"/>
      <c r="SGQ9" s="99"/>
      <c r="SGR9" s="99"/>
      <c r="SGS9" s="99"/>
      <c r="SGT9" s="99"/>
      <c r="SGU9" s="99"/>
      <c r="SGV9" s="99"/>
      <c r="SGW9" s="99"/>
      <c r="SGX9" s="99"/>
      <c r="SGY9" s="99"/>
      <c r="SGZ9" s="99"/>
      <c r="SHA9" s="99"/>
      <c r="SHB9" s="99"/>
      <c r="SHC9" s="99"/>
      <c r="SHD9" s="99"/>
      <c r="SHE9" s="99"/>
      <c r="SHF9" s="99"/>
      <c r="SHG9" s="99"/>
      <c r="SHH9" s="99"/>
      <c r="SHI9" s="99"/>
      <c r="SHJ9" s="99"/>
      <c r="SHK9" s="99"/>
      <c r="SHL9" s="99"/>
      <c r="SHM9" s="99"/>
      <c r="SHN9" s="99"/>
      <c r="SHO9" s="99"/>
      <c r="SHP9" s="99"/>
      <c r="SHQ9" s="99"/>
      <c r="SHR9" s="99"/>
      <c r="SHS9" s="99"/>
      <c r="SHT9" s="99"/>
      <c r="SHU9" s="99"/>
      <c r="SHV9" s="99"/>
      <c r="SHW9" s="99"/>
      <c r="SHX9" s="99"/>
      <c r="SHY9" s="99"/>
      <c r="SHZ9" s="99"/>
      <c r="SIA9" s="99"/>
      <c r="SIB9" s="99"/>
      <c r="SIC9" s="99"/>
      <c r="SID9" s="99"/>
      <c r="SIE9" s="99"/>
      <c r="SIF9" s="99"/>
      <c r="SIG9" s="99"/>
      <c r="SIH9" s="99"/>
      <c r="SII9" s="99"/>
      <c r="SIJ9" s="99"/>
      <c r="SIK9" s="99"/>
      <c r="SIL9" s="99"/>
      <c r="SIM9" s="99"/>
      <c r="SIN9" s="99"/>
      <c r="SIO9" s="99"/>
      <c r="SIP9" s="99"/>
      <c r="SIQ9" s="99"/>
      <c r="SIR9" s="99"/>
      <c r="SIS9" s="99"/>
      <c r="SIT9" s="99"/>
      <c r="SIU9" s="99"/>
      <c r="SIV9" s="99"/>
      <c r="SIW9" s="99"/>
      <c r="SIX9" s="99"/>
      <c r="SIY9" s="99"/>
      <c r="SIZ9" s="99"/>
      <c r="SJA9" s="99"/>
      <c r="SJB9" s="99"/>
      <c r="SJC9" s="99"/>
      <c r="SJD9" s="99"/>
      <c r="SJE9" s="99"/>
      <c r="SJF9" s="99"/>
      <c r="SJG9" s="99"/>
      <c r="SJH9" s="99"/>
      <c r="SJI9" s="99"/>
      <c r="SJJ9" s="99"/>
      <c r="SJK9" s="99"/>
      <c r="SJL9" s="99"/>
      <c r="SJM9" s="99"/>
      <c r="SJN9" s="99"/>
      <c r="SJO9" s="99"/>
      <c r="SJP9" s="99"/>
      <c r="SJQ9" s="99"/>
      <c r="SJR9" s="99"/>
      <c r="SJS9" s="99"/>
      <c r="SJT9" s="99"/>
      <c r="SJU9" s="99"/>
      <c r="SJV9" s="99"/>
      <c r="SJW9" s="99"/>
      <c r="SJX9" s="99"/>
      <c r="SJY9" s="99"/>
      <c r="SJZ9" s="99"/>
      <c r="SKA9" s="99"/>
      <c r="SKB9" s="99"/>
      <c r="SKC9" s="99"/>
      <c r="SKD9" s="99"/>
      <c r="SKE9" s="99"/>
      <c r="SKF9" s="99"/>
      <c r="SKG9" s="99"/>
      <c r="SKH9" s="99"/>
      <c r="SKI9" s="99"/>
      <c r="SKJ9" s="99"/>
      <c r="SKK9" s="99"/>
      <c r="SKL9" s="99"/>
      <c r="SKM9" s="99"/>
      <c r="SKN9" s="99"/>
      <c r="SKO9" s="99"/>
      <c r="SKP9" s="99"/>
      <c r="SKQ9" s="99"/>
      <c r="SKR9" s="99"/>
      <c r="SKS9" s="99"/>
      <c r="SKT9" s="99"/>
      <c r="SKU9" s="99"/>
      <c r="SKV9" s="99"/>
      <c r="SKW9" s="99"/>
      <c r="SKX9" s="99"/>
      <c r="SKY9" s="99"/>
      <c r="SKZ9" s="99"/>
      <c r="SLA9" s="99"/>
      <c r="SLB9" s="99"/>
      <c r="SLC9" s="99"/>
      <c r="SLD9" s="99"/>
      <c r="SLE9" s="99"/>
      <c r="SLF9" s="99"/>
      <c r="SLG9" s="99"/>
      <c r="SLH9" s="99"/>
      <c r="SLI9" s="99"/>
      <c r="SLJ9" s="99"/>
      <c r="SLK9" s="99"/>
      <c r="SLL9" s="99"/>
      <c r="SLM9" s="99"/>
      <c r="SLN9" s="99"/>
      <c r="SLO9" s="99"/>
      <c r="SLP9" s="99"/>
      <c r="SLQ9" s="99"/>
      <c r="SLR9" s="99"/>
      <c r="SLS9" s="99"/>
      <c r="SLT9" s="99"/>
      <c r="SLU9" s="99"/>
      <c r="SLV9" s="99"/>
      <c r="SLW9" s="99"/>
      <c r="SLX9" s="99"/>
      <c r="SLY9" s="99"/>
      <c r="SLZ9" s="99"/>
      <c r="SMA9" s="99"/>
      <c r="SMB9" s="99"/>
      <c r="SMC9" s="99"/>
      <c r="SMD9" s="99"/>
      <c r="SME9" s="99"/>
      <c r="SMF9" s="99"/>
      <c r="SMG9" s="99"/>
      <c r="SMH9" s="99"/>
      <c r="SMI9" s="99"/>
      <c r="SMJ9" s="99"/>
      <c r="SMK9" s="99"/>
      <c r="SML9" s="99"/>
      <c r="SMM9" s="99"/>
      <c r="SMN9" s="99"/>
      <c r="SMO9" s="99"/>
      <c r="SMP9" s="99"/>
      <c r="SMQ9" s="99"/>
      <c r="SMR9" s="99"/>
      <c r="SMS9" s="99"/>
      <c r="SMT9" s="99"/>
      <c r="SMU9" s="99"/>
      <c r="SMV9" s="99"/>
      <c r="SMW9" s="99"/>
      <c r="SMX9" s="99"/>
      <c r="SMY9" s="99"/>
      <c r="SMZ9" s="99"/>
      <c r="SNA9" s="99"/>
      <c r="SNB9" s="99"/>
      <c r="SNC9" s="99"/>
      <c r="SND9" s="99"/>
      <c r="SNE9" s="99"/>
      <c r="SNF9" s="99"/>
      <c r="SNG9" s="99"/>
      <c r="SNH9" s="99"/>
      <c r="SNI9" s="99"/>
      <c r="SNJ9" s="99"/>
      <c r="SNK9" s="99"/>
      <c r="SNL9" s="99"/>
      <c r="SNM9" s="99"/>
      <c r="SNN9" s="99"/>
      <c r="SNO9" s="99"/>
      <c r="SNP9" s="99"/>
      <c r="SNQ9" s="99"/>
      <c r="SNR9" s="99"/>
      <c r="SNS9" s="99"/>
      <c r="SNT9" s="99"/>
      <c r="SNU9" s="99"/>
      <c r="SNV9" s="99"/>
      <c r="SNW9" s="99"/>
      <c r="SNX9" s="99"/>
      <c r="SNY9" s="99"/>
      <c r="SNZ9" s="99"/>
      <c r="SOA9" s="99"/>
      <c r="SOB9" s="99"/>
      <c r="SOC9" s="99"/>
      <c r="SOD9" s="99"/>
      <c r="SOE9" s="99"/>
      <c r="SOF9" s="99"/>
      <c r="SOG9" s="99"/>
      <c r="SOH9" s="99"/>
      <c r="SOI9" s="99"/>
      <c r="SOJ9" s="99"/>
      <c r="SOK9" s="99"/>
      <c r="SOL9" s="99"/>
      <c r="SOM9" s="99"/>
      <c r="SON9" s="99"/>
      <c r="SOO9" s="99"/>
      <c r="SOP9" s="99"/>
      <c r="SOQ9" s="99"/>
      <c r="SOR9" s="99"/>
      <c r="SOS9" s="99"/>
      <c r="SOT9" s="99"/>
      <c r="SOU9" s="99"/>
      <c r="SOV9" s="99"/>
      <c r="SOW9" s="99"/>
      <c r="SOX9" s="99"/>
      <c r="SOY9" s="99"/>
      <c r="SOZ9" s="99"/>
      <c r="SPA9" s="99"/>
      <c r="SPB9" s="99"/>
      <c r="SPC9" s="99"/>
      <c r="SPD9" s="99"/>
      <c r="SPE9" s="99"/>
      <c r="SPF9" s="99"/>
      <c r="SPG9" s="99"/>
      <c r="SPH9" s="99"/>
      <c r="SPI9" s="99"/>
      <c r="SPJ9" s="99"/>
      <c r="SPK9" s="99"/>
      <c r="SPL9" s="99"/>
      <c r="SPM9" s="99"/>
      <c r="SPN9" s="99"/>
      <c r="SPO9" s="99"/>
      <c r="SPP9" s="99"/>
      <c r="SPQ9" s="99"/>
      <c r="SPR9" s="99"/>
      <c r="SPS9" s="99"/>
      <c r="SPT9" s="99"/>
      <c r="SPU9" s="99"/>
      <c r="SPV9" s="99"/>
      <c r="SPW9" s="99"/>
      <c r="SPX9" s="99"/>
      <c r="SPY9" s="99"/>
      <c r="SPZ9" s="99"/>
      <c r="SQA9" s="99"/>
      <c r="SQB9" s="99"/>
      <c r="SQC9" s="99"/>
      <c r="SQD9" s="99"/>
      <c r="SQE9" s="99"/>
      <c r="SQF9" s="99"/>
      <c r="SQG9" s="99"/>
      <c r="SQH9" s="99"/>
      <c r="SQI9" s="99"/>
      <c r="SQJ9" s="99"/>
      <c r="SQK9" s="99"/>
      <c r="SQL9" s="99"/>
      <c r="SQM9" s="99"/>
      <c r="SQN9" s="99"/>
      <c r="SQO9" s="99"/>
      <c r="SQP9" s="99"/>
      <c r="SQQ9" s="99"/>
      <c r="SQR9" s="99"/>
      <c r="SQS9" s="99"/>
      <c r="SQT9" s="99"/>
      <c r="SQU9" s="99"/>
      <c r="SQV9" s="99"/>
      <c r="SQW9" s="99"/>
      <c r="SQX9" s="99"/>
      <c r="SQY9" s="99"/>
      <c r="SQZ9" s="99"/>
      <c r="SRA9" s="99"/>
      <c r="SRB9" s="99"/>
      <c r="SRC9" s="99"/>
      <c r="SRD9" s="99"/>
      <c r="SRE9" s="99"/>
      <c r="SRF9" s="99"/>
      <c r="SRG9" s="99"/>
      <c r="SRH9" s="99"/>
      <c r="SRI9" s="99"/>
      <c r="SRJ9" s="99"/>
      <c r="SRK9" s="99"/>
      <c r="SRL9" s="99"/>
      <c r="SRM9" s="99"/>
      <c r="SRN9" s="99"/>
      <c r="SRO9" s="99"/>
      <c r="SRP9" s="99"/>
      <c r="SRQ9" s="99"/>
      <c r="SRR9" s="99"/>
      <c r="SRS9" s="99"/>
      <c r="SRT9" s="99"/>
      <c r="SRU9" s="99"/>
      <c r="SRV9" s="99"/>
      <c r="SRW9" s="99"/>
      <c r="SRX9" s="99"/>
      <c r="SRY9" s="99"/>
      <c r="SRZ9" s="99"/>
      <c r="SSA9" s="99"/>
      <c r="SSB9" s="99"/>
      <c r="SSC9" s="99"/>
      <c r="SSD9" s="99"/>
      <c r="SSE9" s="99"/>
      <c r="SSF9" s="99"/>
      <c r="SSG9" s="99"/>
      <c r="SSH9" s="99"/>
      <c r="SSI9" s="99"/>
      <c r="SSJ9" s="99"/>
      <c r="SSK9" s="99"/>
      <c r="SSL9" s="99"/>
      <c r="SSM9" s="99"/>
      <c r="SSN9" s="99"/>
      <c r="SSO9" s="99"/>
      <c r="SSP9" s="99"/>
      <c r="SSQ9" s="99"/>
      <c r="SSR9" s="99"/>
      <c r="SSS9" s="99"/>
      <c r="SST9" s="99"/>
      <c r="SSU9" s="99"/>
      <c r="SSV9" s="99"/>
      <c r="SSW9" s="99"/>
      <c r="SSX9" s="99"/>
      <c r="SSY9" s="99"/>
      <c r="SSZ9" s="99"/>
      <c r="STA9" s="99"/>
      <c r="STB9" s="99"/>
      <c r="STC9" s="99"/>
      <c r="STD9" s="99"/>
      <c r="STE9" s="99"/>
      <c r="STF9" s="99"/>
      <c r="STG9" s="99"/>
      <c r="STH9" s="99"/>
      <c r="STI9" s="99"/>
      <c r="STJ9" s="99"/>
      <c r="STK9" s="99"/>
      <c r="STL9" s="99"/>
      <c r="STM9" s="99"/>
      <c r="STN9" s="99"/>
      <c r="STO9" s="99"/>
      <c r="STP9" s="99"/>
      <c r="STQ9" s="99"/>
      <c r="STR9" s="99"/>
      <c r="STS9" s="99"/>
      <c r="STT9" s="99"/>
      <c r="STU9" s="99"/>
      <c r="STV9" s="99"/>
      <c r="STW9" s="99"/>
      <c r="STX9" s="99"/>
      <c r="STY9" s="99"/>
      <c r="STZ9" s="99"/>
      <c r="SUA9" s="99"/>
      <c r="SUB9" s="99"/>
      <c r="SUC9" s="99"/>
      <c r="SUD9" s="99"/>
      <c r="SUE9" s="99"/>
      <c r="SUF9" s="99"/>
      <c r="SUG9" s="99"/>
      <c r="SUH9" s="99"/>
      <c r="SUI9" s="99"/>
      <c r="SUJ9" s="99"/>
      <c r="SUK9" s="99"/>
      <c r="SUL9" s="99"/>
      <c r="SUM9" s="99"/>
      <c r="SUN9" s="99"/>
      <c r="SUO9" s="99"/>
      <c r="SUP9" s="99"/>
      <c r="SUQ9" s="99"/>
      <c r="SUR9" s="99"/>
      <c r="SUS9" s="99"/>
      <c r="SUT9" s="99"/>
      <c r="SUU9" s="99"/>
      <c r="SUV9" s="99"/>
      <c r="SUW9" s="99"/>
      <c r="SUX9" s="99"/>
      <c r="SUY9" s="99"/>
      <c r="SUZ9" s="99"/>
      <c r="SVA9" s="99"/>
      <c r="SVB9" s="99"/>
      <c r="SVC9" s="99"/>
      <c r="SVD9" s="99"/>
      <c r="SVE9" s="99"/>
      <c r="SVF9" s="99"/>
      <c r="SVG9" s="99"/>
      <c r="SVH9" s="99"/>
      <c r="SVI9" s="99"/>
      <c r="SVJ9" s="99"/>
      <c r="SVK9" s="99"/>
      <c r="SVL9" s="99"/>
      <c r="SVM9" s="99"/>
      <c r="SVN9" s="99"/>
      <c r="SVO9" s="99"/>
      <c r="SVP9" s="99"/>
      <c r="SVQ9" s="99"/>
      <c r="SVR9" s="99"/>
      <c r="SVS9" s="99"/>
      <c r="SVT9" s="99"/>
      <c r="SVU9" s="99"/>
      <c r="SVV9" s="99"/>
      <c r="SVW9" s="99"/>
      <c r="SVX9" s="99"/>
      <c r="SVY9" s="99"/>
      <c r="SVZ9" s="99"/>
      <c r="SWA9" s="99"/>
      <c r="SWB9" s="99"/>
      <c r="SWC9" s="99"/>
      <c r="SWD9" s="99"/>
      <c r="SWE9" s="99"/>
      <c r="SWF9" s="99"/>
      <c r="SWG9" s="99"/>
      <c r="SWH9" s="99"/>
      <c r="SWI9" s="99"/>
      <c r="SWJ9" s="99"/>
      <c r="SWK9" s="99"/>
      <c r="SWL9" s="99"/>
      <c r="SWM9" s="99"/>
      <c r="SWN9" s="99"/>
      <c r="SWO9" s="99"/>
      <c r="SWP9" s="99"/>
      <c r="SWQ9" s="99"/>
      <c r="SWR9" s="99"/>
      <c r="SWS9" s="99"/>
      <c r="SWT9" s="99"/>
      <c r="SWU9" s="99"/>
      <c r="SWV9" s="99"/>
      <c r="SWW9" s="99"/>
      <c r="SWX9" s="99"/>
      <c r="SWY9" s="99"/>
      <c r="SWZ9" s="99"/>
      <c r="SXA9" s="99"/>
      <c r="SXB9" s="99"/>
      <c r="SXC9" s="99"/>
      <c r="SXD9" s="99"/>
      <c r="SXE9" s="99"/>
      <c r="SXF9" s="99"/>
      <c r="SXG9" s="99"/>
      <c r="SXH9" s="99"/>
      <c r="SXI9" s="99"/>
      <c r="SXJ9" s="99"/>
      <c r="SXK9" s="99"/>
      <c r="SXL9" s="99"/>
      <c r="SXM9" s="99"/>
      <c r="SXN9" s="99"/>
      <c r="SXO9" s="99"/>
      <c r="SXP9" s="99"/>
      <c r="SXQ9" s="99"/>
      <c r="SXR9" s="99"/>
      <c r="SXS9" s="99"/>
      <c r="SXT9" s="99"/>
      <c r="SXU9" s="99"/>
      <c r="SXV9" s="99"/>
      <c r="SXW9" s="99"/>
      <c r="SXX9" s="99"/>
      <c r="SXY9" s="99"/>
      <c r="SXZ9" s="99"/>
      <c r="SYA9" s="99"/>
      <c r="SYB9" s="99"/>
      <c r="SYC9" s="99"/>
      <c r="SYD9" s="99"/>
      <c r="SYE9" s="99"/>
      <c r="SYF9" s="99"/>
      <c r="SYG9" s="99"/>
      <c r="SYH9" s="99"/>
      <c r="SYI9" s="99"/>
      <c r="SYJ9" s="99"/>
      <c r="SYK9" s="99"/>
      <c r="SYL9" s="99"/>
      <c r="SYM9" s="99"/>
      <c r="SYN9" s="99"/>
      <c r="SYO9" s="99"/>
      <c r="SYP9" s="99"/>
      <c r="SYQ9" s="99"/>
      <c r="SYR9" s="99"/>
      <c r="SYS9" s="99"/>
      <c r="SYT9" s="99"/>
      <c r="SYU9" s="99"/>
      <c r="SYV9" s="99"/>
      <c r="SYW9" s="99"/>
      <c r="SYX9" s="99"/>
      <c r="SYY9" s="99"/>
      <c r="SYZ9" s="99"/>
      <c r="SZA9" s="99"/>
      <c r="SZB9" s="99"/>
      <c r="SZC9" s="99"/>
      <c r="SZD9" s="99"/>
      <c r="SZE9" s="99"/>
      <c r="SZF9" s="99"/>
      <c r="SZG9" s="99"/>
      <c r="SZH9" s="99"/>
      <c r="SZI9" s="99"/>
      <c r="SZJ9" s="99"/>
      <c r="SZK9" s="99"/>
      <c r="SZL9" s="99"/>
      <c r="SZM9" s="99"/>
      <c r="SZN9" s="99"/>
      <c r="SZO9" s="99"/>
      <c r="SZP9" s="99"/>
      <c r="SZQ9" s="99"/>
      <c r="SZR9" s="99"/>
      <c r="SZS9" s="99"/>
      <c r="SZT9" s="99"/>
      <c r="SZU9" s="99"/>
      <c r="SZV9" s="99"/>
      <c r="SZW9" s="99"/>
      <c r="SZX9" s="99"/>
      <c r="SZY9" s="99"/>
      <c r="SZZ9" s="99"/>
      <c r="TAA9" s="99"/>
      <c r="TAB9" s="99"/>
      <c r="TAC9" s="99"/>
      <c r="TAD9" s="99"/>
      <c r="TAE9" s="99"/>
      <c r="TAF9" s="99"/>
      <c r="TAG9" s="99"/>
      <c r="TAH9" s="99"/>
      <c r="TAI9" s="99"/>
      <c r="TAJ9" s="99"/>
      <c r="TAK9" s="99"/>
      <c r="TAL9" s="99"/>
      <c r="TAM9" s="99"/>
      <c r="TAN9" s="99"/>
      <c r="TAO9" s="99"/>
      <c r="TAP9" s="99"/>
      <c r="TAQ9" s="99"/>
      <c r="TAR9" s="99"/>
      <c r="TAS9" s="99"/>
      <c r="TAT9" s="99"/>
      <c r="TAU9" s="99"/>
      <c r="TAV9" s="99"/>
      <c r="TAW9" s="99"/>
      <c r="TAX9" s="99"/>
      <c r="TAY9" s="99"/>
      <c r="TAZ9" s="99"/>
      <c r="TBA9" s="99"/>
      <c r="TBB9" s="99"/>
      <c r="TBC9" s="99"/>
      <c r="TBD9" s="99"/>
      <c r="TBE9" s="99"/>
      <c r="TBF9" s="99"/>
      <c r="TBG9" s="99"/>
      <c r="TBH9" s="99"/>
      <c r="TBI9" s="99"/>
      <c r="TBJ9" s="99"/>
      <c r="TBK9" s="99"/>
      <c r="TBL9" s="99"/>
      <c r="TBM9" s="99"/>
      <c r="TBN9" s="99"/>
      <c r="TBO9" s="99"/>
      <c r="TBP9" s="99"/>
      <c r="TBQ9" s="99"/>
      <c r="TBR9" s="99"/>
      <c r="TBS9" s="99"/>
      <c r="TBT9" s="99"/>
      <c r="TBU9" s="99"/>
      <c r="TBV9" s="99"/>
      <c r="TBW9" s="99"/>
      <c r="TBX9" s="99"/>
      <c r="TBY9" s="99"/>
      <c r="TBZ9" s="99"/>
      <c r="TCA9" s="99"/>
      <c r="TCB9" s="99"/>
      <c r="TCC9" s="99"/>
      <c r="TCD9" s="99"/>
      <c r="TCE9" s="99"/>
      <c r="TCF9" s="99"/>
      <c r="TCG9" s="99"/>
      <c r="TCH9" s="99"/>
      <c r="TCI9" s="99"/>
      <c r="TCJ9" s="99"/>
      <c r="TCK9" s="99"/>
      <c r="TCL9" s="99"/>
      <c r="TCM9" s="99"/>
      <c r="TCN9" s="99"/>
      <c r="TCO9" s="99"/>
      <c r="TCP9" s="99"/>
      <c r="TCQ9" s="99"/>
      <c r="TCR9" s="99"/>
      <c r="TCS9" s="99"/>
      <c r="TCT9" s="99"/>
      <c r="TCU9" s="99"/>
      <c r="TCV9" s="99"/>
      <c r="TCW9" s="99"/>
      <c r="TCX9" s="99"/>
      <c r="TCY9" s="99"/>
      <c r="TCZ9" s="99"/>
      <c r="TDA9" s="99"/>
      <c r="TDB9" s="99"/>
      <c r="TDC9" s="99"/>
      <c r="TDD9" s="99"/>
      <c r="TDE9" s="99"/>
      <c r="TDF9" s="99"/>
      <c r="TDG9" s="99"/>
      <c r="TDH9" s="99"/>
      <c r="TDI9" s="99"/>
      <c r="TDJ9" s="99"/>
      <c r="TDK9" s="99"/>
      <c r="TDL9" s="99"/>
      <c r="TDM9" s="99"/>
      <c r="TDN9" s="99"/>
      <c r="TDO9" s="99"/>
      <c r="TDP9" s="99"/>
      <c r="TDQ9" s="99"/>
      <c r="TDR9" s="99"/>
      <c r="TDS9" s="99"/>
      <c r="TDT9" s="99"/>
      <c r="TDU9" s="99"/>
      <c r="TDV9" s="99"/>
      <c r="TDW9" s="99"/>
      <c r="TDX9" s="99"/>
      <c r="TDY9" s="99"/>
      <c r="TDZ9" s="99"/>
      <c r="TEA9" s="99"/>
      <c r="TEB9" s="99"/>
      <c r="TEC9" s="99"/>
      <c r="TED9" s="99"/>
      <c r="TEE9" s="99"/>
      <c r="TEF9" s="99"/>
      <c r="TEG9" s="99"/>
      <c r="TEH9" s="99"/>
      <c r="TEI9" s="99"/>
      <c r="TEJ9" s="99"/>
      <c r="TEK9" s="99"/>
      <c r="TEL9" s="99"/>
      <c r="TEM9" s="99"/>
      <c r="TEN9" s="99"/>
      <c r="TEO9" s="99"/>
      <c r="TEP9" s="99"/>
      <c r="TEQ9" s="99"/>
      <c r="TER9" s="99"/>
      <c r="TES9" s="99"/>
      <c r="TET9" s="99"/>
      <c r="TEU9" s="99"/>
      <c r="TEV9" s="99"/>
      <c r="TEW9" s="99"/>
      <c r="TEX9" s="99"/>
      <c r="TEY9" s="99"/>
      <c r="TEZ9" s="99"/>
      <c r="TFA9" s="99"/>
      <c r="TFB9" s="99"/>
      <c r="TFC9" s="99"/>
      <c r="TFD9" s="99"/>
      <c r="TFE9" s="99"/>
      <c r="TFF9" s="99"/>
      <c r="TFG9" s="99"/>
      <c r="TFH9" s="99"/>
      <c r="TFI9" s="99"/>
      <c r="TFJ9" s="99"/>
      <c r="TFK9" s="99"/>
      <c r="TFL9" s="99"/>
      <c r="TFM9" s="99"/>
      <c r="TFN9" s="99"/>
      <c r="TFO9" s="99"/>
      <c r="TFP9" s="99"/>
      <c r="TFQ9" s="99"/>
      <c r="TFR9" s="99"/>
      <c r="TFS9" s="99"/>
      <c r="TFT9" s="99"/>
      <c r="TFU9" s="99"/>
      <c r="TFV9" s="99"/>
      <c r="TFW9" s="99"/>
      <c r="TFX9" s="99"/>
      <c r="TFY9" s="99"/>
      <c r="TFZ9" s="99"/>
      <c r="TGA9" s="99"/>
      <c r="TGB9" s="99"/>
      <c r="TGC9" s="99"/>
      <c r="TGD9" s="99"/>
      <c r="TGE9" s="99"/>
      <c r="TGF9" s="99"/>
      <c r="TGG9" s="99"/>
      <c r="TGH9" s="99"/>
      <c r="TGI9" s="99"/>
      <c r="TGJ9" s="99"/>
      <c r="TGK9" s="99"/>
      <c r="TGL9" s="99"/>
      <c r="TGM9" s="99"/>
      <c r="TGN9" s="99"/>
      <c r="TGO9" s="99"/>
      <c r="TGP9" s="99"/>
      <c r="TGQ9" s="99"/>
      <c r="TGR9" s="99"/>
      <c r="TGS9" s="99"/>
      <c r="TGT9" s="99"/>
      <c r="TGU9" s="99"/>
      <c r="TGV9" s="99"/>
      <c r="TGW9" s="99"/>
      <c r="TGX9" s="99"/>
      <c r="TGY9" s="99"/>
      <c r="TGZ9" s="99"/>
      <c r="THA9" s="99"/>
      <c r="THB9" s="99"/>
      <c r="THC9" s="99"/>
      <c r="THD9" s="99"/>
      <c r="THE9" s="99"/>
      <c r="THF9" s="99"/>
      <c r="THG9" s="99"/>
      <c r="THH9" s="99"/>
      <c r="THI9" s="99"/>
      <c r="THJ9" s="99"/>
      <c r="THK9" s="99"/>
      <c r="THL9" s="99"/>
      <c r="THM9" s="99"/>
      <c r="THN9" s="99"/>
      <c r="THO9" s="99"/>
      <c r="THP9" s="99"/>
      <c r="THQ9" s="99"/>
      <c r="THR9" s="99"/>
      <c r="THS9" s="99"/>
      <c r="THT9" s="99"/>
      <c r="THU9" s="99"/>
      <c r="THV9" s="99"/>
      <c r="THW9" s="99"/>
      <c r="THX9" s="99"/>
      <c r="THY9" s="99"/>
      <c r="THZ9" s="99"/>
      <c r="TIA9" s="99"/>
      <c r="TIB9" s="99"/>
      <c r="TIC9" s="99"/>
      <c r="TID9" s="99"/>
      <c r="TIE9" s="99"/>
      <c r="TIF9" s="99"/>
      <c r="TIG9" s="99"/>
      <c r="TIH9" s="99"/>
      <c r="TII9" s="99"/>
      <c r="TIJ9" s="99"/>
      <c r="TIK9" s="99"/>
      <c r="TIL9" s="99"/>
      <c r="TIM9" s="99"/>
      <c r="TIN9" s="99"/>
      <c r="TIO9" s="99"/>
      <c r="TIP9" s="99"/>
      <c r="TIQ9" s="99"/>
      <c r="TIR9" s="99"/>
      <c r="TIS9" s="99"/>
      <c r="TIT9" s="99"/>
      <c r="TIU9" s="99"/>
      <c r="TIV9" s="99"/>
      <c r="TIW9" s="99"/>
      <c r="TIX9" s="99"/>
      <c r="TIY9" s="99"/>
      <c r="TIZ9" s="99"/>
      <c r="TJA9" s="99"/>
      <c r="TJB9" s="99"/>
      <c r="TJC9" s="99"/>
      <c r="TJD9" s="99"/>
      <c r="TJE9" s="99"/>
      <c r="TJF9" s="99"/>
      <c r="TJG9" s="99"/>
      <c r="TJH9" s="99"/>
      <c r="TJI9" s="99"/>
      <c r="TJJ9" s="99"/>
      <c r="TJK9" s="99"/>
      <c r="TJL9" s="99"/>
      <c r="TJM9" s="99"/>
      <c r="TJN9" s="99"/>
      <c r="TJO9" s="99"/>
      <c r="TJP9" s="99"/>
      <c r="TJQ9" s="99"/>
      <c r="TJR9" s="99"/>
      <c r="TJS9" s="99"/>
      <c r="TJT9" s="99"/>
      <c r="TJU9" s="99"/>
      <c r="TJV9" s="99"/>
      <c r="TJW9" s="99"/>
      <c r="TJX9" s="99"/>
      <c r="TJY9" s="99"/>
      <c r="TJZ9" s="99"/>
      <c r="TKA9" s="99"/>
      <c r="TKB9" s="99"/>
      <c r="TKC9" s="99"/>
      <c r="TKD9" s="99"/>
      <c r="TKE9" s="99"/>
      <c r="TKF9" s="99"/>
      <c r="TKG9" s="99"/>
      <c r="TKH9" s="99"/>
      <c r="TKI9" s="99"/>
      <c r="TKJ9" s="99"/>
      <c r="TKK9" s="99"/>
      <c r="TKL9" s="99"/>
      <c r="TKM9" s="99"/>
      <c r="TKN9" s="99"/>
      <c r="TKO9" s="99"/>
      <c r="TKP9" s="99"/>
      <c r="TKQ9" s="99"/>
      <c r="TKR9" s="99"/>
      <c r="TKS9" s="99"/>
      <c r="TKT9" s="99"/>
      <c r="TKU9" s="99"/>
      <c r="TKV9" s="99"/>
      <c r="TKW9" s="99"/>
      <c r="TKX9" s="99"/>
      <c r="TKY9" s="99"/>
      <c r="TKZ9" s="99"/>
      <c r="TLA9" s="99"/>
      <c r="TLB9" s="99"/>
      <c r="TLC9" s="99"/>
      <c r="TLD9" s="99"/>
      <c r="TLE9" s="99"/>
      <c r="TLF9" s="99"/>
      <c r="TLG9" s="99"/>
      <c r="TLH9" s="99"/>
      <c r="TLI9" s="99"/>
      <c r="TLJ9" s="99"/>
      <c r="TLK9" s="99"/>
      <c r="TLL9" s="99"/>
      <c r="TLM9" s="99"/>
      <c r="TLN9" s="99"/>
      <c r="TLO9" s="99"/>
      <c r="TLP9" s="99"/>
      <c r="TLQ9" s="99"/>
      <c r="TLR9" s="99"/>
      <c r="TLS9" s="99"/>
      <c r="TLT9" s="99"/>
      <c r="TLU9" s="99"/>
      <c r="TLV9" s="99"/>
      <c r="TLW9" s="99"/>
      <c r="TLX9" s="99"/>
      <c r="TLY9" s="99"/>
      <c r="TLZ9" s="99"/>
      <c r="TMA9" s="99"/>
      <c r="TMB9" s="99"/>
      <c r="TMC9" s="99"/>
      <c r="TMD9" s="99"/>
      <c r="TME9" s="99"/>
      <c r="TMF9" s="99"/>
      <c r="TMG9" s="99"/>
      <c r="TMH9" s="99"/>
      <c r="TMI9" s="99"/>
      <c r="TMJ9" s="99"/>
      <c r="TMK9" s="99"/>
      <c r="TML9" s="99"/>
      <c r="TMM9" s="99"/>
      <c r="TMN9" s="99"/>
      <c r="TMO9" s="99"/>
      <c r="TMP9" s="99"/>
      <c r="TMQ9" s="99"/>
      <c r="TMR9" s="99"/>
      <c r="TMS9" s="99"/>
      <c r="TMT9" s="99"/>
      <c r="TMU9" s="99"/>
      <c r="TMV9" s="99"/>
      <c r="TMW9" s="99"/>
      <c r="TMX9" s="99"/>
      <c r="TMY9" s="99"/>
      <c r="TMZ9" s="99"/>
      <c r="TNA9" s="99"/>
      <c r="TNB9" s="99"/>
      <c r="TNC9" s="99"/>
      <c r="TND9" s="99"/>
      <c r="TNE9" s="99"/>
      <c r="TNF9" s="99"/>
      <c r="TNG9" s="99"/>
      <c r="TNH9" s="99"/>
      <c r="TNI9" s="99"/>
      <c r="TNJ9" s="99"/>
      <c r="TNK9" s="99"/>
      <c r="TNL9" s="99"/>
      <c r="TNM9" s="99"/>
      <c r="TNN9" s="99"/>
      <c r="TNO9" s="99"/>
      <c r="TNP9" s="99"/>
      <c r="TNQ9" s="99"/>
      <c r="TNR9" s="99"/>
      <c r="TNS9" s="99"/>
      <c r="TNT9" s="99"/>
      <c r="TNU9" s="99"/>
      <c r="TNV9" s="99"/>
      <c r="TNW9" s="99"/>
      <c r="TNX9" s="99"/>
      <c r="TNY9" s="99"/>
      <c r="TNZ9" s="99"/>
      <c r="TOA9" s="99"/>
      <c r="TOB9" s="99"/>
      <c r="TOC9" s="99"/>
      <c r="TOD9" s="99"/>
      <c r="TOE9" s="99"/>
      <c r="TOF9" s="99"/>
      <c r="TOG9" s="99"/>
      <c r="TOH9" s="99"/>
      <c r="TOI9" s="99"/>
      <c r="TOJ9" s="99"/>
      <c r="TOK9" s="99"/>
      <c r="TOL9" s="99"/>
      <c r="TOM9" s="99"/>
      <c r="TON9" s="99"/>
      <c r="TOO9" s="99"/>
      <c r="TOP9" s="99"/>
      <c r="TOQ9" s="99"/>
      <c r="TOR9" s="99"/>
      <c r="TOS9" s="99"/>
      <c r="TOT9" s="99"/>
      <c r="TOU9" s="99"/>
      <c r="TOV9" s="99"/>
      <c r="TOW9" s="99"/>
      <c r="TOX9" s="99"/>
      <c r="TOY9" s="99"/>
      <c r="TOZ9" s="99"/>
      <c r="TPA9" s="99"/>
      <c r="TPB9" s="99"/>
      <c r="TPC9" s="99"/>
      <c r="TPD9" s="99"/>
      <c r="TPE9" s="99"/>
      <c r="TPF9" s="99"/>
      <c r="TPG9" s="99"/>
      <c r="TPH9" s="99"/>
      <c r="TPI9" s="99"/>
      <c r="TPJ9" s="99"/>
      <c r="TPK9" s="99"/>
      <c r="TPL9" s="99"/>
      <c r="TPM9" s="99"/>
      <c r="TPN9" s="99"/>
      <c r="TPO9" s="99"/>
      <c r="TPP9" s="99"/>
      <c r="TPQ9" s="99"/>
      <c r="TPR9" s="99"/>
      <c r="TPS9" s="99"/>
      <c r="TPT9" s="99"/>
      <c r="TPU9" s="99"/>
      <c r="TPV9" s="99"/>
      <c r="TPW9" s="99"/>
      <c r="TPX9" s="99"/>
      <c r="TPY9" s="99"/>
      <c r="TPZ9" s="99"/>
      <c r="TQA9" s="99"/>
      <c r="TQB9" s="99"/>
      <c r="TQC9" s="99"/>
      <c r="TQD9" s="99"/>
      <c r="TQE9" s="99"/>
      <c r="TQF9" s="99"/>
      <c r="TQG9" s="99"/>
      <c r="TQH9" s="99"/>
      <c r="TQI9" s="99"/>
      <c r="TQJ9" s="99"/>
      <c r="TQK9" s="99"/>
      <c r="TQL9" s="99"/>
      <c r="TQM9" s="99"/>
      <c r="TQN9" s="99"/>
      <c r="TQO9" s="99"/>
      <c r="TQP9" s="99"/>
      <c r="TQQ9" s="99"/>
      <c r="TQR9" s="99"/>
      <c r="TQS9" s="99"/>
      <c r="TQT9" s="99"/>
      <c r="TQU9" s="99"/>
      <c r="TQV9" s="99"/>
      <c r="TQW9" s="99"/>
      <c r="TQX9" s="99"/>
      <c r="TQY9" s="99"/>
      <c r="TQZ9" s="99"/>
      <c r="TRA9" s="99"/>
      <c r="TRB9" s="99"/>
      <c r="TRC9" s="99"/>
      <c r="TRD9" s="99"/>
      <c r="TRE9" s="99"/>
      <c r="TRF9" s="99"/>
      <c r="TRG9" s="99"/>
      <c r="TRH9" s="99"/>
      <c r="TRI9" s="99"/>
      <c r="TRJ9" s="99"/>
      <c r="TRK9" s="99"/>
      <c r="TRL9" s="99"/>
      <c r="TRM9" s="99"/>
      <c r="TRN9" s="99"/>
      <c r="TRO9" s="99"/>
      <c r="TRP9" s="99"/>
      <c r="TRQ9" s="99"/>
      <c r="TRR9" s="99"/>
      <c r="TRS9" s="99"/>
      <c r="TRT9" s="99"/>
      <c r="TRU9" s="99"/>
      <c r="TRV9" s="99"/>
      <c r="TRW9" s="99"/>
      <c r="TRX9" s="99"/>
      <c r="TRY9" s="99"/>
      <c r="TRZ9" s="99"/>
      <c r="TSA9" s="99"/>
      <c r="TSB9" s="99"/>
      <c r="TSC9" s="99"/>
      <c r="TSD9" s="99"/>
      <c r="TSE9" s="99"/>
      <c r="TSF9" s="99"/>
      <c r="TSG9" s="99"/>
      <c r="TSH9" s="99"/>
      <c r="TSI9" s="99"/>
      <c r="TSJ9" s="99"/>
      <c r="TSK9" s="99"/>
      <c r="TSL9" s="99"/>
      <c r="TSM9" s="99"/>
      <c r="TSN9" s="99"/>
      <c r="TSO9" s="99"/>
      <c r="TSP9" s="99"/>
      <c r="TSQ9" s="99"/>
      <c r="TSR9" s="99"/>
      <c r="TSS9" s="99"/>
      <c r="TST9" s="99"/>
      <c r="TSU9" s="99"/>
      <c r="TSV9" s="99"/>
      <c r="TSW9" s="99"/>
      <c r="TSX9" s="99"/>
      <c r="TSY9" s="99"/>
      <c r="TSZ9" s="99"/>
      <c r="TTA9" s="99"/>
      <c r="TTB9" s="99"/>
      <c r="TTC9" s="99"/>
      <c r="TTD9" s="99"/>
      <c r="TTE9" s="99"/>
      <c r="TTF9" s="99"/>
      <c r="TTG9" s="99"/>
      <c r="TTH9" s="99"/>
      <c r="TTI9" s="99"/>
      <c r="TTJ9" s="99"/>
      <c r="TTK9" s="99"/>
      <c r="TTL9" s="99"/>
      <c r="TTM9" s="99"/>
      <c r="TTN9" s="99"/>
      <c r="TTO9" s="99"/>
      <c r="TTP9" s="99"/>
      <c r="TTQ9" s="99"/>
      <c r="TTR9" s="99"/>
      <c r="TTS9" s="99"/>
      <c r="TTT9" s="99"/>
      <c r="TTU9" s="99"/>
      <c r="TTV9" s="99"/>
      <c r="TTW9" s="99"/>
      <c r="TTX9" s="99"/>
      <c r="TTY9" s="99"/>
      <c r="TTZ9" s="99"/>
      <c r="TUA9" s="99"/>
      <c r="TUB9" s="99"/>
      <c r="TUC9" s="99"/>
      <c r="TUD9" s="99"/>
      <c r="TUE9" s="99"/>
      <c r="TUF9" s="99"/>
      <c r="TUG9" s="99"/>
      <c r="TUH9" s="99"/>
      <c r="TUI9" s="99"/>
      <c r="TUJ9" s="99"/>
      <c r="TUK9" s="99"/>
      <c r="TUL9" s="99"/>
      <c r="TUM9" s="99"/>
      <c r="TUN9" s="99"/>
      <c r="TUO9" s="99"/>
      <c r="TUP9" s="99"/>
      <c r="TUQ9" s="99"/>
      <c r="TUR9" s="99"/>
      <c r="TUS9" s="99"/>
      <c r="TUT9" s="99"/>
      <c r="TUU9" s="99"/>
      <c r="TUV9" s="99"/>
      <c r="TUW9" s="99"/>
      <c r="TUX9" s="99"/>
      <c r="TUY9" s="99"/>
      <c r="TUZ9" s="99"/>
      <c r="TVA9" s="99"/>
      <c r="TVB9" s="99"/>
      <c r="TVC9" s="99"/>
      <c r="TVD9" s="99"/>
      <c r="TVE9" s="99"/>
      <c r="TVF9" s="99"/>
      <c r="TVG9" s="99"/>
      <c r="TVH9" s="99"/>
      <c r="TVI9" s="99"/>
      <c r="TVJ9" s="99"/>
      <c r="TVK9" s="99"/>
      <c r="TVL9" s="99"/>
      <c r="TVM9" s="99"/>
      <c r="TVN9" s="99"/>
      <c r="TVO9" s="99"/>
      <c r="TVP9" s="99"/>
      <c r="TVQ9" s="99"/>
      <c r="TVR9" s="99"/>
      <c r="TVS9" s="99"/>
      <c r="TVT9" s="99"/>
      <c r="TVU9" s="99"/>
      <c r="TVV9" s="99"/>
      <c r="TVW9" s="99"/>
      <c r="TVX9" s="99"/>
      <c r="TVY9" s="99"/>
      <c r="TVZ9" s="99"/>
      <c r="TWA9" s="99"/>
      <c r="TWB9" s="99"/>
      <c r="TWC9" s="99"/>
      <c r="TWD9" s="99"/>
      <c r="TWE9" s="99"/>
      <c r="TWF9" s="99"/>
      <c r="TWG9" s="99"/>
      <c r="TWH9" s="99"/>
      <c r="TWI9" s="99"/>
      <c r="TWJ9" s="99"/>
      <c r="TWK9" s="99"/>
      <c r="TWL9" s="99"/>
      <c r="TWM9" s="99"/>
      <c r="TWN9" s="99"/>
      <c r="TWO9" s="99"/>
      <c r="TWP9" s="99"/>
      <c r="TWQ9" s="99"/>
      <c r="TWR9" s="99"/>
      <c r="TWS9" s="99"/>
      <c r="TWT9" s="99"/>
      <c r="TWU9" s="99"/>
      <c r="TWV9" s="99"/>
      <c r="TWW9" s="99"/>
      <c r="TWX9" s="99"/>
      <c r="TWY9" s="99"/>
      <c r="TWZ9" s="99"/>
      <c r="TXA9" s="99"/>
      <c r="TXB9" s="99"/>
      <c r="TXC9" s="99"/>
      <c r="TXD9" s="99"/>
      <c r="TXE9" s="99"/>
      <c r="TXF9" s="99"/>
      <c r="TXG9" s="99"/>
      <c r="TXH9" s="99"/>
      <c r="TXI9" s="99"/>
      <c r="TXJ9" s="99"/>
      <c r="TXK9" s="99"/>
      <c r="TXL9" s="99"/>
      <c r="TXM9" s="99"/>
      <c r="TXN9" s="99"/>
      <c r="TXO9" s="99"/>
      <c r="TXP9" s="99"/>
      <c r="TXQ9" s="99"/>
      <c r="TXR9" s="99"/>
      <c r="TXS9" s="99"/>
      <c r="TXT9" s="99"/>
      <c r="TXU9" s="99"/>
      <c r="TXV9" s="99"/>
      <c r="TXW9" s="99"/>
      <c r="TXX9" s="99"/>
      <c r="TXY9" s="99"/>
      <c r="TXZ9" s="99"/>
      <c r="TYA9" s="99"/>
      <c r="TYB9" s="99"/>
      <c r="TYC9" s="99"/>
      <c r="TYD9" s="99"/>
      <c r="TYE9" s="99"/>
      <c r="TYF9" s="99"/>
      <c r="TYG9" s="99"/>
      <c r="TYH9" s="99"/>
      <c r="TYI9" s="99"/>
      <c r="TYJ9" s="99"/>
      <c r="TYK9" s="99"/>
      <c r="TYL9" s="99"/>
      <c r="TYM9" s="99"/>
      <c r="TYN9" s="99"/>
      <c r="TYO9" s="99"/>
      <c r="TYP9" s="99"/>
      <c r="TYQ9" s="99"/>
      <c r="TYR9" s="99"/>
      <c r="TYS9" s="99"/>
      <c r="TYT9" s="99"/>
      <c r="TYU9" s="99"/>
      <c r="TYV9" s="99"/>
      <c r="TYW9" s="99"/>
      <c r="TYX9" s="99"/>
      <c r="TYY9" s="99"/>
      <c r="TYZ9" s="99"/>
      <c r="TZA9" s="99"/>
      <c r="TZB9" s="99"/>
      <c r="TZC9" s="99"/>
      <c r="TZD9" s="99"/>
      <c r="TZE9" s="99"/>
      <c r="TZF9" s="99"/>
      <c r="TZG9" s="99"/>
      <c r="TZH9" s="99"/>
      <c r="TZI9" s="99"/>
      <c r="TZJ9" s="99"/>
      <c r="TZK9" s="99"/>
      <c r="TZL9" s="99"/>
      <c r="TZM9" s="99"/>
      <c r="TZN9" s="99"/>
      <c r="TZO9" s="99"/>
      <c r="TZP9" s="99"/>
      <c r="TZQ9" s="99"/>
      <c r="TZR9" s="99"/>
      <c r="TZS9" s="99"/>
      <c r="TZT9" s="99"/>
      <c r="TZU9" s="99"/>
      <c r="TZV9" s="99"/>
      <c r="TZW9" s="99"/>
      <c r="TZX9" s="99"/>
      <c r="TZY9" s="99"/>
      <c r="TZZ9" s="99"/>
      <c r="UAA9" s="99"/>
      <c r="UAB9" s="99"/>
      <c r="UAC9" s="99"/>
      <c r="UAD9" s="99"/>
      <c r="UAE9" s="99"/>
      <c r="UAF9" s="99"/>
      <c r="UAG9" s="99"/>
      <c r="UAH9" s="99"/>
      <c r="UAI9" s="99"/>
      <c r="UAJ9" s="99"/>
      <c r="UAK9" s="99"/>
      <c r="UAL9" s="99"/>
      <c r="UAM9" s="99"/>
      <c r="UAN9" s="99"/>
      <c r="UAO9" s="99"/>
      <c r="UAP9" s="99"/>
      <c r="UAQ9" s="99"/>
      <c r="UAR9" s="99"/>
      <c r="UAS9" s="99"/>
      <c r="UAT9" s="99"/>
      <c r="UAU9" s="99"/>
      <c r="UAV9" s="99"/>
      <c r="UAW9" s="99"/>
      <c r="UAX9" s="99"/>
      <c r="UAY9" s="99"/>
      <c r="UAZ9" s="99"/>
      <c r="UBA9" s="99"/>
      <c r="UBB9" s="99"/>
      <c r="UBC9" s="99"/>
      <c r="UBD9" s="99"/>
      <c r="UBE9" s="99"/>
      <c r="UBF9" s="99"/>
      <c r="UBG9" s="99"/>
      <c r="UBH9" s="99"/>
      <c r="UBI9" s="99"/>
      <c r="UBJ9" s="99"/>
      <c r="UBK9" s="99"/>
      <c r="UBL9" s="99"/>
      <c r="UBM9" s="99"/>
      <c r="UBN9" s="99"/>
      <c r="UBO9" s="99"/>
      <c r="UBP9" s="99"/>
      <c r="UBQ9" s="99"/>
      <c r="UBR9" s="99"/>
      <c r="UBS9" s="99"/>
      <c r="UBT9" s="99"/>
      <c r="UBU9" s="99"/>
      <c r="UBV9" s="99"/>
      <c r="UBW9" s="99"/>
      <c r="UBX9" s="99"/>
      <c r="UBY9" s="99"/>
      <c r="UBZ9" s="99"/>
      <c r="UCA9" s="99"/>
      <c r="UCB9" s="99"/>
      <c r="UCC9" s="99"/>
      <c r="UCD9" s="99"/>
      <c r="UCE9" s="99"/>
      <c r="UCF9" s="99"/>
      <c r="UCG9" s="99"/>
      <c r="UCH9" s="99"/>
      <c r="UCI9" s="99"/>
      <c r="UCJ9" s="99"/>
      <c r="UCK9" s="99"/>
      <c r="UCL9" s="99"/>
      <c r="UCM9" s="99"/>
      <c r="UCN9" s="99"/>
      <c r="UCO9" s="99"/>
      <c r="UCP9" s="99"/>
      <c r="UCQ9" s="99"/>
      <c r="UCR9" s="99"/>
      <c r="UCS9" s="99"/>
      <c r="UCT9" s="99"/>
      <c r="UCU9" s="99"/>
      <c r="UCV9" s="99"/>
      <c r="UCW9" s="99"/>
      <c r="UCX9" s="99"/>
      <c r="UCY9" s="99"/>
      <c r="UCZ9" s="99"/>
      <c r="UDA9" s="99"/>
      <c r="UDB9" s="99"/>
      <c r="UDC9" s="99"/>
      <c r="UDD9" s="99"/>
      <c r="UDE9" s="99"/>
      <c r="UDF9" s="99"/>
      <c r="UDG9" s="99"/>
      <c r="UDH9" s="99"/>
      <c r="UDI9" s="99"/>
      <c r="UDJ9" s="99"/>
      <c r="UDK9" s="99"/>
      <c r="UDL9" s="99"/>
      <c r="UDM9" s="99"/>
      <c r="UDN9" s="99"/>
      <c r="UDO9" s="99"/>
      <c r="UDP9" s="99"/>
      <c r="UDQ9" s="99"/>
      <c r="UDR9" s="99"/>
      <c r="UDS9" s="99"/>
      <c r="UDT9" s="99"/>
      <c r="UDU9" s="99"/>
      <c r="UDV9" s="99"/>
      <c r="UDW9" s="99"/>
      <c r="UDX9" s="99"/>
      <c r="UDY9" s="99"/>
      <c r="UDZ9" s="99"/>
      <c r="UEA9" s="99"/>
      <c r="UEB9" s="99"/>
      <c r="UEC9" s="99"/>
      <c r="UED9" s="99"/>
      <c r="UEE9" s="99"/>
      <c r="UEF9" s="99"/>
      <c r="UEG9" s="99"/>
      <c r="UEH9" s="99"/>
      <c r="UEI9" s="99"/>
      <c r="UEJ9" s="99"/>
      <c r="UEK9" s="99"/>
      <c r="UEL9" s="99"/>
      <c r="UEM9" s="99"/>
      <c r="UEN9" s="99"/>
      <c r="UEO9" s="99"/>
      <c r="UEP9" s="99"/>
      <c r="UEQ9" s="99"/>
      <c r="UER9" s="99"/>
      <c r="UES9" s="99"/>
      <c r="UET9" s="99"/>
      <c r="UEU9" s="99"/>
      <c r="UEV9" s="99"/>
      <c r="UEW9" s="99"/>
      <c r="UEX9" s="99"/>
      <c r="UEY9" s="99"/>
      <c r="UEZ9" s="99"/>
      <c r="UFA9" s="99"/>
      <c r="UFB9" s="99"/>
      <c r="UFC9" s="99"/>
      <c r="UFD9" s="99"/>
      <c r="UFE9" s="99"/>
      <c r="UFF9" s="99"/>
      <c r="UFG9" s="99"/>
      <c r="UFH9" s="99"/>
      <c r="UFI9" s="99"/>
      <c r="UFJ9" s="99"/>
      <c r="UFK9" s="99"/>
      <c r="UFL9" s="99"/>
      <c r="UFM9" s="99"/>
      <c r="UFN9" s="99"/>
      <c r="UFO9" s="99"/>
      <c r="UFP9" s="99"/>
      <c r="UFQ9" s="99"/>
      <c r="UFR9" s="99"/>
      <c r="UFS9" s="99"/>
      <c r="UFT9" s="99"/>
      <c r="UFU9" s="99"/>
      <c r="UFV9" s="99"/>
      <c r="UFW9" s="99"/>
      <c r="UFX9" s="99"/>
      <c r="UFY9" s="99"/>
      <c r="UFZ9" s="99"/>
      <c r="UGA9" s="99"/>
      <c r="UGB9" s="99"/>
      <c r="UGC9" s="99"/>
      <c r="UGD9" s="99"/>
      <c r="UGE9" s="99"/>
      <c r="UGF9" s="99"/>
      <c r="UGG9" s="99"/>
      <c r="UGH9" s="99"/>
      <c r="UGI9" s="99"/>
      <c r="UGJ9" s="99"/>
      <c r="UGK9" s="99"/>
      <c r="UGL9" s="99"/>
      <c r="UGM9" s="99"/>
      <c r="UGN9" s="99"/>
      <c r="UGO9" s="99"/>
      <c r="UGP9" s="99"/>
      <c r="UGQ9" s="99"/>
      <c r="UGR9" s="99"/>
      <c r="UGS9" s="99"/>
      <c r="UGT9" s="99"/>
      <c r="UGU9" s="99"/>
      <c r="UGV9" s="99"/>
      <c r="UGW9" s="99"/>
      <c r="UGX9" s="99"/>
      <c r="UGY9" s="99"/>
      <c r="UGZ9" s="99"/>
      <c r="UHA9" s="99"/>
      <c r="UHB9" s="99"/>
      <c r="UHC9" s="99"/>
      <c r="UHD9" s="99"/>
      <c r="UHE9" s="99"/>
      <c r="UHF9" s="99"/>
      <c r="UHG9" s="99"/>
      <c r="UHH9" s="99"/>
      <c r="UHI9" s="99"/>
      <c r="UHJ9" s="99"/>
      <c r="UHK9" s="99"/>
      <c r="UHL9" s="99"/>
      <c r="UHM9" s="99"/>
      <c r="UHN9" s="99"/>
      <c r="UHO9" s="99"/>
      <c r="UHP9" s="99"/>
      <c r="UHQ9" s="99"/>
      <c r="UHR9" s="99"/>
      <c r="UHS9" s="99"/>
      <c r="UHT9" s="99"/>
      <c r="UHU9" s="99"/>
      <c r="UHV9" s="99"/>
      <c r="UHW9" s="99"/>
      <c r="UHX9" s="99"/>
      <c r="UHY9" s="99"/>
      <c r="UHZ9" s="99"/>
      <c r="UIA9" s="99"/>
      <c r="UIB9" s="99"/>
      <c r="UIC9" s="99"/>
      <c r="UID9" s="99"/>
      <c r="UIE9" s="99"/>
      <c r="UIF9" s="99"/>
      <c r="UIG9" s="99"/>
      <c r="UIH9" s="99"/>
      <c r="UII9" s="99"/>
      <c r="UIJ9" s="99"/>
      <c r="UIK9" s="99"/>
      <c r="UIL9" s="99"/>
      <c r="UIM9" s="99"/>
      <c r="UIN9" s="99"/>
      <c r="UIO9" s="99"/>
      <c r="UIP9" s="99"/>
      <c r="UIQ9" s="99"/>
      <c r="UIR9" s="99"/>
      <c r="UIS9" s="99"/>
      <c r="UIT9" s="99"/>
      <c r="UIU9" s="99"/>
      <c r="UIV9" s="99"/>
      <c r="UIW9" s="99"/>
      <c r="UIX9" s="99"/>
      <c r="UIY9" s="99"/>
      <c r="UIZ9" s="99"/>
      <c r="UJA9" s="99"/>
      <c r="UJB9" s="99"/>
      <c r="UJC9" s="99"/>
      <c r="UJD9" s="99"/>
      <c r="UJE9" s="99"/>
      <c r="UJF9" s="99"/>
      <c r="UJG9" s="99"/>
      <c r="UJH9" s="99"/>
      <c r="UJI9" s="99"/>
      <c r="UJJ9" s="99"/>
      <c r="UJK9" s="99"/>
      <c r="UJL9" s="99"/>
      <c r="UJM9" s="99"/>
      <c r="UJN9" s="99"/>
      <c r="UJO9" s="99"/>
      <c r="UJP9" s="99"/>
      <c r="UJQ9" s="99"/>
      <c r="UJR9" s="99"/>
      <c r="UJS9" s="99"/>
      <c r="UJT9" s="99"/>
      <c r="UJU9" s="99"/>
      <c r="UJV9" s="99"/>
      <c r="UJW9" s="99"/>
      <c r="UJX9" s="99"/>
      <c r="UJY9" s="99"/>
      <c r="UJZ9" s="99"/>
      <c r="UKA9" s="99"/>
      <c r="UKB9" s="99"/>
      <c r="UKC9" s="99"/>
      <c r="UKD9" s="99"/>
      <c r="UKE9" s="99"/>
      <c r="UKF9" s="99"/>
      <c r="UKG9" s="99"/>
      <c r="UKH9" s="99"/>
      <c r="UKI9" s="99"/>
      <c r="UKJ9" s="99"/>
      <c r="UKK9" s="99"/>
      <c r="UKL9" s="99"/>
      <c r="UKM9" s="99"/>
      <c r="UKN9" s="99"/>
      <c r="UKO9" s="99"/>
      <c r="UKP9" s="99"/>
      <c r="UKQ9" s="99"/>
      <c r="UKR9" s="99"/>
      <c r="UKS9" s="99"/>
      <c r="UKT9" s="99"/>
      <c r="UKU9" s="99"/>
      <c r="UKV9" s="99"/>
      <c r="UKW9" s="99"/>
      <c r="UKX9" s="99"/>
      <c r="UKY9" s="99"/>
      <c r="UKZ9" s="99"/>
      <c r="ULA9" s="99"/>
      <c r="ULB9" s="99"/>
      <c r="ULC9" s="99"/>
      <c r="ULD9" s="99"/>
      <c r="ULE9" s="99"/>
      <c r="ULF9" s="99"/>
      <c r="ULG9" s="99"/>
      <c r="ULH9" s="99"/>
      <c r="ULI9" s="99"/>
      <c r="ULJ9" s="99"/>
      <c r="ULK9" s="99"/>
      <c r="ULL9" s="99"/>
      <c r="ULM9" s="99"/>
      <c r="ULN9" s="99"/>
      <c r="ULO9" s="99"/>
      <c r="ULP9" s="99"/>
      <c r="ULQ9" s="99"/>
      <c r="ULR9" s="99"/>
      <c r="ULS9" s="99"/>
      <c r="ULT9" s="99"/>
      <c r="ULU9" s="99"/>
      <c r="ULV9" s="99"/>
      <c r="ULW9" s="99"/>
      <c r="ULX9" s="99"/>
      <c r="ULY9" s="99"/>
      <c r="ULZ9" s="99"/>
      <c r="UMA9" s="99"/>
      <c r="UMB9" s="99"/>
      <c r="UMC9" s="99"/>
      <c r="UMD9" s="99"/>
      <c r="UME9" s="99"/>
      <c r="UMF9" s="99"/>
      <c r="UMG9" s="99"/>
      <c r="UMH9" s="99"/>
      <c r="UMI9" s="99"/>
      <c r="UMJ9" s="99"/>
      <c r="UMK9" s="99"/>
      <c r="UML9" s="99"/>
      <c r="UMM9" s="99"/>
      <c r="UMN9" s="99"/>
      <c r="UMO9" s="99"/>
      <c r="UMP9" s="99"/>
      <c r="UMQ9" s="99"/>
      <c r="UMR9" s="99"/>
      <c r="UMS9" s="99"/>
      <c r="UMT9" s="99"/>
      <c r="UMU9" s="99"/>
      <c r="UMV9" s="99"/>
      <c r="UMW9" s="99"/>
      <c r="UMX9" s="99"/>
      <c r="UMY9" s="99"/>
      <c r="UMZ9" s="99"/>
      <c r="UNA9" s="99"/>
      <c r="UNB9" s="99"/>
      <c r="UNC9" s="99"/>
      <c r="UND9" s="99"/>
      <c r="UNE9" s="99"/>
      <c r="UNF9" s="99"/>
      <c r="UNG9" s="99"/>
      <c r="UNH9" s="99"/>
      <c r="UNI9" s="99"/>
      <c r="UNJ9" s="99"/>
      <c r="UNK9" s="99"/>
      <c r="UNL9" s="99"/>
      <c r="UNM9" s="99"/>
      <c r="UNN9" s="99"/>
      <c r="UNO9" s="99"/>
      <c r="UNP9" s="99"/>
      <c r="UNQ9" s="99"/>
      <c r="UNR9" s="99"/>
      <c r="UNS9" s="99"/>
      <c r="UNT9" s="99"/>
      <c r="UNU9" s="99"/>
      <c r="UNV9" s="99"/>
      <c r="UNW9" s="99"/>
      <c r="UNX9" s="99"/>
      <c r="UNY9" s="99"/>
      <c r="UNZ9" s="99"/>
      <c r="UOA9" s="99"/>
      <c r="UOB9" s="99"/>
      <c r="UOC9" s="99"/>
      <c r="UOD9" s="99"/>
      <c r="UOE9" s="99"/>
      <c r="UOF9" s="99"/>
      <c r="UOG9" s="99"/>
      <c r="UOH9" s="99"/>
      <c r="UOI9" s="99"/>
      <c r="UOJ9" s="99"/>
      <c r="UOK9" s="99"/>
      <c r="UOL9" s="99"/>
      <c r="UOM9" s="99"/>
      <c r="UON9" s="99"/>
      <c r="UOO9" s="99"/>
      <c r="UOP9" s="99"/>
      <c r="UOQ9" s="99"/>
      <c r="UOR9" s="99"/>
      <c r="UOS9" s="99"/>
      <c r="UOT9" s="99"/>
      <c r="UOU9" s="99"/>
      <c r="UOV9" s="99"/>
      <c r="UOW9" s="99"/>
      <c r="UOX9" s="99"/>
      <c r="UOY9" s="99"/>
      <c r="UOZ9" s="99"/>
      <c r="UPA9" s="99"/>
      <c r="UPB9" s="99"/>
      <c r="UPC9" s="99"/>
      <c r="UPD9" s="99"/>
      <c r="UPE9" s="99"/>
      <c r="UPF9" s="99"/>
      <c r="UPG9" s="99"/>
      <c r="UPH9" s="99"/>
      <c r="UPI9" s="99"/>
      <c r="UPJ9" s="99"/>
      <c r="UPK9" s="99"/>
      <c r="UPL9" s="99"/>
      <c r="UPM9" s="99"/>
      <c r="UPN9" s="99"/>
      <c r="UPO9" s="99"/>
      <c r="UPP9" s="99"/>
      <c r="UPQ9" s="99"/>
      <c r="UPR9" s="99"/>
      <c r="UPS9" s="99"/>
      <c r="UPT9" s="99"/>
      <c r="UPU9" s="99"/>
      <c r="UPV9" s="99"/>
      <c r="UPW9" s="99"/>
      <c r="UPX9" s="99"/>
      <c r="UPY9" s="99"/>
      <c r="UPZ9" s="99"/>
      <c r="UQA9" s="99"/>
      <c r="UQB9" s="99"/>
      <c r="UQC9" s="99"/>
      <c r="UQD9" s="99"/>
      <c r="UQE9" s="99"/>
      <c r="UQF9" s="99"/>
      <c r="UQG9" s="99"/>
      <c r="UQH9" s="99"/>
      <c r="UQI9" s="99"/>
      <c r="UQJ9" s="99"/>
      <c r="UQK9" s="99"/>
      <c r="UQL9" s="99"/>
      <c r="UQM9" s="99"/>
      <c r="UQN9" s="99"/>
      <c r="UQO9" s="99"/>
      <c r="UQP9" s="99"/>
      <c r="UQQ9" s="99"/>
      <c r="UQR9" s="99"/>
      <c r="UQS9" s="99"/>
      <c r="UQT9" s="99"/>
      <c r="UQU9" s="99"/>
      <c r="UQV9" s="99"/>
      <c r="UQW9" s="99"/>
      <c r="UQX9" s="99"/>
      <c r="UQY9" s="99"/>
      <c r="UQZ9" s="99"/>
      <c r="URA9" s="99"/>
      <c r="URB9" s="99"/>
      <c r="URC9" s="99"/>
      <c r="URD9" s="99"/>
      <c r="URE9" s="99"/>
      <c r="URF9" s="99"/>
      <c r="URG9" s="99"/>
      <c r="URH9" s="99"/>
      <c r="URI9" s="99"/>
      <c r="URJ9" s="99"/>
      <c r="URK9" s="99"/>
      <c r="URL9" s="99"/>
      <c r="URM9" s="99"/>
      <c r="URN9" s="99"/>
      <c r="URO9" s="99"/>
      <c r="URP9" s="99"/>
      <c r="URQ9" s="99"/>
      <c r="URR9" s="99"/>
      <c r="URS9" s="99"/>
      <c r="URT9" s="99"/>
      <c r="URU9" s="99"/>
      <c r="URV9" s="99"/>
      <c r="URW9" s="99"/>
      <c r="URX9" s="99"/>
      <c r="URY9" s="99"/>
      <c r="URZ9" s="99"/>
      <c r="USA9" s="99"/>
      <c r="USB9" s="99"/>
      <c r="USC9" s="99"/>
      <c r="USD9" s="99"/>
      <c r="USE9" s="99"/>
      <c r="USF9" s="99"/>
      <c r="USG9" s="99"/>
      <c r="USH9" s="99"/>
      <c r="USI9" s="99"/>
      <c r="USJ9" s="99"/>
      <c r="USK9" s="99"/>
      <c r="USL9" s="99"/>
      <c r="USM9" s="99"/>
      <c r="USN9" s="99"/>
      <c r="USO9" s="99"/>
      <c r="USP9" s="99"/>
      <c r="USQ9" s="99"/>
      <c r="USR9" s="99"/>
      <c r="USS9" s="99"/>
      <c r="UST9" s="99"/>
      <c r="USU9" s="99"/>
      <c r="USV9" s="99"/>
      <c r="USW9" s="99"/>
      <c r="USX9" s="99"/>
      <c r="USY9" s="99"/>
      <c r="USZ9" s="99"/>
      <c r="UTA9" s="99"/>
      <c r="UTB9" s="99"/>
      <c r="UTC9" s="99"/>
      <c r="UTD9" s="99"/>
      <c r="UTE9" s="99"/>
      <c r="UTF9" s="99"/>
      <c r="UTG9" s="99"/>
      <c r="UTH9" s="99"/>
      <c r="UTI9" s="99"/>
      <c r="UTJ9" s="99"/>
      <c r="UTK9" s="99"/>
      <c r="UTL9" s="99"/>
      <c r="UTM9" s="99"/>
      <c r="UTN9" s="99"/>
      <c r="UTO9" s="99"/>
      <c r="UTP9" s="99"/>
      <c r="UTQ9" s="99"/>
      <c r="UTR9" s="99"/>
      <c r="UTS9" s="99"/>
      <c r="UTT9" s="99"/>
      <c r="UTU9" s="99"/>
      <c r="UTV9" s="99"/>
      <c r="UTW9" s="99"/>
      <c r="UTX9" s="99"/>
      <c r="UTY9" s="99"/>
      <c r="UTZ9" s="99"/>
      <c r="UUA9" s="99"/>
      <c r="UUB9" s="99"/>
      <c r="UUC9" s="99"/>
      <c r="UUD9" s="99"/>
      <c r="UUE9" s="99"/>
      <c r="UUF9" s="99"/>
      <c r="UUG9" s="99"/>
      <c r="UUH9" s="99"/>
      <c r="UUI9" s="99"/>
      <c r="UUJ9" s="99"/>
      <c r="UUK9" s="99"/>
      <c r="UUL9" s="99"/>
      <c r="UUM9" s="99"/>
      <c r="UUN9" s="99"/>
      <c r="UUO9" s="99"/>
      <c r="UUP9" s="99"/>
      <c r="UUQ9" s="99"/>
      <c r="UUR9" s="99"/>
      <c r="UUS9" s="99"/>
      <c r="UUT9" s="99"/>
      <c r="UUU9" s="99"/>
      <c r="UUV9" s="99"/>
      <c r="UUW9" s="99"/>
      <c r="UUX9" s="99"/>
      <c r="UUY9" s="99"/>
      <c r="UUZ9" s="99"/>
      <c r="UVA9" s="99"/>
      <c r="UVB9" s="99"/>
      <c r="UVC9" s="99"/>
      <c r="UVD9" s="99"/>
      <c r="UVE9" s="99"/>
      <c r="UVF9" s="99"/>
      <c r="UVG9" s="99"/>
      <c r="UVH9" s="99"/>
      <c r="UVI9" s="99"/>
      <c r="UVJ9" s="99"/>
      <c r="UVK9" s="99"/>
      <c r="UVL9" s="99"/>
      <c r="UVM9" s="99"/>
      <c r="UVN9" s="99"/>
      <c r="UVO9" s="99"/>
      <c r="UVP9" s="99"/>
      <c r="UVQ9" s="99"/>
      <c r="UVR9" s="99"/>
      <c r="UVS9" s="99"/>
      <c r="UVT9" s="99"/>
      <c r="UVU9" s="99"/>
      <c r="UVV9" s="99"/>
      <c r="UVW9" s="99"/>
      <c r="UVX9" s="99"/>
      <c r="UVY9" s="99"/>
      <c r="UVZ9" s="99"/>
      <c r="UWA9" s="99"/>
      <c r="UWB9" s="99"/>
      <c r="UWC9" s="99"/>
      <c r="UWD9" s="99"/>
      <c r="UWE9" s="99"/>
      <c r="UWF9" s="99"/>
      <c r="UWG9" s="99"/>
      <c r="UWH9" s="99"/>
      <c r="UWI9" s="99"/>
      <c r="UWJ9" s="99"/>
      <c r="UWK9" s="99"/>
      <c r="UWL9" s="99"/>
      <c r="UWM9" s="99"/>
      <c r="UWN9" s="99"/>
      <c r="UWO9" s="99"/>
      <c r="UWP9" s="99"/>
      <c r="UWQ9" s="99"/>
      <c r="UWR9" s="99"/>
      <c r="UWS9" s="99"/>
      <c r="UWT9" s="99"/>
      <c r="UWU9" s="99"/>
      <c r="UWV9" s="99"/>
      <c r="UWW9" s="99"/>
      <c r="UWX9" s="99"/>
      <c r="UWY9" s="99"/>
      <c r="UWZ9" s="99"/>
      <c r="UXA9" s="99"/>
      <c r="UXB9" s="99"/>
      <c r="UXC9" s="99"/>
      <c r="UXD9" s="99"/>
      <c r="UXE9" s="99"/>
      <c r="UXF9" s="99"/>
      <c r="UXG9" s="99"/>
      <c r="UXH9" s="99"/>
      <c r="UXI9" s="99"/>
      <c r="UXJ9" s="99"/>
      <c r="UXK9" s="99"/>
      <c r="UXL9" s="99"/>
      <c r="UXM9" s="99"/>
      <c r="UXN9" s="99"/>
      <c r="UXO9" s="99"/>
      <c r="UXP9" s="99"/>
      <c r="UXQ9" s="99"/>
      <c r="UXR9" s="99"/>
      <c r="UXS9" s="99"/>
      <c r="UXT9" s="99"/>
      <c r="UXU9" s="99"/>
      <c r="UXV9" s="99"/>
      <c r="UXW9" s="99"/>
      <c r="UXX9" s="99"/>
      <c r="UXY9" s="99"/>
      <c r="UXZ9" s="99"/>
      <c r="UYA9" s="99"/>
      <c r="UYB9" s="99"/>
      <c r="UYC9" s="99"/>
      <c r="UYD9" s="99"/>
      <c r="UYE9" s="99"/>
      <c r="UYF9" s="99"/>
      <c r="UYG9" s="99"/>
      <c r="UYH9" s="99"/>
      <c r="UYI9" s="99"/>
      <c r="UYJ9" s="99"/>
      <c r="UYK9" s="99"/>
      <c r="UYL9" s="99"/>
      <c r="UYM9" s="99"/>
      <c r="UYN9" s="99"/>
      <c r="UYO9" s="99"/>
      <c r="UYP9" s="99"/>
      <c r="UYQ9" s="99"/>
      <c r="UYR9" s="99"/>
      <c r="UYS9" s="99"/>
      <c r="UYT9" s="99"/>
      <c r="UYU9" s="99"/>
      <c r="UYV9" s="99"/>
      <c r="UYW9" s="99"/>
      <c r="UYX9" s="99"/>
      <c r="UYY9" s="99"/>
      <c r="UYZ9" s="99"/>
      <c r="UZA9" s="99"/>
      <c r="UZB9" s="99"/>
      <c r="UZC9" s="99"/>
      <c r="UZD9" s="99"/>
      <c r="UZE9" s="99"/>
      <c r="UZF9" s="99"/>
      <c r="UZG9" s="99"/>
      <c r="UZH9" s="99"/>
      <c r="UZI9" s="99"/>
      <c r="UZJ9" s="99"/>
      <c r="UZK9" s="99"/>
      <c r="UZL9" s="99"/>
      <c r="UZM9" s="99"/>
      <c r="UZN9" s="99"/>
      <c r="UZO9" s="99"/>
      <c r="UZP9" s="99"/>
      <c r="UZQ9" s="99"/>
      <c r="UZR9" s="99"/>
      <c r="UZS9" s="99"/>
      <c r="UZT9" s="99"/>
      <c r="UZU9" s="99"/>
      <c r="UZV9" s="99"/>
      <c r="UZW9" s="99"/>
      <c r="UZX9" s="99"/>
      <c r="UZY9" s="99"/>
      <c r="UZZ9" s="99"/>
      <c r="VAA9" s="99"/>
      <c r="VAB9" s="99"/>
      <c r="VAC9" s="99"/>
      <c r="VAD9" s="99"/>
      <c r="VAE9" s="99"/>
      <c r="VAF9" s="99"/>
      <c r="VAG9" s="99"/>
      <c r="VAH9" s="99"/>
      <c r="VAI9" s="99"/>
      <c r="VAJ9" s="99"/>
      <c r="VAK9" s="99"/>
      <c r="VAL9" s="99"/>
      <c r="VAM9" s="99"/>
      <c r="VAN9" s="99"/>
      <c r="VAO9" s="99"/>
      <c r="VAP9" s="99"/>
      <c r="VAQ9" s="99"/>
      <c r="VAR9" s="99"/>
      <c r="VAS9" s="99"/>
      <c r="VAT9" s="99"/>
      <c r="VAU9" s="99"/>
      <c r="VAV9" s="99"/>
      <c r="VAW9" s="99"/>
      <c r="VAX9" s="99"/>
      <c r="VAY9" s="99"/>
      <c r="VAZ9" s="99"/>
      <c r="VBA9" s="99"/>
      <c r="VBB9" s="99"/>
      <c r="VBC9" s="99"/>
      <c r="VBD9" s="99"/>
      <c r="VBE9" s="99"/>
      <c r="VBF9" s="99"/>
      <c r="VBG9" s="99"/>
      <c r="VBH9" s="99"/>
      <c r="VBI9" s="99"/>
      <c r="VBJ9" s="99"/>
      <c r="VBK9" s="99"/>
      <c r="VBL9" s="99"/>
      <c r="VBM9" s="99"/>
      <c r="VBN9" s="99"/>
      <c r="VBO9" s="99"/>
      <c r="VBP9" s="99"/>
      <c r="VBQ9" s="99"/>
      <c r="VBR9" s="99"/>
      <c r="VBS9" s="99"/>
      <c r="VBT9" s="99"/>
      <c r="VBU9" s="99"/>
      <c r="VBV9" s="99"/>
      <c r="VBW9" s="99"/>
      <c r="VBX9" s="99"/>
      <c r="VBY9" s="99"/>
      <c r="VBZ9" s="99"/>
      <c r="VCA9" s="99"/>
      <c r="VCB9" s="99"/>
      <c r="VCC9" s="99"/>
      <c r="VCD9" s="99"/>
      <c r="VCE9" s="99"/>
      <c r="VCF9" s="99"/>
      <c r="VCG9" s="99"/>
      <c r="VCH9" s="99"/>
      <c r="VCI9" s="99"/>
      <c r="VCJ9" s="99"/>
      <c r="VCK9" s="99"/>
      <c r="VCL9" s="99"/>
      <c r="VCM9" s="99"/>
      <c r="VCN9" s="99"/>
      <c r="VCO9" s="99"/>
      <c r="VCP9" s="99"/>
      <c r="VCQ9" s="99"/>
      <c r="VCR9" s="99"/>
      <c r="VCS9" s="99"/>
      <c r="VCT9" s="99"/>
      <c r="VCU9" s="99"/>
      <c r="VCV9" s="99"/>
      <c r="VCW9" s="99"/>
      <c r="VCX9" s="99"/>
      <c r="VCY9" s="99"/>
      <c r="VCZ9" s="99"/>
      <c r="VDA9" s="99"/>
      <c r="VDB9" s="99"/>
      <c r="VDC9" s="99"/>
      <c r="VDD9" s="99"/>
      <c r="VDE9" s="99"/>
      <c r="VDF9" s="99"/>
      <c r="VDG9" s="99"/>
      <c r="VDH9" s="99"/>
      <c r="VDI9" s="99"/>
      <c r="VDJ9" s="99"/>
      <c r="VDK9" s="99"/>
      <c r="VDL9" s="99"/>
      <c r="VDM9" s="99"/>
      <c r="VDN9" s="99"/>
      <c r="VDO9" s="99"/>
      <c r="VDP9" s="99"/>
      <c r="VDQ9" s="99"/>
      <c r="VDR9" s="99"/>
      <c r="VDS9" s="99"/>
      <c r="VDT9" s="99"/>
      <c r="VDU9" s="99"/>
      <c r="VDV9" s="99"/>
      <c r="VDW9" s="99"/>
      <c r="VDX9" s="99"/>
      <c r="VDY9" s="99"/>
      <c r="VDZ9" s="99"/>
      <c r="VEA9" s="99"/>
      <c r="VEB9" s="99"/>
      <c r="VEC9" s="99"/>
      <c r="VED9" s="99"/>
      <c r="VEE9" s="99"/>
      <c r="VEF9" s="99"/>
      <c r="VEG9" s="99"/>
      <c r="VEH9" s="99"/>
      <c r="VEI9" s="99"/>
      <c r="VEJ9" s="99"/>
      <c r="VEK9" s="99"/>
      <c r="VEL9" s="99"/>
      <c r="VEM9" s="99"/>
      <c r="VEN9" s="99"/>
      <c r="VEO9" s="99"/>
      <c r="VEP9" s="99"/>
      <c r="VEQ9" s="99"/>
      <c r="VER9" s="99"/>
      <c r="VES9" s="99"/>
      <c r="VET9" s="99"/>
      <c r="VEU9" s="99"/>
      <c r="VEV9" s="99"/>
      <c r="VEW9" s="99"/>
      <c r="VEX9" s="99"/>
      <c r="VEY9" s="99"/>
      <c r="VEZ9" s="99"/>
      <c r="VFA9" s="99"/>
      <c r="VFB9" s="99"/>
      <c r="VFC9" s="99"/>
      <c r="VFD9" s="99"/>
      <c r="VFE9" s="99"/>
      <c r="VFF9" s="99"/>
      <c r="VFG9" s="99"/>
      <c r="VFH9" s="99"/>
      <c r="VFI9" s="99"/>
      <c r="VFJ9" s="99"/>
      <c r="VFK9" s="99"/>
      <c r="VFL9" s="99"/>
      <c r="VFM9" s="99"/>
      <c r="VFN9" s="99"/>
      <c r="VFO9" s="99"/>
      <c r="VFP9" s="99"/>
      <c r="VFQ9" s="99"/>
      <c r="VFR9" s="99"/>
      <c r="VFS9" s="99"/>
      <c r="VFT9" s="99"/>
      <c r="VFU9" s="99"/>
      <c r="VFV9" s="99"/>
      <c r="VFW9" s="99"/>
      <c r="VFX9" s="99"/>
      <c r="VFY9" s="99"/>
      <c r="VFZ9" s="99"/>
      <c r="VGA9" s="99"/>
      <c r="VGB9" s="99"/>
      <c r="VGC9" s="99"/>
      <c r="VGD9" s="99"/>
      <c r="VGE9" s="99"/>
      <c r="VGF9" s="99"/>
      <c r="VGG9" s="99"/>
      <c r="VGH9" s="99"/>
      <c r="VGI9" s="99"/>
      <c r="VGJ9" s="99"/>
      <c r="VGK9" s="99"/>
      <c r="VGL9" s="99"/>
      <c r="VGM9" s="99"/>
      <c r="VGN9" s="99"/>
      <c r="VGO9" s="99"/>
      <c r="VGP9" s="99"/>
      <c r="VGQ9" s="99"/>
      <c r="VGR9" s="99"/>
      <c r="VGS9" s="99"/>
      <c r="VGT9" s="99"/>
      <c r="VGU9" s="99"/>
      <c r="VGV9" s="99"/>
      <c r="VGW9" s="99"/>
      <c r="VGX9" s="99"/>
      <c r="VGY9" s="99"/>
      <c r="VGZ9" s="99"/>
      <c r="VHA9" s="99"/>
      <c r="VHB9" s="99"/>
      <c r="VHC9" s="99"/>
      <c r="VHD9" s="99"/>
      <c r="VHE9" s="99"/>
      <c r="VHF9" s="99"/>
      <c r="VHG9" s="99"/>
      <c r="VHH9" s="99"/>
      <c r="VHI9" s="99"/>
      <c r="VHJ9" s="99"/>
      <c r="VHK9" s="99"/>
      <c r="VHL9" s="99"/>
      <c r="VHM9" s="99"/>
      <c r="VHN9" s="99"/>
      <c r="VHO9" s="99"/>
      <c r="VHP9" s="99"/>
      <c r="VHQ9" s="99"/>
      <c r="VHR9" s="99"/>
      <c r="VHS9" s="99"/>
      <c r="VHT9" s="99"/>
      <c r="VHU9" s="99"/>
      <c r="VHV9" s="99"/>
      <c r="VHW9" s="99"/>
      <c r="VHX9" s="99"/>
      <c r="VHY9" s="99"/>
      <c r="VHZ9" s="99"/>
      <c r="VIA9" s="99"/>
      <c r="VIB9" s="99"/>
      <c r="VIC9" s="99"/>
      <c r="VID9" s="99"/>
      <c r="VIE9" s="99"/>
      <c r="VIF9" s="99"/>
      <c r="VIG9" s="99"/>
      <c r="VIH9" s="99"/>
      <c r="VII9" s="99"/>
      <c r="VIJ9" s="99"/>
      <c r="VIK9" s="99"/>
      <c r="VIL9" s="99"/>
      <c r="VIM9" s="99"/>
      <c r="VIN9" s="99"/>
      <c r="VIO9" s="99"/>
      <c r="VIP9" s="99"/>
      <c r="VIQ9" s="99"/>
      <c r="VIR9" s="99"/>
      <c r="VIS9" s="99"/>
      <c r="VIT9" s="99"/>
      <c r="VIU9" s="99"/>
      <c r="VIV9" s="99"/>
      <c r="VIW9" s="99"/>
      <c r="VIX9" s="99"/>
      <c r="VIY9" s="99"/>
      <c r="VIZ9" s="99"/>
      <c r="VJA9" s="99"/>
      <c r="VJB9" s="99"/>
      <c r="VJC9" s="99"/>
      <c r="VJD9" s="99"/>
      <c r="VJE9" s="99"/>
      <c r="VJF9" s="99"/>
      <c r="VJG9" s="99"/>
      <c r="VJH9" s="99"/>
      <c r="VJI9" s="99"/>
      <c r="VJJ9" s="99"/>
      <c r="VJK9" s="99"/>
      <c r="VJL9" s="99"/>
      <c r="VJM9" s="99"/>
      <c r="VJN9" s="99"/>
      <c r="VJO9" s="99"/>
      <c r="VJP9" s="99"/>
      <c r="VJQ9" s="99"/>
      <c r="VJR9" s="99"/>
      <c r="VJS9" s="99"/>
      <c r="VJT9" s="99"/>
      <c r="VJU9" s="99"/>
      <c r="VJV9" s="99"/>
      <c r="VJW9" s="99"/>
      <c r="VJX9" s="99"/>
      <c r="VJY9" s="99"/>
      <c r="VJZ9" s="99"/>
      <c r="VKA9" s="99"/>
      <c r="VKB9" s="99"/>
      <c r="VKC9" s="99"/>
      <c r="VKD9" s="99"/>
      <c r="VKE9" s="99"/>
      <c r="VKF9" s="99"/>
      <c r="VKG9" s="99"/>
      <c r="VKH9" s="99"/>
      <c r="VKI9" s="99"/>
      <c r="VKJ9" s="99"/>
      <c r="VKK9" s="99"/>
      <c r="VKL9" s="99"/>
      <c r="VKM9" s="99"/>
      <c r="VKN9" s="99"/>
      <c r="VKO9" s="99"/>
      <c r="VKP9" s="99"/>
      <c r="VKQ9" s="99"/>
      <c r="VKR9" s="99"/>
      <c r="VKS9" s="99"/>
      <c r="VKT9" s="99"/>
      <c r="VKU9" s="99"/>
      <c r="VKV9" s="99"/>
      <c r="VKW9" s="99"/>
      <c r="VKX9" s="99"/>
      <c r="VKY9" s="99"/>
      <c r="VKZ9" s="99"/>
      <c r="VLA9" s="99"/>
      <c r="VLB9" s="99"/>
      <c r="VLC9" s="99"/>
      <c r="VLD9" s="99"/>
      <c r="VLE9" s="99"/>
      <c r="VLF9" s="99"/>
      <c r="VLG9" s="99"/>
      <c r="VLH9" s="99"/>
      <c r="VLI9" s="99"/>
      <c r="VLJ9" s="99"/>
      <c r="VLK9" s="99"/>
      <c r="VLL9" s="99"/>
      <c r="VLM9" s="99"/>
      <c r="VLN9" s="99"/>
      <c r="VLO9" s="99"/>
      <c r="VLP9" s="99"/>
      <c r="VLQ9" s="99"/>
      <c r="VLR9" s="99"/>
      <c r="VLS9" s="99"/>
      <c r="VLT9" s="99"/>
      <c r="VLU9" s="99"/>
      <c r="VLV9" s="99"/>
      <c r="VLW9" s="99"/>
      <c r="VLX9" s="99"/>
      <c r="VLY9" s="99"/>
      <c r="VLZ9" s="99"/>
      <c r="VMA9" s="99"/>
      <c r="VMB9" s="99"/>
      <c r="VMC9" s="99"/>
      <c r="VMD9" s="99"/>
      <c r="VME9" s="99"/>
      <c r="VMF9" s="99"/>
      <c r="VMG9" s="99"/>
      <c r="VMH9" s="99"/>
      <c r="VMI9" s="99"/>
      <c r="VMJ9" s="99"/>
      <c r="VMK9" s="99"/>
      <c r="VML9" s="99"/>
      <c r="VMM9" s="99"/>
      <c r="VMN9" s="99"/>
      <c r="VMO9" s="99"/>
      <c r="VMP9" s="99"/>
      <c r="VMQ9" s="99"/>
      <c r="VMR9" s="99"/>
      <c r="VMS9" s="99"/>
      <c r="VMT9" s="99"/>
      <c r="VMU9" s="99"/>
      <c r="VMV9" s="99"/>
      <c r="VMW9" s="99"/>
      <c r="VMX9" s="99"/>
      <c r="VMY9" s="99"/>
      <c r="VMZ9" s="99"/>
      <c r="VNA9" s="99"/>
      <c r="VNB9" s="99"/>
      <c r="VNC9" s="99"/>
      <c r="VND9" s="99"/>
      <c r="VNE9" s="99"/>
      <c r="VNF9" s="99"/>
      <c r="VNG9" s="99"/>
      <c r="VNH9" s="99"/>
      <c r="VNI9" s="99"/>
      <c r="VNJ9" s="99"/>
      <c r="VNK9" s="99"/>
      <c r="VNL9" s="99"/>
      <c r="VNM9" s="99"/>
      <c r="VNN9" s="99"/>
      <c r="VNO9" s="99"/>
      <c r="VNP9" s="99"/>
      <c r="VNQ9" s="99"/>
      <c r="VNR9" s="99"/>
      <c r="VNS9" s="99"/>
      <c r="VNT9" s="99"/>
      <c r="VNU9" s="99"/>
      <c r="VNV9" s="99"/>
      <c r="VNW9" s="99"/>
      <c r="VNX9" s="99"/>
      <c r="VNY9" s="99"/>
      <c r="VNZ9" s="99"/>
      <c r="VOA9" s="99"/>
      <c r="VOB9" s="99"/>
      <c r="VOC9" s="99"/>
      <c r="VOD9" s="99"/>
      <c r="VOE9" s="99"/>
      <c r="VOF9" s="99"/>
      <c r="VOG9" s="99"/>
      <c r="VOH9" s="99"/>
      <c r="VOI9" s="99"/>
      <c r="VOJ9" s="99"/>
      <c r="VOK9" s="99"/>
      <c r="VOL9" s="99"/>
      <c r="VOM9" s="99"/>
      <c r="VON9" s="99"/>
      <c r="VOO9" s="99"/>
      <c r="VOP9" s="99"/>
      <c r="VOQ9" s="99"/>
      <c r="VOR9" s="99"/>
      <c r="VOS9" s="99"/>
      <c r="VOT9" s="99"/>
      <c r="VOU9" s="99"/>
      <c r="VOV9" s="99"/>
      <c r="VOW9" s="99"/>
      <c r="VOX9" s="99"/>
      <c r="VOY9" s="99"/>
      <c r="VOZ9" s="99"/>
      <c r="VPA9" s="99"/>
      <c r="VPB9" s="99"/>
      <c r="VPC9" s="99"/>
      <c r="VPD9" s="99"/>
      <c r="VPE9" s="99"/>
      <c r="VPF9" s="99"/>
      <c r="VPG9" s="99"/>
      <c r="VPH9" s="99"/>
      <c r="VPI9" s="99"/>
      <c r="VPJ9" s="99"/>
      <c r="VPK9" s="99"/>
      <c r="VPL9" s="99"/>
      <c r="VPM9" s="99"/>
      <c r="VPN9" s="99"/>
      <c r="VPO9" s="99"/>
      <c r="VPP9" s="99"/>
      <c r="VPQ9" s="99"/>
      <c r="VPR9" s="99"/>
      <c r="VPS9" s="99"/>
      <c r="VPT9" s="99"/>
      <c r="VPU9" s="99"/>
      <c r="VPV9" s="99"/>
      <c r="VPW9" s="99"/>
      <c r="VPX9" s="99"/>
      <c r="VPY9" s="99"/>
      <c r="VPZ9" s="99"/>
      <c r="VQA9" s="99"/>
      <c r="VQB9" s="99"/>
      <c r="VQC9" s="99"/>
      <c r="VQD9" s="99"/>
      <c r="VQE9" s="99"/>
      <c r="VQF9" s="99"/>
      <c r="VQG9" s="99"/>
      <c r="VQH9" s="99"/>
      <c r="VQI9" s="99"/>
      <c r="VQJ9" s="99"/>
      <c r="VQK9" s="99"/>
      <c r="VQL9" s="99"/>
      <c r="VQM9" s="99"/>
      <c r="VQN9" s="99"/>
      <c r="VQO9" s="99"/>
      <c r="VQP9" s="99"/>
      <c r="VQQ9" s="99"/>
      <c r="VQR9" s="99"/>
      <c r="VQS9" s="99"/>
      <c r="VQT9" s="99"/>
      <c r="VQU9" s="99"/>
      <c r="VQV9" s="99"/>
      <c r="VQW9" s="99"/>
      <c r="VQX9" s="99"/>
      <c r="VQY9" s="99"/>
      <c r="VQZ9" s="99"/>
      <c r="VRA9" s="99"/>
      <c r="VRB9" s="99"/>
      <c r="VRC9" s="99"/>
      <c r="VRD9" s="99"/>
      <c r="VRE9" s="99"/>
      <c r="VRF9" s="99"/>
      <c r="VRG9" s="99"/>
      <c r="VRH9" s="99"/>
      <c r="VRI9" s="99"/>
      <c r="VRJ9" s="99"/>
      <c r="VRK9" s="99"/>
      <c r="VRL9" s="99"/>
      <c r="VRM9" s="99"/>
      <c r="VRN9" s="99"/>
      <c r="VRO9" s="99"/>
      <c r="VRP9" s="99"/>
      <c r="VRQ9" s="99"/>
      <c r="VRR9" s="99"/>
      <c r="VRS9" s="99"/>
      <c r="VRT9" s="99"/>
      <c r="VRU9" s="99"/>
      <c r="VRV9" s="99"/>
      <c r="VRW9" s="99"/>
      <c r="VRX9" s="99"/>
      <c r="VRY9" s="99"/>
      <c r="VRZ9" s="99"/>
      <c r="VSA9" s="99"/>
      <c r="VSB9" s="99"/>
      <c r="VSC9" s="99"/>
      <c r="VSD9" s="99"/>
      <c r="VSE9" s="99"/>
      <c r="VSF9" s="99"/>
      <c r="VSG9" s="99"/>
      <c r="VSH9" s="99"/>
      <c r="VSI9" s="99"/>
      <c r="VSJ9" s="99"/>
      <c r="VSK9" s="99"/>
      <c r="VSL9" s="99"/>
      <c r="VSM9" s="99"/>
      <c r="VSN9" s="99"/>
      <c r="VSO9" s="99"/>
      <c r="VSP9" s="99"/>
      <c r="VSQ9" s="99"/>
      <c r="VSR9" s="99"/>
      <c r="VSS9" s="99"/>
      <c r="VST9" s="99"/>
      <c r="VSU9" s="99"/>
      <c r="VSV9" s="99"/>
      <c r="VSW9" s="99"/>
      <c r="VSX9" s="99"/>
      <c r="VSY9" s="99"/>
      <c r="VSZ9" s="99"/>
      <c r="VTA9" s="99"/>
      <c r="VTB9" s="99"/>
      <c r="VTC9" s="99"/>
      <c r="VTD9" s="99"/>
      <c r="VTE9" s="99"/>
      <c r="VTF9" s="99"/>
      <c r="VTG9" s="99"/>
      <c r="VTH9" s="99"/>
      <c r="VTI9" s="99"/>
      <c r="VTJ9" s="99"/>
      <c r="VTK9" s="99"/>
      <c r="VTL9" s="99"/>
      <c r="VTM9" s="99"/>
      <c r="VTN9" s="99"/>
      <c r="VTO9" s="99"/>
      <c r="VTP9" s="99"/>
      <c r="VTQ9" s="99"/>
      <c r="VTR9" s="99"/>
      <c r="VTS9" s="99"/>
      <c r="VTT9" s="99"/>
      <c r="VTU9" s="99"/>
      <c r="VTV9" s="99"/>
      <c r="VTW9" s="99"/>
      <c r="VTX9" s="99"/>
      <c r="VTY9" s="99"/>
      <c r="VTZ9" s="99"/>
      <c r="VUA9" s="99"/>
      <c r="VUB9" s="99"/>
      <c r="VUC9" s="99"/>
      <c r="VUD9" s="99"/>
      <c r="VUE9" s="99"/>
      <c r="VUF9" s="99"/>
      <c r="VUG9" s="99"/>
      <c r="VUH9" s="99"/>
      <c r="VUI9" s="99"/>
      <c r="VUJ9" s="99"/>
      <c r="VUK9" s="99"/>
      <c r="VUL9" s="99"/>
      <c r="VUM9" s="99"/>
      <c r="VUN9" s="99"/>
      <c r="VUO9" s="99"/>
      <c r="VUP9" s="99"/>
      <c r="VUQ9" s="99"/>
      <c r="VUR9" s="99"/>
      <c r="VUS9" s="99"/>
      <c r="VUT9" s="99"/>
      <c r="VUU9" s="99"/>
      <c r="VUV9" s="99"/>
      <c r="VUW9" s="99"/>
      <c r="VUX9" s="99"/>
      <c r="VUY9" s="99"/>
      <c r="VUZ9" s="99"/>
      <c r="VVA9" s="99"/>
      <c r="VVB9" s="99"/>
      <c r="VVC9" s="99"/>
      <c r="VVD9" s="99"/>
      <c r="VVE9" s="99"/>
      <c r="VVF9" s="99"/>
      <c r="VVG9" s="99"/>
      <c r="VVH9" s="99"/>
      <c r="VVI9" s="99"/>
      <c r="VVJ9" s="99"/>
      <c r="VVK9" s="99"/>
      <c r="VVL9" s="99"/>
      <c r="VVM9" s="99"/>
      <c r="VVN9" s="99"/>
      <c r="VVO9" s="99"/>
      <c r="VVP9" s="99"/>
      <c r="VVQ9" s="99"/>
      <c r="VVR9" s="99"/>
      <c r="VVS9" s="99"/>
      <c r="VVT9" s="99"/>
      <c r="VVU9" s="99"/>
      <c r="VVV9" s="99"/>
      <c r="VVW9" s="99"/>
      <c r="VVX9" s="99"/>
      <c r="VVY9" s="99"/>
      <c r="VVZ9" s="99"/>
      <c r="VWA9" s="99"/>
      <c r="VWB9" s="99"/>
      <c r="VWC9" s="99"/>
      <c r="VWD9" s="99"/>
      <c r="VWE9" s="99"/>
      <c r="VWF9" s="99"/>
      <c r="VWG9" s="99"/>
      <c r="VWH9" s="99"/>
      <c r="VWI9" s="99"/>
      <c r="VWJ9" s="99"/>
      <c r="VWK9" s="99"/>
      <c r="VWL9" s="99"/>
      <c r="VWM9" s="99"/>
      <c r="VWN9" s="99"/>
      <c r="VWO9" s="99"/>
      <c r="VWP9" s="99"/>
      <c r="VWQ9" s="99"/>
      <c r="VWR9" s="99"/>
      <c r="VWS9" s="99"/>
      <c r="VWT9" s="99"/>
      <c r="VWU9" s="99"/>
      <c r="VWV9" s="99"/>
      <c r="VWW9" s="99"/>
      <c r="VWX9" s="99"/>
      <c r="VWY9" s="99"/>
      <c r="VWZ9" s="99"/>
      <c r="VXA9" s="99"/>
      <c r="VXB9" s="99"/>
      <c r="VXC9" s="99"/>
      <c r="VXD9" s="99"/>
      <c r="VXE9" s="99"/>
      <c r="VXF9" s="99"/>
      <c r="VXG9" s="99"/>
      <c r="VXH9" s="99"/>
      <c r="VXI9" s="99"/>
      <c r="VXJ9" s="99"/>
      <c r="VXK9" s="99"/>
      <c r="VXL9" s="99"/>
      <c r="VXM9" s="99"/>
      <c r="VXN9" s="99"/>
      <c r="VXO9" s="99"/>
      <c r="VXP9" s="99"/>
      <c r="VXQ9" s="99"/>
      <c r="VXR9" s="99"/>
      <c r="VXS9" s="99"/>
      <c r="VXT9" s="99"/>
      <c r="VXU9" s="99"/>
      <c r="VXV9" s="99"/>
      <c r="VXW9" s="99"/>
      <c r="VXX9" s="99"/>
      <c r="VXY9" s="99"/>
      <c r="VXZ9" s="99"/>
      <c r="VYA9" s="99"/>
      <c r="VYB9" s="99"/>
      <c r="VYC9" s="99"/>
      <c r="VYD9" s="99"/>
      <c r="VYE9" s="99"/>
      <c r="VYF9" s="99"/>
      <c r="VYG9" s="99"/>
      <c r="VYH9" s="99"/>
      <c r="VYI9" s="99"/>
      <c r="VYJ9" s="99"/>
      <c r="VYK9" s="99"/>
      <c r="VYL9" s="99"/>
      <c r="VYM9" s="99"/>
      <c r="VYN9" s="99"/>
      <c r="VYO9" s="99"/>
      <c r="VYP9" s="99"/>
      <c r="VYQ9" s="99"/>
      <c r="VYR9" s="99"/>
      <c r="VYS9" s="99"/>
      <c r="VYT9" s="99"/>
      <c r="VYU9" s="99"/>
      <c r="VYV9" s="99"/>
      <c r="VYW9" s="99"/>
      <c r="VYX9" s="99"/>
      <c r="VYY9" s="99"/>
      <c r="VYZ9" s="99"/>
      <c r="VZA9" s="99"/>
      <c r="VZB9" s="99"/>
      <c r="VZC9" s="99"/>
      <c r="VZD9" s="99"/>
      <c r="VZE9" s="99"/>
      <c r="VZF9" s="99"/>
      <c r="VZG9" s="99"/>
      <c r="VZH9" s="99"/>
      <c r="VZI9" s="99"/>
      <c r="VZJ9" s="99"/>
      <c r="VZK9" s="99"/>
      <c r="VZL9" s="99"/>
      <c r="VZM9" s="99"/>
      <c r="VZN9" s="99"/>
      <c r="VZO9" s="99"/>
      <c r="VZP9" s="99"/>
      <c r="VZQ9" s="99"/>
      <c r="VZR9" s="99"/>
      <c r="VZS9" s="99"/>
      <c r="VZT9" s="99"/>
      <c r="VZU9" s="99"/>
      <c r="VZV9" s="99"/>
      <c r="VZW9" s="99"/>
      <c r="VZX9" s="99"/>
      <c r="VZY9" s="99"/>
      <c r="VZZ9" s="99"/>
      <c r="WAA9" s="99"/>
      <c r="WAB9" s="99"/>
      <c r="WAC9" s="99"/>
      <c r="WAD9" s="99"/>
      <c r="WAE9" s="99"/>
      <c r="WAF9" s="99"/>
      <c r="WAG9" s="99"/>
      <c r="WAH9" s="99"/>
      <c r="WAI9" s="99"/>
      <c r="WAJ9" s="99"/>
      <c r="WAK9" s="99"/>
      <c r="WAL9" s="99"/>
      <c r="WAM9" s="99"/>
      <c r="WAN9" s="99"/>
      <c r="WAO9" s="99"/>
      <c r="WAP9" s="99"/>
      <c r="WAQ9" s="99"/>
      <c r="WAR9" s="99"/>
      <c r="WAS9" s="99"/>
      <c r="WAT9" s="99"/>
      <c r="WAU9" s="99"/>
      <c r="WAV9" s="99"/>
      <c r="WAW9" s="99"/>
      <c r="WAX9" s="99"/>
      <c r="WAY9" s="99"/>
      <c r="WAZ9" s="99"/>
      <c r="WBA9" s="99"/>
      <c r="WBB9" s="99"/>
      <c r="WBC9" s="99"/>
      <c r="WBD9" s="99"/>
      <c r="WBE9" s="99"/>
      <c r="WBF9" s="99"/>
      <c r="WBG9" s="99"/>
      <c r="WBH9" s="99"/>
      <c r="WBI9" s="99"/>
      <c r="WBJ9" s="99"/>
      <c r="WBK9" s="99"/>
      <c r="WBL9" s="99"/>
      <c r="WBM9" s="99"/>
      <c r="WBN9" s="99"/>
      <c r="WBO9" s="99"/>
      <c r="WBP9" s="99"/>
      <c r="WBQ9" s="99"/>
      <c r="WBR9" s="99"/>
      <c r="WBS9" s="99"/>
      <c r="WBT9" s="99"/>
      <c r="WBU9" s="99"/>
      <c r="WBV9" s="99"/>
      <c r="WBW9" s="99"/>
      <c r="WBX9" s="99"/>
      <c r="WBY9" s="99"/>
      <c r="WBZ9" s="99"/>
      <c r="WCA9" s="99"/>
      <c r="WCB9" s="99"/>
      <c r="WCC9" s="99"/>
      <c r="WCD9" s="99"/>
      <c r="WCE9" s="99"/>
      <c r="WCF9" s="99"/>
      <c r="WCG9" s="99"/>
      <c r="WCH9" s="99"/>
      <c r="WCI9" s="99"/>
      <c r="WCJ9" s="99"/>
      <c r="WCK9" s="99"/>
      <c r="WCL9" s="99"/>
      <c r="WCM9" s="99"/>
      <c r="WCN9" s="99"/>
      <c r="WCO9" s="99"/>
      <c r="WCP9" s="99"/>
      <c r="WCQ9" s="99"/>
      <c r="WCR9" s="99"/>
      <c r="WCS9" s="99"/>
      <c r="WCT9" s="99"/>
      <c r="WCU9" s="99"/>
      <c r="WCV9" s="99"/>
      <c r="WCW9" s="99"/>
      <c r="WCX9" s="99"/>
      <c r="WCY9" s="99"/>
      <c r="WCZ9" s="99"/>
      <c r="WDA9" s="99"/>
      <c r="WDB9" s="99"/>
      <c r="WDC9" s="99"/>
      <c r="WDD9" s="99"/>
      <c r="WDE9" s="99"/>
      <c r="WDF9" s="99"/>
      <c r="WDG9" s="99"/>
      <c r="WDH9" s="99"/>
      <c r="WDI9" s="99"/>
      <c r="WDJ9" s="99"/>
      <c r="WDK9" s="99"/>
      <c r="WDL9" s="99"/>
      <c r="WDM9" s="99"/>
      <c r="WDN9" s="99"/>
      <c r="WDO9" s="99"/>
      <c r="WDP9" s="99"/>
      <c r="WDQ9" s="99"/>
      <c r="WDR9" s="99"/>
      <c r="WDS9" s="99"/>
      <c r="WDT9" s="99"/>
      <c r="WDU9" s="99"/>
      <c r="WDV9" s="99"/>
      <c r="WDW9" s="99"/>
      <c r="WDX9" s="99"/>
      <c r="WDY9" s="99"/>
      <c r="WDZ9" s="99"/>
      <c r="WEA9" s="99"/>
      <c r="WEB9" s="99"/>
      <c r="WEC9" s="99"/>
      <c r="WED9" s="99"/>
      <c r="WEE9" s="99"/>
      <c r="WEF9" s="99"/>
      <c r="WEG9" s="99"/>
      <c r="WEH9" s="99"/>
      <c r="WEI9" s="99"/>
      <c r="WEJ9" s="99"/>
      <c r="WEK9" s="99"/>
      <c r="WEL9" s="99"/>
      <c r="WEM9" s="99"/>
      <c r="WEN9" s="99"/>
      <c r="WEO9" s="99"/>
      <c r="WEP9" s="99"/>
      <c r="WEQ9" s="99"/>
      <c r="WER9" s="99"/>
      <c r="WES9" s="99"/>
      <c r="WET9" s="99"/>
      <c r="WEU9" s="99"/>
      <c r="WEV9" s="99"/>
      <c r="WEW9" s="99"/>
      <c r="WEX9" s="99"/>
      <c r="WEY9" s="99"/>
      <c r="WEZ9" s="99"/>
      <c r="WFA9" s="99"/>
      <c r="WFB9" s="99"/>
      <c r="WFC9" s="99"/>
      <c r="WFD9" s="99"/>
      <c r="WFE9" s="99"/>
      <c r="WFF9" s="99"/>
      <c r="WFG9" s="99"/>
      <c r="WFH9" s="99"/>
      <c r="WFI9" s="99"/>
      <c r="WFJ9" s="99"/>
      <c r="WFK9" s="99"/>
      <c r="WFL9" s="99"/>
      <c r="WFM9" s="99"/>
      <c r="WFN9" s="99"/>
      <c r="WFO9" s="99"/>
      <c r="WFP9" s="99"/>
      <c r="WFQ9" s="99"/>
      <c r="WFR9" s="99"/>
      <c r="WFS9" s="99"/>
      <c r="WFT9" s="99"/>
      <c r="WFU9" s="99"/>
      <c r="WFV9" s="99"/>
      <c r="WFW9" s="99"/>
      <c r="WFX9" s="99"/>
      <c r="WFY9" s="99"/>
      <c r="WFZ9" s="99"/>
      <c r="WGA9" s="99"/>
      <c r="WGB9" s="99"/>
      <c r="WGC9" s="99"/>
      <c r="WGD9" s="99"/>
      <c r="WGE9" s="99"/>
      <c r="WGF9" s="99"/>
      <c r="WGG9" s="99"/>
      <c r="WGH9" s="99"/>
      <c r="WGI9" s="99"/>
      <c r="WGJ9" s="99"/>
      <c r="WGK9" s="99"/>
      <c r="WGL9" s="99"/>
      <c r="WGM9" s="99"/>
      <c r="WGN9" s="99"/>
      <c r="WGO9" s="99"/>
      <c r="WGP9" s="99"/>
      <c r="WGQ9" s="99"/>
      <c r="WGR9" s="99"/>
      <c r="WGS9" s="99"/>
      <c r="WGT9" s="99"/>
      <c r="WGU9" s="99"/>
      <c r="WGV9" s="99"/>
      <c r="WGW9" s="99"/>
      <c r="WGX9" s="99"/>
      <c r="WGY9" s="99"/>
      <c r="WGZ9" s="99"/>
      <c r="WHA9" s="99"/>
      <c r="WHB9" s="99"/>
      <c r="WHC9" s="99"/>
      <c r="WHD9" s="99"/>
      <c r="WHE9" s="99"/>
      <c r="WHF9" s="99"/>
      <c r="WHG9" s="99"/>
      <c r="WHH9" s="99"/>
      <c r="WHI9" s="99"/>
      <c r="WHJ9" s="99"/>
      <c r="WHK9" s="99"/>
      <c r="WHL9" s="99"/>
      <c r="WHM9" s="99"/>
      <c r="WHN9" s="99"/>
      <c r="WHO9" s="99"/>
      <c r="WHP9" s="99"/>
      <c r="WHQ9" s="99"/>
      <c r="WHR9" s="99"/>
      <c r="WHS9" s="99"/>
      <c r="WHT9" s="99"/>
      <c r="WHU9" s="99"/>
      <c r="WHV9" s="99"/>
      <c r="WHW9" s="99"/>
      <c r="WHX9" s="99"/>
      <c r="WHY9" s="99"/>
      <c r="WHZ9" s="99"/>
      <c r="WIA9" s="99"/>
      <c r="WIB9" s="99"/>
      <c r="WIC9" s="99"/>
      <c r="WID9" s="99"/>
      <c r="WIE9" s="99"/>
      <c r="WIF9" s="99"/>
      <c r="WIG9" s="99"/>
      <c r="WIH9" s="99"/>
      <c r="WII9" s="99"/>
      <c r="WIJ9" s="99"/>
      <c r="WIK9" s="99"/>
      <c r="WIL9" s="99"/>
      <c r="WIM9" s="99"/>
      <c r="WIN9" s="99"/>
      <c r="WIO9" s="99"/>
      <c r="WIP9" s="99"/>
      <c r="WIQ9" s="99"/>
      <c r="WIR9" s="99"/>
      <c r="WIS9" s="99"/>
      <c r="WIT9" s="99"/>
      <c r="WIU9" s="99"/>
      <c r="WIV9" s="99"/>
      <c r="WIW9" s="99"/>
      <c r="WIX9" s="99"/>
      <c r="WIY9" s="99"/>
      <c r="WIZ9" s="99"/>
      <c r="WJA9" s="99"/>
      <c r="WJB9" s="99"/>
      <c r="WJC9" s="99"/>
      <c r="WJD9" s="99"/>
      <c r="WJE9" s="99"/>
      <c r="WJF9" s="99"/>
      <c r="WJG9" s="99"/>
      <c r="WJH9" s="99"/>
      <c r="WJI9" s="99"/>
      <c r="WJJ9" s="99"/>
      <c r="WJK9" s="99"/>
      <c r="WJL9" s="99"/>
      <c r="WJM9" s="99"/>
      <c r="WJN9" s="99"/>
      <c r="WJO9" s="99"/>
      <c r="WJP9" s="99"/>
      <c r="WJQ9" s="99"/>
      <c r="WJR9" s="99"/>
      <c r="WJS9" s="99"/>
      <c r="WJT9" s="99"/>
      <c r="WJU9" s="99"/>
      <c r="WJV9" s="99"/>
      <c r="WJW9" s="99"/>
      <c r="WJX9" s="99"/>
      <c r="WJY9" s="99"/>
      <c r="WJZ9" s="99"/>
      <c r="WKA9" s="99"/>
      <c r="WKB9" s="99"/>
      <c r="WKC9" s="99"/>
      <c r="WKD9" s="99"/>
      <c r="WKE9" s="99"/>
      <c r="WKF9" s="99"/>
      <c r="WKG9" s="99"/>
      <c r="WKH9" s="99"/>
      <c r="WKI9" s="99"/>
      <c r="WKJ9" s="99"/>
      <c r="WKK9" s="99"/>
      <c r="WKL9" s="99"/>
      <c r="WKM9" s="99"/>
      <c r="WKN9" s="99"/>
      <c r="WKO9" s="99"/>
      <c r="WKP9" s="99"/>
      <c r="WKQ9" s="99"/>
      <c r="WKR9" s="99"/>
      <c r="WKS9" s="99"/>
      <c r="WKT9" s="99"/>
      <c r="WKU9" s="99"/>
      <c r="WKV9" s="99"/>
      <c r="WKW9" s="99"/>
      <c r="WKX9" s="99"/>
      <c r="WKY9" s="99"/>
      <c r="WKZ9" s="99"/>
      <c r="WLA9" s="99"/>
      <c r="WLB9" s="99"/>
      <c r="WLC9" s="99"/>
      <c r="WLD9" s="99"/>
      <c r="WLE9" s="99"/>
      <c r="WLF9" s="99"/>
      <c r="WLG9" s="99"/>
      <c r="WLH9" s="99"/>
      <c r="WLI9" s="99"/>
      <c r="WLJ9" s="99"/>
      <c r="WLK9" s="99"/>
      <c r="WLL9" s="99"/>
      <c r="WLM9" s="99"/>
      <c r="WLN9" s="99"/>
      <c r="WLO9" s="99"/>
      <c r="WLP9" s="99"/>
      <c r="WLQ9" s="99"/>
      <c r="WLR9" s="99"/>
      <c r="WLS9" s="99"/>
      <c r="WLT9" s="99"/>
      <c r="WLU9" s="99"/>
      <c r="WLV9" s="99"/>
      <c r="WLW9" s="99"/>
      <c r="WLX9" s="99"/>
      <c r="WLY9" s="99"/>
      <c r="WLZ9" s="99"/>
      <c r="WMA9" s="99"/>
      <c r="WMB9" s="99"/>
      <c r="WMC9" s="99"/>
      <c r="WMD9" s="99"/>
      <c r="WME9" s="99"/>
      <c r="WMF9" s="99"/>
      <c r="WMG9" s="99"/>
      <c r="WMH9" s="99"/>
      <c r="WMI9" s="99"/>
      <c r="WMJ9" s="99"/>
      <c r="WMK9" s="99"/>
      <c r="WML9" s="99"/>
      <c r="WMM9" s="99"/>
      <c r="WMN9" s="99"/>
      <c r="WMO9" s="99"/>
      <c r="WMP9" s="99"/>
      <c r="WMQ9" s="99"/>
      <c r="WMR9" s="99"/>
      <c r="WMS9" s="99"/>
      <c r="WMT9" s="99"/>
      <c r="WMU9" s="99"/>
      <c r="WMV9" s="99"/>
      <c r="WMW9" s="99"/>
      <c r="WMX9" s="99"/>
      <c r="WMY9" s="99"/>
      <c r="WMZ9" s="99"/>
      <c r="WNA9" s="99"/>
      <c r="WNB9" s="99"/>
      <c r="WNC9" s="99"/>
      <c r="WND9" s="99"/>
      <c r="WNE9" s="99"/>
      <c r="WNF9" s="99"/>
      <c r="WNG9" s="99"/>
      <c r="WNH9" s="99"/>
      <c r="WNI9" s="99"/>
      <c r="WNJ9" s="99"/>
      <c r="WNK9" s="99"/>
      <c r="WNL9" s="99"/>
      <c r="WNM9" s="99"/>
      <c r="WNN9" s="99"/>
      <c r="WNO9" s="99"/>
      <c r="WNP9" s="99"/>
      <c r="WNQ9" s="99"/>
      <c r="WNR9" s="99"/>
      <c r="WNS9" s="99"/>
      <c r="WNT9" s="99"/>
      <c r="WNU9" s="99"/>
      <c r="WNV9" s="99"/>
      <c r="WNW9" s="99"/>
      <c r="WNX9" s="99"/>
      <c r="WNY9" s="99"/>
      <c r="WNZ9" s="99"/>
      <c r="WOA9" s="99"/>
      <c r="WOB9" s="99"/>
      <c r="WOC9" s="99"/>
      <c r="WOD9" s="99"/>
      <c r="WOE9" s="99"/>
      <c r="WOF9" s="99"/>
      <c r="WOG9" s="99"/>
      <c r="WOH9" s="99"/>
      <c r="WOI9" s="99"/>
      <c r="WOJ9" s="99"/>
      <c r="WOK9" s="99"/>
      <c r="WOL9" s="99"/>
      <c r="WOM9" s="99"/>
      <c r="WON9" s="99"/>
      <c r="WOO9" s="99"/>
      <c r="WOP9" s="99"/>
      <c r="WOQ9" s="99"/>
      <c r="WOR9" s="99"/>
      <c r="WOS9" s="99"/>
      <c r="WOT9" s="99"/>
      <c r="WOU9" s="99"/>
      <c r="WOV9" s="99"/>
      <c r="WOW9" s="99"/>
      <c r="WOX9" s="99"/>
      <c r="WOY9" s="99"/>
      <c r="WOZ9" s="99"/>
      <c r="WPA9" s="99"/>
      <c r="WPB9" s="99"/>
      <c r="WPC9" s="99"/>
      <c r="WPD9" s="99"/>
      <c r="WPE9" s="99"/>
      <c r="WPF9" s="99"/>
      <c r="WPG9" s="99"/>
      <c r="WPH9" s="99"/>
      <c r="WPI9" s="99"/>
      <c r="WPJ9" s="99"/>
      <c r="WPK9" s="99"/>
      <c r="WPL9" s="99"/>
      <c r="WPM9" s="99"/>
      <c r="WPN9" s="99"/>
      <c r="WPO9" s="99"/>
      <c r="WPP9" s="99"/>
      <c r="WPQ9" s="99"/>
      <c r="WPR9" s="99"/>
      <c r="WPS9" s="99"/>
      <c r="WPT9" s="99"/>
      <c r="WPU9" s="99"/>
      <c r="WPV9" s="99"/>
      <c r="WPW9" s="99"/>
      <c r="WPX9" s="99"/>
      <c r="WPY9" s="99"/>
      <c r="WPZ9" s="99"/>
      <c r="WQA9" s="99"/>
      <c r="WQB9" s="99"/>
      <c r="WQC9" s="99"/>
      <c r="WQD9" s="99"/>
      <c r="WQE9" s="99"/>
      <c r="WQF9" s="99"/>
      <c r="WQG9" s="99"/>
      <c r="WQH9" s="99"/>
      <c r="WQI9" s="99"/>
      <c r="WQJ9" s="99"/>
      <c r="WQK9" s="99"/>
      <c r="WQL9" s="99"/>
      <c r="WQM9" s="99"/>
      <c r="WQN9" s="99"/>
      <c r="WQO9" s="99"/>
      <c r="WQP9" s="99"/>
      <c r="WQQ9" s="99"/>
      <c r="WQR9" s="99"/>
      <c r="WQS9" s="99"/>
      <c r="WQT9" s="99"/>
      <c r="WQU9" s="99"/>
      <c r="WQV9" s="99"/>
      <c r="WQW9" s="99"/>
      <c r="WQX9" s="99"/>
      <c r="WQY9" s="99"/>
      <c r="WQZ9" s="99"/>
      <c r="WRA9" s="99"/>
      <c r="WRB9" s="99"/>
      <c r="WRC9" s="99"/>
      <c r="WRD9" s="99"/>
      <c r="WRE9" s="99"/>
      <c r="WRF9" s="99"/>
      <c r="WRG9" s="99"/>
      <c r="WRH9" s="99"/>
      <c r="WRI9" s="99"/>
      <c r="WRJ9" s="99"/>
      <c r="WRK9" s="99"/>
      <c r="WRL9" s="99"/>
      <c r="WRM9" s="99"/>
      <c r="WRN9" s="99"/>
      <c r="WRO9" s="99"/>
      <c r="WRP9" s="99"/>
      <c r="WRQ9" s="99"/>
      <c r="WRR9" s="99"/>
      <c r="WRS9" s="99"/>
      <c r="WRT9" s="99"/>
      <c r="WRU9" s="99"/>
      <c r="WRV9" s="99"/>
      <c r="WRW9" s="99"/>
      <c r="WRX9" s="99"/>
      <c r="WRY9" s="99"/>
      <c r="WRZ9" s="99"/>
      <c r="WSA9" s="99"/>
      <c r="WSB9" s="99"/>
      <c r="WSC9" s="99"/>
      <c r="WSD9" s="99"/>
      <c r="WSE9" s="99"/>
      <c r="WSF9" s="99"/>
      <c r="WSG9" s="99"/>
      <c r="WSH9" s="99"/>
      <c r="WSI9" s="99"/>
      <c r="WSJ9" s="99"/>
      <c r="WSK9" s="99"/>
      <c r="WSL9" s="99"/>
      <c r="WSM9" s="99"/>
      <c r="WSN9" s="99"/>
      <c r="WSO9" s="99"/>
      <c r="WSP9" s="99"/>
      <c r="WSQ9" s="99"/>
      <c r="WSR9" s="99"/>
      <c r="WSS9" s="99"/>
      <c r="WST9" s="99"/>
      <c r="WSU9" s="99"/>
      <c r="WSV9" s="99"/>
      <c r="WSW9" s="99"/>
      <c r="WSX9" s="99"/>
      <c r="WSY9" s="99"/>
      <c r="WSZ9" s="99"/>
      <c r="WTA9" s="99"/>
      <c r="WTB9" s="99"/>
      <c r="WTC9" s="99"/>
      <c r="WTD9" s="99"/>
      <c r="WTE9" s="99"/>
      <c r="WTF9" s="99"/>
      <c r="WTG9" s="99"/>
      <c r="WTH9" s="99"/>
      <c r="WTI9" s="99"/>
      <c r="WTJ9" s="99"/>
      <c r="WTK9" s="99"/>
      <c r="WTL9" s="99"/>
      <c r="WTM9" s="99"/>
      <c r="WTN9" s="99"/>
      <c r="WTO9" s="99"/>
      <c r="WTP9" s="99"/>
      <c r="WTQ9" s="99"/>
      <c r="WTR9" s="99"/>
      <c r="WTS9" s="99"/>
      <c r="WTT9" s="99"/>
      <c r="WTU9" s="99"/>
      <c r="WTV9" s="99"/>
      <c r="WTW9" s="99"/>
      <c r="WTX9" s="99"/>
      <c r="WTY9" s="99"/>
      <c r="WTZ9" s="99"/>
      <c r="WUA9" s="99"/>
      <c r="WUB9" s="99"/>
      <c r="WUC9" s="99"/>
      <c r="WUD9" s="99"/>
      <c r="WUE9" s="99"/>
      <c r="WUF9" s="99"/>
      <c r="WUG9" s="99"/>
      <c r="WUH9" s="99"/>
      <c r="WUI9" s="99"/>
      <c r="WUJ9" s="99"/>
      <c r="WUK9" s="99"/>
      <c r="WUL9" s="99"/>
      <c r="WUM9" s="99"/>
      <c r="WUN9" s="99"/>
      <c r="WUO9" s="99"/>
      <c r="WUP9" s="99"/>
      <c r="WUQ9" s="99"/>
      <c r="WUR9" s="99"/>
      <c r="WUS9" s="99"/>
      <c r="WUT9" s="99"/>
      <c r="WUU9" s="99"/>
      <c r="WUV9" s="99"/>
      <c r="WUW9" s="99"/>
      <c r="WUX9" s="99"/>
      <c r="WUY9" s="99"/>
      <c r="WUZ9" s="99"/>
      <c r="WVA9" s="99"/>
      <c r="WVB9" s="99"/>
      <c r="WVC9" s="99"/>
      <c r="WVD9" s="99"/>
      <c r="WVE9" s="99"/>
      <c r="WVF9" s="99"/>
      <c r="WVG9" s="99"/>
      <c r="WVH9" s="99"/>
      <c r="WVI9" s="99"/>
      <c r="WVJ9" s="99"/>
      <c r="WVK9" s="99"/>
      <c r="WVL9" s="99"/>
      <c r="WVM9" s="99"/>
      <c r="WVN9" s="99"/>
      <c r="WVO9" s="99"/>
      <c r="WVP9" s="99"/>
      <c r="WVQ9" s="99"/>
      <c r="WVR9" s="99"/>
      <c r="WVS9" s="99"/>
      <c r="WVT9" s="99"/>
      <c r="WVU9" s="99"/>
      <c r="WVV9" s="99"/>
      <c r="WVW9" s="99"/>
      <c r="WVX9" s="99"/>
      <c r="WVY9" s="99"/>
      <c r="WVZ9" s="99"/>
      <c r="WWA9" s="99"/>
      <c r="WWB9" s="99"/>
      <c r="WWC9" s="99"/>
      <c r="WWD9" s="99"/>
      <c r="WWE9" s="99"/>
      <c r="WWF9" s="99"/>
      <c r="WWG9" s="99"/>
      <c r="WWH9" s="99"/>
      <c r="WWI9" s="99"/>
      <c r="WWJ9" s="99"/>
      <c r="WWK9" s="99"/>
      <c r="WWL9" s="99"/>
      <c r="WWM9" s="99"/>
      <c r="WWN9" s="99"/>
      <c r="WWO9" s="99"/>
      <c r="WWP9" s="99"/>
      <c r="WWQ9" s="99"/>
      <c r="WWR9" s="99"/>
      <c r="WWS9" s="99"/>
      <c r="WWT9" s="99"/>
      <c r="WWU9" s="99"/>
      <c r="WWV9" s="99"/>
      <c r="WWW9" s="99"/>
      <c r="WWX9" s="99"/>
      <c r="WWY9" s="99"/>
      <c r="WWZ9" s="99"/>
      <c r="WXA9" s="99"/>
      <c r="WXB9" s="99"/>
      <c r="WXC9" s="99"/>
      <c r="WXD9" s="99"/>
      <c r="WXE9" s="99"/>
      <c r="WXF9" s="99"/>
      <c r="WXG9" s="99"/>
      <c r="WXH9" s="99"/>
      <c r="WXI9" s="99"/>
      <c r="WXJ9" s="99"/>
      <c r="WXK9" s="99"/>
      <c r="WXL9" s="99"/>
      <c r="WXM9" s="99"/>
      <c r="WXN9" s="99"/>
      <c r="WXO9" s="99"/>
      <c r="WXP9" s="99"/>
      <c r="WXQ9" s="99"/>
      <c r="WXR9" s="99"/>
      <c r="WXS9" s="99"/>
      <c r="WXT9" s="99"/>
      <c r="WXU9" s="99"/>
      <c r="WXV9" s="99"/>
      <c r="WXW9" s="99"/>
      <c r="WXX9" s="99"/>
      <c r="WXY9" s="99"/>
      <c r="WXZ9" s="99"/>
      <c r="WYA9" s="99"/>
      <c r="WYB9" s="99"/>
      <c r="WYC9" s="99"/>
      <c r="WYD9" s="99"/>
      <c r="WYE9" s="99"/>
      <c r="WYF9" s="99"/>
      <c r="WYG9" s="99"/>
      <c r="WYH9" s="99"/>
      <c r="WYI9" s="99"/>
      <c r="WYJ9" s="99"/>
      <c r="WYK9" s="99"/>
      <c r="WYL9" s="99"/>
      <c r="WYM9" s="99"/>
      <c r="WYN9" s="99"/>
      <c r="WYO9" s="99"/>
      <c r="WYP9" s="99"/>
      <c r="WYQ9" s="99"/>
      <c r="WYR9" s="99"/>
      <c r="WYS9" s="99"/>
      <c r="WYT9" s="99"/>
      <c r="WYU9" s="99"/>
      <c r="WYV9" s="99"/>
      <c r="WYW9" s="99"/>
      <c r="WYX9" s="99"/>
      <c r="WYY9" s="99"/>
      <c r="WYZ9" s="99"/>
      <c r="WZA9" s="99"/>
      <c r="WZB9" s="99"/>
      <c r="WZC9" s="99"/>
      <c r="WZD9" s="99"/>
      <c r="WZE9" s="99"/>
      <c r="WZF9" s="99"/>
      <c r="WZG9" s="99"/>
      <c r="WZH9" s="99"/>
      <c r="WZI9" s="99"/>
      <c r="WZJ9" s="99"/>
      <c r="WZK9" s="99"/>
      <c r="WZL9" s="99"/>
      <c r="WZM9" s="99"/>
      <c r="WZN9" s="99"/>
      <c r="WZO9" s="99"/>
      <c r="WZP9" s="99"/>
      <c r="WZQ9" s="99"/>
      <c r="WZR9" s="99"/>
      <c r="WZS9" s="99"/>
      <c r="WZT9" s="99"/>
      <c r="WZU9" s="99"/>
      <c r="WZV9" s="99"/>
      <c r="WZW9" s="99"/>
      <c r="WZX9" s="99"/>
      <c r="WZY9" s="99"/>
      <c r="WZZ9" s="99"/>
      <c r="XAA9" s="99"/>
      <c r="XAB9" s="99"/>
      <c r="XAC9" s="99"/>
      <c r="XAD9" s="99"/>
      <c r="XAE9" s="99"/>
      <c r="XAF9" s="99"/>
      <c r="XAG9" s="99"/>
      <c r="XAH9" s="99"/>
      <c r="XAI9" s="99"/>
      <c r="XAJ9" s="99"/>
      <c r="XAK9" s="99"/>
      <c r="XAL9" s="99"/>
      <c r="XAM9" s="99"/>
      <c r="XAN9" s="99"/>
      <c r="XAO9" s="99"/>
      <c r="XAP9" s="99"/>
      <c r="XAQ9" s="99"/>
      <c r="XAR9" s="99"/>
      <c r="XAS9" s="99"/>
      <c r="XAT9" s="99"/>
      <c r="XAU9" s="99"/>
      <c r="XAV9" s="99"/>
      <c r="XAW9" s="99"/>
      <c r="XAX9" s="99"/>
      <c r="XAY9" s="99"/>
      <c r="XAZ9" s="99"/>
      <c r="XBA9" s="99"/>
      <c r="XBB9" s="99"/>
      <c r="XBC9" s="99"/>
      <c r="XBD9" s="99"/>
      <c r="XBE9" s="99"/>
      <c r="XBF9" s="99"/>
      <c r="XBG9" s="99"/>
      <c r="XBH9" s="99"/>
      <c r="XBI9" s="99"/>
      <c r="XBJ9" s="99"/>
      <c r="XBK9" s="99"/>
      <c r="XBL9" s="99"/>
      <c r="XBM9" s="99"/>
      <c r="XBN9" s="99"/>
      <c r="XBO9" s="99"/>
      <c r="XBP9" s="99"/>
      <c r="XBQ9" s="99"/>
      <c r="XBR9" s="99"/>
      <c r="XBS9" s="99"/>
      <c r="XBT9" s="99"/>
      <c r="XBU9" s="99"/>
      <c r="XBV9" s="99"/>
      <c r="XBW9" s="99"/>
      <c r="XBX9" s="99"/>
      <c r="XBY9" s="99"/>
      <c r="XBZ9" s="99"/>
      <c r="XCA9" s="99"/>
      <c r="XCB9" s="99"/>
      <c r="XCC9" s="99"/>
      <c r="XCD9" s="99"/>
      <c r="XCE9" s="99"/>
      <c r="XCF9" s="99"/>
      <c r="XCG9" s="99"/>
      <c r="XCH9" s="99"/>
      <c r="XCI9" s="99"/>
      <c r="XCJ9" s="99"/>
      <c r="XCK9" s="99"/>
      <c r="XCL9" s="99"/>
      <c r="XCM9" s="99"/>
      <c r="XCN9" s="99"/>
      <c r="XCO9" s="99"/>
      <c r="XCP9" s="99"/>
      <c r="XCQ9" s="99"/>
      <c r="XCR9" s="99"/>
      <c r="XCS9" s="99"/>
      <c r="XCT9" s="99"/>
      <c r="XCU9" s="99"/>
      <c r="XCV9" s="99"/>
      <c r="XCW9" s="99"/>
      <c r="XCX9" s="99"/>
      <c r="XCY9" s="99"/>
      <c r="XCZ9" s="99"/>
      <c r="XDA9" s="99"/>
      <c r="XDB9" s="99"/>
      <c r="XDC9" s="99"/>
      <c r="XDD9" s="99"/>
      <c r="XDE9" s="99"/>
      <c r="XDF9" s="99"/>
      <c r="XDG9" s="99"/>
      <c r="XDH9" s="99"/>
      <c r="XDI9" s="99"/>
      <c r="XDJ9" s="99"/>
      <c r="XDK9" s="99"/>
      <c r="XDL9" s="99"/>
      <c r="XDM9" s="99"/>
      <c r="XDN9" s="99"/>
      <c r="XDO9" s="99"/>
      <c r="XDP9" s="99"/>
      <c r="XDQ9" s="99"/>
      <c r="XDR9" s="99"/>
      <c r="XDS9" s="99"/>
      <c r="XDT9" s="99"/>
      <c r="XDU9" s="99"/>
      <c r="XDV9" s="99"/>
      <c r="XDW9" s="99"/>
      <c r="XDX9" s="99"/>
      <c r="XDY9" s="99"/>
      <c r="XDZ9" s="99"/>
      <c r="XEA9" s="99"/>
      <c r="XEB9" s="99"/>
      <c r="XEC9" s="99"/>
      <c r="XED9" s="99"/>
      <c r="XEE9" s="99"/>
      <c r="XEF9" s="99"/>
      <c r="XEG9" s="99"/>
      <c r="XEH9" s="99"/>
      <c r="XEI9" s="99"/>
      <c r="XEJ9" s="99"/>
      <c r="XEK9" s="99"/>
      <c r="XEL9" s="99"/>
      <c r="XEM9" s="99"/>
      <c r="XEN9" s="99"/>
      <c r="XEO9" s="99"/>
      <c r="XEP9" s="99"/>
      <c r="XEQ9" s="99"/>
      <c r="XER9" s="99"/>
      <c r="XES9" s="99"/>
      <c r="XET9" s="99"/>
      <c r="XEU9" s="99"/>
      <c r="XEV9" s="99"/>
      <c r="XEW9" s="99"/>
      <c r="XEX9" s="99"/>
      <c r="XEY9" s="99"/>
      <c r="XEZ9" s="99"/>
      <c r="XFA9" s="99"/>
      <c r="XFB9" s="99"/>
      <c r="XFC9" s="99"/>
      <c r="XFD9" s="99"/>
    </row>
    <row r="10" spans="1:16384" ht="12.75" x14ac:dyDescent="0.2"/>
    <row r="11" spans="1:16384" ht="14.25" x14ac:dyDescent="0.2"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6384" ht="14.25" x14ac:dyDescent="0.2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6384" ht="14.25" x14ac:dyDescent="0.2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6384" ht="14.25" x14ac:dyDescent="0.2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6384" ht="14.25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6384" ht="14.25" x14ac:dyDescent="0.2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6384" ht="14.25" x14ac:dyDescent="0.2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6384" ht="14.25" x14ac:dyDescent="0.2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6384" ht="14.25" x14ac:dyDescent="0.2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6384" ht="14.25" x14ac:dyDescent="0.2"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6384" ht="14.25" x14ac:dyDescent="0.2">
      <c r="B21" s="85" t="s">
        <v>129</v>
      </c>
      <c r="C21" s="85" t="s">
        <v>130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6384" ht="14.25" x14ac:dyDescent="0.2">
      <c r="B22" s="85" t="s">
        <v>131</v>
      </c>
      <c r="C22" s="85" t="s">
        <v>132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4" spans="1:16384" ht="15" customHeight="1" x14ac:dyDescent="0.2">
      <c r="A24" s="19"/>
      <c r="B24" s="19" t="s">
        <v>22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  <c r="BEW24" s="19"/>
      <c r="BEX24" s="19"/>
      <c r="BEY24" s="19"/>
      <c r="BEZ24" s="19"/>
      <c r="BFA24" s="19"/>
      <c r="BFB24" s="19"/>
      <c r="BFC24" s="19"/>
      <c r="BFD24" s="19"/>
      <c r="BFE24" s="19"/>
      <c r="BFF24" s="19"/>
      <c r="BFG24" s="19"/>
      <c r="BFH24" s="19"/>
      <c r="BFI24" s="19"/>
      <c r="BFJ24" s="19"/>
      <c r="BFK24" s="19"/>
      <c r="BFL24" s="19"/>
      <c r="BFM24" s="19"/>
      <c r="BFN24" s="19"/>
      <c r="BFO24" s="19"/>
      <c r="BFP24" s="19"/>
      <c r="BFQ24" s="19"/>
      <c r="BFR24" s="19"/>
      <c r="BFS24" s="19"/>
      <c r="BFT24" s="19"/>
      <c r="BFU24" s="19"/>
      <c r="BFV24" s="19"/>
      <c r="BFW24" s="19"/>
      <c r="BFX24" s="19"/>
      <c r="BFY24" s="19"/>
      <c r="BFZ24" s="19"/>
      <c r="BGA24" s="19"/>
      <c r="BGB24" s="19"/>
      <c r="BGC24" s="19"/>
      <c r="BGD24" s="19"/>
      <c r="BGE24" s="19"/>
      <c r="BGF24" s="19"/>
      <c r="BGG24" s="19"/>
      <c r="BGH24" s="19"/>
      <c r="BGI24" s="19"/>
      <c r="BGJ24" s="19"/>
      <c r="BGK24" s="19"/>
      <c r="BGL24" s="19"/>
      <c r="BGM24" s="19"/>
      <c r="BGN24" s="19"/>
      <c r="BGO24" s="19"/>
      <c r="BGP24" s="19"/>
      <c r="BGQ24" s="19"/>
      <c r="BGR24" s="19"/>
      <c r="BGS24" s="19"/>
      <c r="BGT24" s="19"/>
      <c r="BGU24" s="19"/>
      <c r="BGV24" s="19"/>
      <c r="BGW24" s="19"/>
      <c r="BGX24" s="19"/>
      <c r="BGY24" s="19"/>
      <c r="BGZ24" s="19"/>
      <c r="BHA24" s="19"/>
      <c r="BHB24" s="19"/>
      <c r="BHC24" s="19"/>
      <c r="BHD24" s="19"/>
      <c r="BHE24" s="19"/>
      <c r="BHF24" s="19"/>
      <c r="BHG24" s="19"/>
      <c r="BHH24" s="19"/>
      <c r="BHI24" s="19"/>
      <c r="BHJ24" s="19"/>
      <c r="BHK24" s="19"/>
      <c r="BHL24" s="19"/>
      <c r="BHM24" s="19"/>
      <c r="BHN24" s="19"/>
      <c r="BHO24" s="19"/>
      <c r="BHP24" s="19"/>
      <c r="BHQ24" s="19"/>
      <c r="BHR24" s="19"/>
      <c r="BHS24" s="19"/>
      <c r="BHT24" s="19"/>
      <c r="BHU24" s="19"/>
      <c r="BHV24" s="19"/>
      <c r="BHW24" s="19"/>
      <c r="BHX24" s="19"/>
      <c r="BHY24" s="19"/>
      <c r="BHZ24" s="19"/>
      <c r="BIA24" s="19"/>
      <c r="BIB24" s="19"/>
      <c r="BIC24" s="19"/>
      <c r="BID24" s="19"/>
      <c r="BIE24" s="19"/>
      <c r="BIF24" s="19"/>
      <c r="BIG24" s="19"/>
      <c r="BIH24" s="19"/>
      <c r="BII24" s="19"/>
      <c r="BIJ24" s="19"/>
      <c r="BIK24" s="19"/>
      <c r="BIL24" s="19"/>
      <c r="BIM24" s="19"/>
      <c r="BIN24" s="19"/>
      <c r="BIO24" s="19"/>
      <c r="BIP24" s="19"/>
      <c r="BIQ24" s="19"/>
      <c r="BIR24" s="19"/>
      <c r="BIS24" s="19"/>
      <c r="BIT24" s="19"/>
      <c r="BIU24" s="19"/>
      <c r="BIV24" s="19"/>
      <c r="BIW24" s="19"/>
      <c r="BIX24" s="19"/>
      <c r="BIY24" s="19"/>
      <c r="BIZ24" s="19"/>
      <c r="BJA24" s="19"/>
      <c r="BJB24" s="19"/>
      <c r="BJC24" s="19"/>
      <c r="BJD24" s="19"/>
      <c r="BJE24" s="19"/>
      <c r="BJF24" s="19"/>
      <c r="BJG24" s="19"/>
      <c r="BJH24" s="19"/>
      <c r="BJI24" s="19"/>
      <c r="BJJ24" s="19"/>
      <c r="BJK24" s="19"/>
      <c r="BJL24" s="19"/>
      <c r="BJM24" s="19"/>
      <c r="BJN24" s="19"/>
      <c r="BJO24" s="19"/>
      <c r="BJP24" s="19"/>
      <c r="BJQ24" s="19"/>
      <c r="BJR24" s="19"/>
      <c r="BJS24" s="19"/>
      <c r="BJT24" s="19"/>
      <c r="BJU24" s="19"/>
      <c r="BJV24" s="19"/>
      <c r="BJW24" s="19"/>
      <c r="BJX24" s="19"/>
      <c r="BJY24" s="19"/>
      <c r="BJZ24" s="19"/>
      <c r="BKA24" s="19"/>
      <c r="BKB24" s="19"/>
      <c r="BKC24" s="19"/>
      <c r="BKD24" s="19"/>
      <c r="BKE24" s="19"/>
      <c r="BKF24" s="19"/>
      <c r="BKG24" s="19"/>
      <c r="BKH24" s="19"/>
      <c r="BKI24" s="19"/>
      <c r="BKJ24" s="19"/>
      <c r="BKK24" s="19"/>
      <c r="BKL24" s="19"/>
      <c r="BKM24" s="19"/>
      <c r="BKN24" s="19"/>
      <c r="BKO24" s="19"/>
      <c r="BKP24" s="19"/>
      <c r="BKQ24" s="19"/>
      <c r="BKR24" s="19"/>
      <c r="BKS24" s="19"/>
      <c r="BKT24" s="19"/>
      <c r="BKU24" s="19"/>
      <c r="BKV24" s="19"/>
      <c r="BKW24" s="19"/>
      <c r="BKX24" s="19"/>
      <c r="BKY24" s="19"/>
      <c r="BKZ24" s="19"/>
      <c r="BLA24" s="19"/>
      <c r="BLB24" s="19"/>
      <c r="BLC24" s="19"/>
      <c r="BLD24" s="19"/>
      <c r="BLE24" s="19"/>
      <c r="BLF24" s="19"/>
      <c r="BLG24" s="19"/>
      <c r="BLH24" s="19"/>
      <c r="BLI24" s="19"/>
      <c r="BLJ24" s="19"/>
      <c r="BLK24" s="19"/>
      <c r="BLL24" s="19"/>
      <c r="BLM24" s="19"/>
      <c r="BLN24" s="19"/>
      <c r="BLO24" s="19"/>
      <c r="BLP24" s="19"/>
      <c r="BLQ24" s="19"/>
      <c r="BLR24" s="19"/>
      <c r="BLS24" s="19"/>
      <c r="BLT24" s="19"/>
      <c r="BLU24" s="19"/>
      <c r="BLV24" s="19"/>
      <c r="BLW24" s="19"/>
      <c r="BLX24" s="19"/>
      <c r="BLY24" s="19"/>
      <c r="BLZ24" s="19"/>
      <c r="BMA24" s="19"/>
      <c r="BMB24" s="19"/>
      <c r="BMC24" s="19"/>
      <c r="BMD24" s="19"/>
      <c r="BME24" s="19"/>
      <c r="BMF24" s="19"/>
      <c r="BMG24" s="19"/>
      <c r="BMH24" s="19"/>
      <c r="BMI24" s="19"/>
      <c r="BMJ24" s="19"/>
      <c r="BMK24" s="19"/>
      <c r="BML24" s="19"/>
      <c r="BMM24" s="19"/>
      <c r="BMN24" s="19"/>
      <c r="BMO24" s="19"/>
      <c r="BMP24" s="19"/>
      <c r="BMQ24" s="19"/>
      <c r="BMR24" s="19"/>
      <c r="BMS24" s="19"/>
      <c r="BMT24" s="19"/>
      <c r="BMU24" s="19"/>
      <c r="BMV24" s="19"/>
      <c r="BMW24" s="19"/>
      <c r="BMX24" s="19"/>
      <c r="BMY24" s="19"/>
      <c r="BMZ24" s="19"/>
      <c r="BNA24" s="19"/>
      <c r="BNB24" s="19"/>
      <c r="BNC24" s="19"/>
      <c r="BND24" s="19"/>
      <c r="BNE24" s="19"/>
      <c r="BNF24" s="19"/>
      <c r="BNG24" s="19"/>
      <c r="BNH24" s="19"/>
      <c r="BNI24" s="19"/>
      <c r="BNJ24" s="19"/>
      <c r="BNK24" s="19"/>
      <c r="BNL24" s="19"/>
      <c r="BNM24" s="19"/>
      <c r="BNN24" s="19"/>
      <c r="BNO24" s="19"/>
      <c r="BNP24" s="19"/>
      <c r="BNQ24" s="19"/>
      <c r="BNR24" s="19"/>
      <c r="BNS24" s="19"/>
      <c r="BNT24" s="19"/>
      <c r="BNU24" s="19"/>
      <c r="BNV24" s="19"/>
      <c r="BNW24" s="19"/>
      <c r="BNX24" s="19"/>
      <c r="BNY24" s="19"/>
      <c r="BNZ24" s="19"/>
      <c r="BOA24" s="19"/>
      <c r="BOB24" s="19"/>
      <c r="BOC24" s="19"/>
      <c r="BOD24" s="19"/>
      <c r="BOE24" s="19"/>
      <c r="BOF24" s="19"/>
      <c r="BOG24" s="19"/>
      <c r="BOH24" s="19"/>
      <c r="BOI24" s="19"/>
      <c r="BOJ24" s="19"/>
      <c r="BOK24" s="19"/>
      <c r="BOL24" s="19"/>
      <c r="BOM24" s="19"/>
      <c r="BON24" s="19"/>
      <c r="BOO24" s="19"/>
      <c r="BOP24" s="19"/>
      <c r="BOQ24" s="19"/>
      <c r="BOR24" s="19"/>
      <c r="BOS24" s="19"/>
      <c r="BOT24" s="19"/>
      <c r="BOU24" s="19"/>
      <c r="BOV24" s="19"/>
      <c r="BOW24" s="19"/>
      <c r="BOX24" s="19"/>
      <c r="BOY24" s="19"/>
      <c r="BOZ24" s="19"/>
      <c r="BPA24" s="19"/>
      <c r="BPB24" s="19"/>
      <c r="BPC24" s="19"/>
      <c r="BPD24" s="19"/>
      <c r="BPE24" s="19"/>
      <c r="BPF24" s="19"/>
      <c r="BPG24" s="19"/>
      <c r="BPH24" s="19"/>
      <c r="BPI24" s="19"/>
      <c r="BPJ24" s="19"/>
      <c r="BPK24" s="19"/>
      <c r="BPL24" s="19"/>
      <c r="BPM24" s="19"/>
      <c r="BPN24" s="19"/>
      <c r="BPO24" s="19"/>
      <c r="BPP24" s="19"/>
      <c r="BPQ24" s="19"/>
      <c r="BPR24" s="19"/>
      <c r="BPS24" s="19"/>
      <c r="BPT24" s="19"/>
      <c r="BPU24" s="19"/>
      <c r="BPV24" s="19"/>
      <c r="BPW24" s="19"/>
      <c r="BPX24" s="19"/>
      <c r="BPY24" s="19"/>
      <c r="BPZ24" s="19"/>
      <c r="BQA24" s="19"/>
      <c r="BQB24" s="19"/>
      <c r="BQC24" s="19"/>
      <c r="BQD24" s="19"/>
      <c r="BQE24" s="19"/>
      <c r="BQF24" s="19"/>
      <c r="BQG24" s="19"/>
      <c r="BQH24" s="19"/>
      <c r="BQI24" s="19"/>
      <c r="BQJ24" s="19"/>
      <c r="BQK24" s="19"/>
      <c r="BQL24" s="19"/>
      <c r="BQM24" s="19"/>
      <c r="BQN24" s="19"/>
      <c r="BQO24" s="19"/>
      <c r="BQP24" s="19"/>
      <c r="BQQ24" s="19"/>
      <c r="BQR24" s="19"/>
      <c r="BQS24" s="19"/>
      <c r="BQT24" s="19"/>
      <c r="BQU24" s="19"/>
      <c r="BQV24" s="19"/>
      <c r="BQW24" s="19"/>
      <c r="BQX24" s="19"/>
      <c r="BQY24" s="19"/>
      <c r="BQZ24" s="19"/>
      <c r="BRA24" s="19"/>
      <c r="BRB24" s="19"/>
      <c r="BRC24" s="19"/>
      <c r="BRD24" s="19"/>
      <c r="BRE24" s="19"/>
      <c r="BRF24" s="19"/>
      <c r="BRG24" s="19"/>
      <c r="BRH24" s="19"/>
      <c r="BRI24" s="19"/>
      <c r="BRJ24" s="19"/>
      <c r="BRK24" s="19"/>
      <c r="BRL24" s="19"/>
      <c r="BRM24" s="19"/>
      <c r="BRN24" s="19"/>
      <c r="BRO24" s="19"/>
      <c r="BRP24" s="19"/>
      <c r="BRQ24" s="19"/>
      <c r="BRR24" s="19"/>
      <c r="BRS24" s="19"/>
      <c r="BRT24" s="19"/>
      <c r="BRU24" s="19"/>
      <c r="BRV24" s="19"/>
      <c r="BRW24" s="19"/>
      <c r="BRX24" s="19"/>
      <c r="BRY24" s="19"/>
      <c r="BRZ24" s="19"/>
      <c r="BSA24" s="19"/>
      <c r="BSB24" s="19"/>
      <c r="BSC24" s="19"/>
      <c r="BSD24" s="19"/>
      <c r="BSE24" s="19"/>
      <c r="BSF24" s="19"/>
      <c r="BSG24" s="19"/>
      <c r="BSH24" s="19"/>
      <c r="BSI24" s="19"/>
      <c r="BSJ24" s="19"/>
      <c r="BSK24" s="19"/>
      <c r="BSL24" s="19"/>
      <c r="BSM24" s="19"/>
      <c r="BSN24" s="19"/>
      <c r="BSO24" s="19"/>
      <c r="BSP24" s="19"/>
      <c r="BSQ24" s="19"/>
      <c r="BSR24" s="19"/>
      <c r="BSS24" s="19"/>
      <c r="BST24" s="19"/>
      <c r="BSU24" s="19"/>
      <c r="BSV24" s="19"/>
      <c r="BSW24" s="19"/>
      <c r="BSX24" s="19"/>
      <c r="BSY24" s="19"/>
      <c r="BSZ24" s="19"/>
      <c r="BTA24" s="19"/>
      <c r="BTB24" s="19"/>
      <c r="BTC24" s="19"/>
      <c r="BTD24" s="19"/>
      <c r="BTE24" s="19"/>
      <c r="BTF24" s="19"/>
      <c r="BTG24" s="19"/>
      <c r="BTH24" s="19"/>
      <c r="BTI24" s="19"/>
      <c r="BTJ24" s="19"/>
      <c r="BTK24" s="19"/>
      <c r="BTL24" s="19"/>
      <c r="BTM24" s="19"/>
      <c r="BTN24" s="19"/>
      <c r="BTO24" s="19"/>
      <c r="BTP24" s="19"/>
      <c r="BTQ24" s="19"/>
      <c r="BTR24" s="19"/>
      <c r="BTS24" s="19"/>
      <c r="BTT24" s="19"/>
      <c r="BTU24" s="19"/>
      <c r="BTV24" s="19"/>
      <c r="BTW24" s="19"/>
      <c r="BTX24" s="19"/>
      <c r="BTY24" s="19"/>
      <c r="BTZ24" s="19"/>
      <c r="BUA24" s="19"/>
      <c r="BUB24" s="19"/>
      <c r="BUC24" s="19"/>
      <c r="BUD24" s="19"/>
      <c r="BUE24" s="19"/>
      <c r="BUF24" s="19"/>
      <c r="BUG24" s="19"/>
      <c r="BUH24" s="19"/>
      <c r="BUI24" s="19"/>
      <c r="BUJ24" s="19"/>
      <c r="BUK24" s="19"/>
      <c r="BUL24" s="19"/>
      <c r="BUM24" s="19"/>
      <c r="BUN24" s="19"/>
      <c r="BUO24" s="19"/>
      <c r="BUP24" s="19"/>
      <c r="BUQ24" s="19"/>
      <c r="BUR24" s="19"/>
      <c r="BUS24" s="19"/>
      <c r="BUT24" s="19"/>
      <c r="BUU24" s="19"/>
      <c r="BUV24" s="19"/>
      <c r="BUW24" s="19"/>
      <c r="BUX24" s="19"/>
      <c r="BUY24" s="19"/>
      <c r="BUZ24" s="19"/>
      <c r="BVA24" s="19"/>
      <c r="BVB24" s="19"/>
      <c r="BVC24" s="19"/>
      <c r="BVD24" s="19"/>
      <c r="BVE24" s="19"/>
      <c r="BVF24" s="19"/>
      <c r="BVG24" s="19"/>
      <c r="BVH24" s="19"/>
      <c r="BVI24" s="19"/>
      <c r="BVJ24" s="19"/>
      <c r="BVK24" s="19"/>
      <c r="BVL24" s="19"/>
      <c r="BVM24" s="19"/>
      <c r="BVN24" s="19"/>
      <c r="BVO24" s="19"/>
      <c r="BVP24" s="19"/>
      <c r="BVQ24" s="19"/>
      <c r="BVR24" s="19"/>
      <c r="BVS24" s="19"/>
      <c r="BVT24" s="19"/>
      <c r="BVU24" s="19"/>
      <c r="BVV24" s="19"/>
      <c r="BVW24" s="19"/>
      <c r="BVX24" s="19"/>
      <c r="BVY24" s="19"/>
      <c r="BVZ24" s="19"/>
      <c r="BWA24" s="19"/>
      <c r="BWB24" s="19"/>
      <c r="BWC24" s="19"/>
      <c r="BWD24" s="19"/>
      <c r="BWE24" s="19"/>
      <c r="BWF24" s="19"/>
      <c r="BWG24" s="19"/>
      <c r="BWH24" s="19"/>
      <c r="BWI24" s="19"/>
      <c r="BWJ24" s="19"/>
      <c r="BWK24" s="19"/>
      <c r="BWL24" s="19"/>
      <c r="BWM24" s="19"/>
      <c r="BWN24" s="19"/>
      <c r="BWO24" s="19"/>
      <c r="BWP24" s="19"/>
      <c r="BWQ24" s="19"/>
      <c r="BWR24" s="19"/>
      <c r="BWS24" s="19"/>
      <c r="BWT24" s="19"/>
      <c r="BWU24" s="19"/>
      <c r="BWV24" s="19"/>
      <c r="BWW24" s="19"/>
      <c r="BWX24" s="19"/>
      <c r="BWY24" s="19"/>
      <c r="BWZ24" s="19"/>
      <c r="BXA24" s="19"/>
      <c r="BXB24" s="19"/>
      <c r="BXC24" s="19"/>
      <c r="BXD24" s="19"/>
      <c r="BXE24" s="19"/>
      <c r="BXF24" s="19"/>
      <c r="BXG24" s="19"/>
      <c r="BXH24" s="19"/>
      <c r="BXI24" s="19"/>
      <c r="BXJ24" s="19"/>
      <c r="BXK24" s="19"/>
      <c r="BXL24" s="19"/>
      <c r="BXM24" s="19"/>
      <c r="BXN24" s="19"/>
      <c r="BXO24" s="19"/>
      <c r="BXP24" s="19"/>
      <c r="BXQ24" s="19"/>
      <c r="BXR24" s="19"/>
      <c r="BXS24" s="19"/>
      <c r="BXT24" s="19"/>
      <c r="BXU24" s="19"/>
      <c r="BXV24" s="19"/>
      <c r="BXW24" s="19"/>
      <c r="BXX24" s="19"/>
      <c r="BXY24" s="19"/>
      <c r="BXZ24" s="19"/>
      <c r="BYA24" s="19"/>
      <c r="BYB24" s="19"/>
      <c r="BYC24" s="19"/>
      <c r="BYD24" s="19"/>
      <c r="BYE24" s="19"/>
      <c r="BYF24" s="19"/>
      <c r="BYG24" s="19"/>
      <c r="BYH24" s="19"/>
      <c r="BYI24" s="19"/>
      <c r="BYJ24" s="19"/>
      <c r="BYK24" s="19"/>
      <c r="BYL24" s="19"/>
      <c r="BYM24" s="19"/>
      <c r="BYN24" s="19"/>
      <c r="BYO24" s="19"/>
      <c r="BYP24" s="19"/>
      <c r="BYQ24" s="19"/>
      <c r="BYR24" s="19"/>
      <c r="BYS24" s="19"/>
      <c r="BYT24" s="19"/>
      <c r="BYU24" s="19"/>
      <c r="BYV24" s="19"/>
      <c r="BYW24" s="19"/>
      <c r="BYX24" s="19"/>
      <c r="BYY24" s="19"/>
      <c r="BYZ24" s="19"/>
      <c r="BZA24" s="19"/>
      <c r="BZB24" s="19"/>
      <c r="BZC24" s="19"/>
      <c r="BZD24" s="19"/>
      <c r="BZE24" s="19"/>
      <c r="BZF24" s="19"/>
      <c r="BZG24" s="19"/>
      <c r="BZH24" s="19"/>
      <c r="BZI24" s="19"/>
      <c r="BZJ24" s="19"/>
      <c r="BZK24" s="19"/>
      <c r="BZL24" s="19"/>
      <c r="BZM24" s="19"/>
      <c r="BZN24" s="19"/>
      <c r="BZO24" s="19"/>
      <c r="BZP24" s="19"/>
      <c r="BZQ24" s="19"/>
      <c r="BZR24" s="19"/>
      <c r="BZS24" s="19"/>
      <c r="BZT24" s="19"/>
      <c r="BZU24" s="19"/>
      <c r="BZV24" s="19"/>
      <c r="BZW24" s="19"/>
      <c r="BZX24" s="19"/>
      <c r="BZY24" s="19"/>
      <c r="BZZ24" s="19"/>
      <c r="CAA24" s="19"/>
      <c r="CAB24" s="19"/>
      <c r="CAC24" s="19"/>
      <c r="CAD24" s="19"/>
      <c r="CAE24" s="19"/>
      <c r="CAF24" s="19"/>
      <c r="CAG24" s="19"/>
      <c r="CAH24" s="19"/>
      <c r="CAI24" s="19"/>
      <c r="CAJ24" s="19"/>
      <c r="CAK24" s="19"/>
      <c r="CAL24" s="19"/>
      <c r="CAM24" s="19"/>
      <c r="CAN24" s="19"/>
      <c r="CAO24" s="19"/>
      <c r="CAP24" s="19"/>
      <c r="CAQ24" s="19"/>
      <c r="CAR24" s="19"/>
      <c r="CAS24" s="19"/>
      <c r="CAT24" s="19"/>
      <c r="CAU24" s="19"/>
      <c r="CAV24" s="19"/>
      <c r="CAW24" s="19"/>
      <c r="CAX24" s="19"/>
      <c r="CAY24" s="19"/>
      <c r="CAZ24" s="19"/>
      <c r="CBA24" s="19"/>
      <c r="CBB24" s="19"/>
      <c r="CBC24" s="19"/>
      <c r="CBD24" s="19"/>
      <c r="CBE24" s="19"/>
      <c r="CBF24" s="19"/>
      <c r="CBG24" s="19"/>
      <c r="CBH24" s="19"/>
      <c r="CBI24" s="19"/>
      <c r="CBJ24" s="19"/>
      <c r="CBK24" s="19"/>
      <c r="CBL24" s="19"/>
      <c r="CBM24" s="19"/>
      <c r="CBN24" s="19"/>
      <c r="CBO24" s="19"/>
      <c r="CBP24" s="19"/>
      <c r="CBQ24" s="19"/>
      <c r="CBR24" s="19"/>
      <c r="CBS24" s="19"/>
      <c r="CBT24" s="19"/>
      <c r="CBU24" s="19"/>
      <c r="CBV24" s="19"/>
      <c r="CBW24" s="19"/>
      <c r="CBX24" s="19"/>
      <c r="CBY24" s="19"/>
      <c r="CBZ24" s="19"/>
      <c r="CCA24" s="19"/>
      <c r="CCB24" s="19"/>
      <c r="CCC24" s="19"/>
      <c r="CCD24" s="19"/>
      <c r="CCE24" s="19"/>
      <c r="CCF24" s="19"/>
      <c r="CCG24" s="19"/>
      <c r="CCH24" s="19"/>
      <c r="CCI24" s="19"/>
      <c r="CCJ24" s="19"/>
      <c r="CCK24" s="19"/>
      <c r="CCL24" s="19"/>
      <c r="CCM24" s="19"/>
      <c r="CCN24" s="19"/>
      <c r="CCO24" s="19"/>
      <c r="CCP24" s="19"/>
      <c r="CCQ24" s="19"/>
      <c r="CCR24" s="19"/>
      <c r="CCS24" s="19"/>
      <c r="CCT24" s="19"/>
      <c r="CCU24" s="19"/>
      <c r="CCV24" s="19"/>
      <c r="CCW24" s="19"/>
      <c r="CCX24" s="19"/>
      <c r="CCY24" s="19"/>
      <c r="CCZ24" s="19"/>
      <c r="CDA24" s="19"/>
      <c r="CDB24" s="19"/>
      <c r="CDC24" s="19"/>
      <c r="CDD24" s="19"/>
      <c r="CDE24" s="19"/>
      <c r="CDF24" s="19"/>
      <c r="CDG24" s="19"/>
      <c r="CDH24" s="19"/>
      <c r="CDI24" s="19"/>
      <c r="CDJ24" s="19"/>
      <c r="CDK24" s="19"/>
      <c r="CDL24" s="19"/>
      <c r="CDM24" s="19"/>
      <c r="CDN24" s="19"/>
      <c r="CDO24" s="19"/>
      <c r="CDP24" s="19"/>
      <c r="CDQ24" s="19"/>
      <c r="CDR24" s="19"/>
      <c r="CDS24" s="19"/>
      <c r="CDT24" s="19"/>
      <c r="CDU24" s="19"/>
      <c r="CDV24" s="19"/>
      <c r="CDW24" s="19"/>
      <c r="CDX24" s="19"/>
      <c r="CDY24" s="19"/>
      <c r="CDZ24" s="19"/>
      <c r="CEA24" s="19"/>
      <c r="CEB24" s="19"/>
      <c r="CEC24" s="19"/>
      <c r="CED24" s="19"/>
      <c r="CEE24" s="19"/>
      <c r="CEF24" s="19"/>
      <c r="CEG24" s="19"/>
      <c r="CEH24" s="19"/>
      <c r="CEI24" s="19"/>
      <c r="CEJ24" s="19"/>
      <c r="CEK24" s="19"/>
      <c r="CEL24" s="19"/>
      <c r="CEM24" s="19"/>
      <c r="CEN24" s="19"/>
      <c r="CEO24" s="19"/>
      <c r="CEP24" s="19"/>
      <c r="CEQ24" s="19"/>
      <c r="CER24" s="19"/>
      <c r="CES24" s="19"/>
      <c r="CET24" s="19"/>
      <c r="CEU24" s="19"/>
      <c r="CEV24" s="19"/>
      <c r="CEW24" s="19"/>
      <c r="CEX24" s="19"/>
      <c r="CEY24" s="19"/>
      <c r="CEZ24" s="19"/>
      <c r="CFA24" s="19"/>
      <c r="CFB24" s="19"/>
      <c r="CFC24" s="19"/>
      <c r="CFD24" s="19"/>
      <c r="CFE24" s="19"/>
      <c r="CFF24" s="19"/>
      <c r="CFG24" s="19"/>
      <c r="CFH24" s="19"/>
      <c r="CFI24" s="19"/>
      <c r="CFJ24" s="19"/>
      <c r="CFK24" s="19"/>
      <c r="CFL24" s="19"/>
      <c r="CFM24" s="19"/>
      <c r="CFN24" s="19"/>
      <c r="CFO24" s="19"/>
      <c r="CFP24" s="19"/>
      <c r="CFQ24" s="19"/>
      <c r="CFR24" s="19"/>
      <c r="CFS24" s="19"/>
      <c r="CFT24" s="19"/>
      <c r="CFU24" s="19"/>
      <c r="CFV24" s="19"/>
      <c r="CFW24" s="19"/>
      <c r="CFX24" s="19"/>
      <c r="CFY24" s="19"/>
      <c r="CFZ24" s="19"/>
      <c r="CGA24" s="19"/>
      <c r="CGB24" s="19"/>
      <c r="CGC24" s="19"/>
      <c r="CGD24" s="19"/>
      <c r="CGE24" s="19"/>
      <c r="CGF24" s="19"/>
      <c r="CGG24" s="19"/>
      <c r="CGH24" s="19"/>
      <c r="CGI24" s="19"/>
      <c r="CGJ24" s="19"/>
      <c r="CGK24" s="19"/>
      <c r="CGL24" s="19"/>
      <c r="CGM24" s="19"/>
      <c r="CGN24" s="19"/>
      <c r="CGO24" s="19"/>
      <c r="CGP24" s="19"/>
      <c r="CGQ24" s="19"/>
      <c r="CGR24" s="19"/>
      <c r="CGS24" s="19"/>
      <c r="CGT24" s="19"/>
      <c r="CGU24" s="19"/>
      <c r="CGV24" s="19"/>
      <c r="CGW24" s="19"/>
      <c r="CGX24" s="19"/>
      <c r="CGY24" s="19"/>
      <c r="CGZ24" s="19"/>
      <c r="CHA24" s="19"/>
      <c r="CHB24" s="19"/>
      <c r="CHC24" s="19"/>
      <c r="CHD24" s="19"/>
      <c r="CHE24" s="19"/>
      <c r="CHF24" s="19"/>
      <c r="CHG24" s="19"/>
      <c r="CHH24" s="19"/>
      <c r="CHI24" s="19"/>
      <c r="CHJ24" s="19"/>
      <c r="CHK24" s="19"/>
      <c r="CHL24" s="19"/>
      <c r="CHM24" s="19"/>
      <c r="CHN24" s="19"/>
      <c r="CHO24" s="19"/>
      <c r="CHP24" s="19"/>
      <c r="CHQ24" s="19"/>
      <c r="CHR24" s="19"/>
      <c r="CHS24" s="19"/>
      <c r="CHT24" s="19"/>
      <c r="CHU24" s="19"/>
      <c r="CHV24" s="19"/>
      <c r="CHW24" s="19"/>
      <c r="CHX24" s="19"/>
      <c r="CHY24" s="19"/>
      <c r="CHZ24" s="19"/>
      <c r="CIA24" s="19"/>
      <c r="CIB24" s="19"/>
      <c r="CIC24" s="19"/>
      <c r="CID24" s="19"/>
      <c r="CIE24" s="19"/>
      <c r="CIF24" s="19"/>
      <c r="CIG24" s="19"/>
      <c r="CIH24" s="19"/>
      <c r="CII24" s="19"/>
      <c r="CIJ24" s="19"/>
      <c r="CIK24" s="19"/>
      <c r="CIL24" s="19"/>
      <c r="CIM24" s="19"/>
      <c r="CIN24" s="19"/>
      <c r="CIO24" s="19"/>
      <c r="CIP24" s="19"/>
      <c r="CIQ24" s="19"/>
      <c r="CIR24" s="19"/>
      <c r="CIS24" s="19"/>
      <c r="CIT24" s="19"/>
      <c r="CIU24" s="19"/>
      <c r="CIV24" s="19"/>
      <c r="CIW24" s="19"/>
      <c r="CIX24" s="19"/>
      <c r="CIY24" s="19"/>
      <c r="CIZ24" s="19"/>
      <c r="CJA24" s="19"/>
      <c r="CJB24" s="19"/>
      <c r="CJC24" s="19"/>
      <c r="CJD24" s="19"/>
      <c r="CJE24" s="19"/>
      <c r="CJF24" s="19"/>
      <c r="CJG24" s="19"/>
      <c r="CJH24" s="19"/>
      <c r="CJI24" s="19"/>
      <c r="CJJ24" s="19"/>
      <c r="CJK24" s="19"/>
      <c r="CJL24" s="19"/>
      <c r="CJM24" s="19"/>
      <c r="CJN24" s="19"/>
      <c r="CJO24" s="19"/>
      <c r="CJP24" s="19"/>
      <c r="CJQ24" s="19"/>
      <c r="CJR24" s="19"/>
      <c r="CJS24" s="19"/>
      <c r="CJT24" s="19"/>
      <c r="CJU24" s="19"/>
      <c r="CJV24" s="19"/>
      <c r="CJW24" s="19"/>
      <c r="CJX24" s="19"/>
      <c r="CJY24" s="19"/>
      <c r="CJZ24" s="19"/>
      <c r="CKA24" s="19"/>
      <c r="CKB24" s="19"/>
      <c r="CKC24" s="19"/>
      <c r="CKD24" s="19"/>
      <c r="CKE24" s="19"/>
      <c r="CKF24" s="19"/>
      <c r="CKG24" s="19"/>
      <c r="CKH24" s="19"/>
      <c r="CKI24" s="19"/>
      <c r="CKJ24" s="19"/>
      <c r="CKK24" s="19"/>
      <c r="CKL24" s="19"/>
      <c r="CKM24" s="19"/>
      <c r="CKN24" s="19"/>
      <c r="CKO24" s="19"/>
      <c r="CKP24" s="19"/>
      <c r="CKQ24" s="19"/>
      <c r="CKR24" s="19"/>
      <c r="CKS24" s="19"/>
      <c r="CKT24" s="19"/>
      <c r="CKU24" s="19"/>
      <c r="CKV24" s="19"/>
      <c r="CKW24" s="19"/>
      <c r="CKX24" s="19"/>
      <c r="CKY24" s="19"/>
      <c r="CKZ24" s="19"/>
      <c r="CLA24" s="19"/>
      <c r="CLB24" s="19"/>
      <c r="CLC24" s="19"/>
      <c r="CLD24" s="19"/>
      <c r="CLE24" s="19"/>
      <c r="CLF24" s="19"/>
      <c r="CLG24" s="19"/>
      <c r="CLH24" s="19"/>
      <c r="CLI24" s="19"/>
      <c r="CLJ24" s="19"/>
      <c r="CLK24" s="19"/>
      <c r="CLL24" s="19"/>
      <c r="CLM24" s="19"/>
      <c r="CLN24" s="19"/>
      <c r="CLO24" s="19"/>
      <c r="CLP24" s="19"/>
      <c r="CLQ24" s="19"/>
      <c r="CLR24" s="19"/>
      <c r="CLS24" s="19"/>
      <c r="CLT24" s="19"/>
      <c r="CLU24" s="19"/>
      <c r="CLV24" s="19"/>
      <c r="CLW24" s="19"/>
      <c r="CLX24" s="19"/>
      <c r="CLY24" s="19"/>
      <c r="CLZ24" s="19"/>
      <c r="CMA24" s="19"/>
      <c r="CMB24" s="19"/>
      <c r="CMC24" s="19"/>
      <c r="CMD24" s="19"/>
      <c r="CME24" s="19"/>
      <c r="CMF24" s="19"/>
      <c r="CMG24" s="19"/>
      <c r="CMH24" s="19"/>
      <c r="CMI24" s="19"/>
      <c r="CMJ24" s="19"/>
      <c r="CMK24" s="19"/>
      <c r="CML24" s="19"/>
      <c r="CMM24" s="19"/>
      <c r="CMN24" s="19"/>
      <c r="CMO24" s="19"/>
      <c r="CMP24" s="19"/>
      <c r="CMQ24" s="19"/>
      <c r="CMR24" s="19"/>
      <c r="CMS24" s="19"/>
      <c r="CMT24" s="19"/>
      <c r="CMU24" s="19"/>
      <c r="CMV24" s="19"/>
      <c r="CMW24" s="19"/>
      <c r="CMX24" s="19"/>
      <c r="CMY24" s="19"/>
      <c r="CMZ24" s="19"/>
      <c r="CNA24" s="19"/>
      <c r="CNB24" s="19"/>
      <c r="CNC24" s="19"/>
      <c r="CND24" s="19"/>
      <c r="CNE24" s="19"/>
      <c r="CNF24" s="19"/>
      <c r="CNG24" s="19"/>
      <c r="CNH24" s="19"/>
      <c r="CNI24" s="19"/>
      <c r="CNJ24" s="19"/>
      <c r="CNK24" s="19"/>
      <c r="CNL24" s="19"/>
      <c r="CNM24" s="19"/>
      <c r="CNN24" s="19"/>
      <c r="CNO24" s="19"/>
      <c r="CNP24" s="19"/>
      <c r="CNQ24" s="19"/>
      <c r="CNR24" s="19"/>
      <c r="CNS24" s="19"/>
      <c r="CNT24" s="19"/>
      <c r="CNU24" s="19"/>
      <c r="CNV24" s="19"/>
      <c r="CNW24" s="19"/>
      <c r="CNX24" s="19"/>
      <c r="CNY24" s="19"/>
      <c r="CNZ24" s="19"/>
      <c r="COA24" s="19"/>
      <c r="COB24" s="19"/>
      <c r="COC24" s="19"/>
      <c r="COD24" s="19"/>
      <c r="COE24" s="19"/>
      <c r="COF24" s="19"/>
      <c r="COG24" s="19"/>
      <c r="COH24" s="19"/>
      <c r="COI24" s="19"/>
      <c r="COJ24" s="19"/>
      <c r="COK24" s="19"/>
      <c r="COL24" s="19"/>
      <c r="COM24" s="19"/>
      <c r="CON24" s="19"/>
      <c r="COO24" s="19"/>
      <c r="COP24" s="19"/>
      <c r="COQ24" s="19"/>
      <c r="COR24" s="19"/>
      <c r="COS24" s="19"/>
      <c r="COT24" s="19"/>
      <c r="COU24" s="19"/>
      <c r="COV24" s="19"/>
      <c r="COW24" s="19"/>
      <c r="COX24" s="19"/>
      <c r="COY24" s="19"/>
      <c r="COZ24" s="19"/>
      <c r="CPA24" s="19"/>
      <c r="CPB24" s="19"/>
      <c r="CPC24" s="19"/>
      <c r="CPD24" s="19"/>
      <c r="CPE24" s="19"/>
      <c r="CPF24" s="19"/>
      <c r="CPG24" s="19"/>
      <c r="CPH24" s="19"/>
      <c r="CPI24" s="19"/>
      <c r="CPJ24" s="19"/>
      <c r="CPK24" s="19"/>
      <c r="CPL24" s="19"/>
      <c r="CPM24" s="19"/>
      <c r="CPN24" s="19"/>
      <c r="CPO24" s="19"/>
      <c r="CPP24" s="19"/>
      <c r="CPQ24" s="19"/>
      <c r="CPR24" s="19"/>
      <c r="CPS24" s="19"/>
      <c r="CPT24" s="19"/>
      <c r="CPU24" s="19"/>
      <c r="CPV24" s="19"/>
      <c r="CPW24" s="19"/>
      <c r="CPX24" s="19"/>
      <c r="CPY24" s="19"/>
      <c r="CPZ24" s="19"/>
      <c r="CQA24" s="19"/>
      <c r="CQB24" s="19"/>
      <c r="CQC24" s="19"/>
      <c r="CQD24" s="19"/>
      <c r="CQE24" s="19"/>
      <c r="CQF24" s="19"/>
      <c r="CQG24" s="19"/>
      <c r="CQH24" s="19"/>
      <c r="CQI24" s="19"/>
      <c r="CQJ24" s="19"/>
      <c r="CQK24" s="19"/>
      <c r="CQL24" s="19"/>
      <c r="CQM24" s="19"/>
      <c r="CQN24" s="19"/>
      <c r="CQO24" s="19"/>
      <c r="CQP24" s="19"/>
      <c r="CQQ24" s="19"/>
      <c r="CQR24" s="19"/>
      <c r="CQS24" s="19"/>
      <c r="CQT24" s="19"/>
      <c r="CQU24" s="19"/>
      <c r="CQV24" s="19"/>
      <c r="CQW24" s="19"/>
      <c r="CQX24" s="19"/>
      <c r="CQY24" s="19"/>
      <c r="CQZ24" s="19"/>
      <c r="CRA24" s="19"/>
      <c r="CRB24" s="19"/>
      <c r="CRC24" s="19"/>
      <c r="CRD24" s="19"/>
      <c r="CRE24" s="19"/>
      <c r="CRF24" s="19"/>
      <c r="CRG24" s="19"/>
      <c r="CRH24" s="19"/>
      <c r="CRI24" s="19"/>
      <c r="CRJ24" s="19"/>
      <c r="CRK24" s="19"/>
      <c r="CRL24" s="19"/>
      <c r="CRM24" s="19"/>
      <c r="CRN24" s="19"/>
      <c r="CRO24" s="19"/>
      <c r="CRP24" s="19"/>
      <c r="CRQ24" s="19"/>
      <c r="CRR24" s="19"/>
      <c r="CRS24" s="19"/>
      <c r="CRT24" s="19"/>
      <c r="CRU24" s="19"/>
      <c r="CRV24" s="19"/>
      <c r="CRW24" s="19"/>
      <c r="CRX24" s="19"/>
      <c r="CRY24" s="19"/>
      <c r="CRZ24" s="19"/>
      <c r="CSA24" s="19"/>
      <c r="CSB24" s="19"/>
      <c r="CSC24" s="19"/>
      <c r="CSD24" s="19"/>
      <c r="CSE24" s="19"/>
      <c r="CSF24" s="19"/>
      <c r="CSG24" s="19"/>
      <c r="CSH24" s="19"/>
      <c r="CSI24" s="19"/>
      <c r="CSJ24" s="19"/>
      <c r="CSK24" s="19"/>
      <c r="CSL24" s="19"/>
      <c r="CSM24" s="19"/>
      <c r="CSN24" s="19"/>
      <c r="CSO24" s="19"/>
      <c r="CSP24" s="19"/>
      <c r="CSQ24" s="19"/>
      <c r="CSR24" s="19"/>
      <c r="CSS24" s="19"/>
      <c r="CST24" s="19"/>
      <c r="CSU24" s="19"/>
      <c r="CSV24" s="19"/>
      <c r="CSW24" s="19"/>
      <c r="CSX24" s="19"/>
      <c r="CSY24" s="19"/>
      <c r="CSZ24" s="19"/>
      <c r="CTA24" s="19"/>
      <c r="CTB24" s="19"/>
      <c r="CTC24" s="19"/>
      <c r="CTD24" s="19"/>
      <c r="CTE24" s="19"/>
      <c r="CTF24" s="19"/>
      <c r="CTG24" s="19"/>
      <c r="CTH24" s="19"/>
      <c r="CTI24" s="19"/>
      <c r="CTJ24" s="19"/>
      <c r="CTK24" s="19"/>
      <c r="CTL24" s="19"/>
      <c r="CTM24" s="19"/>
      <c r="CTN24" s="19"/>
      <c r="CTO24" s="19"/>
      <c r="CTP24" s="19"/>
      <c r="CTQ24" s="19"/>
      <c r="CTR24" s="19"/>
      <c r="CTS24" s="19"/>
      <c r="CTT24" s="19"/>
      <c r="CTU24" s="19"/>
      <c r="CTV24" s="19"/>
      <c r="CTW24" s="19"/>
      <c r="CTX24" s="19"/>
      <c r="CTY24" s="19"/>
      <c r="CTZ24" s="19"/>
      <c r="CUA24" s="19"/>
      <c r="CUB24" s="19"/>
      <c r="CUC24" s="19"/>
      <c r="CUD24" s="19"/>
      <c r="CUE24" s="19"/>
      <c r="CUF24" s="19"/>
      <c r="CUG24" s="19"/>
      <c r="CUH24" s="19"/>
      <c r="CUI24" s="19"/>
      <c r="CUJ24" s="19"/>
      <c r="CUK24" s="19"/>
      <c r="CUL24" s="19"/>
      <c r="CUM24" s="19"/>
      <c r="CUN24" s="19"/>
      <c r="CUO24" s="19"/>
      <c r="CUP24" s="19"/>
      <c r="CUQ24" s="19"/>
      <c r="CUR24" s="19"/>
      <c r="CUS24" s="19"/>
      <c r="CUT24" s="19"/>
      <c r="CUU24" s="19"/>
      <c r="CUV24" s="19"/>
      <c r="CUW24" s="19"/>
      <c r="CUX24" s="19"/>
      <c r="CUY24" s="19"/>
      <c r="CUZ24" s="19"/>
      <c r="CVA24" s="19"/>
      <c r="CVB24" s="19"/>
      <c r="CVC24" s="19"/>
      <c r="CVD24" s="19"/>
      <c r="CVE24" s="19"/>
      <c r="CVF24" s="19"/>
      <c r="CVG24" s="19"/>
      <c r="CVH24" s="19"/>
      <c r="CVI24" s="19"/>
      <c r="CVJ24" s="19"/>
      <c r="CVK24" s="19"/>
      <c r="CVL24" s="19"/>
      <c r="CVM24" s="19"/>
      <c r="CVN24" s="19"/>
      <c r="CVO24" s="19"/>
      <c r="CVP24" s="19"/>
      <c r="CVQ24" s="19"/>
      <c r="CVR24" s="19"/>
      <c r="CVS24" s="19"/>
      <c r="CVT24" s="19"/>
      <c r="CVU24" s="19"/>
      <c r="CVV24" s="19"/>
      <c r="CVW24" s="19"/>
      <c r="CVX24" s="19"/>
      <c r="CVY24" s="19"/>
      <c r="CVZ24" s="19"/>
      <c r="CWA24" s="19"/>
      <c r="CWB24" s="19"/>
      <c r="CWC24" s="19"/>
      <c r="CWD24" s="19"/>
      <c r="CWE24" s="19"/>
      <c r="CWF24" s="19"/>
      <c r="CWG24" s="19"/>
      <c r="CWH24" s="19"/>
      <c r="CWI24" s="19"/>
      <c r="CWJ24" s="19"/>
      <c r="CWK24" s="19"/>
      <c r="CWL24" s="19"/>
      <c r="CWM24" s="19"/>
      <c r="CWN24" s="19"/>
      <c r="CWO24" s="19"/>
      <c r="CWP24" s="19"/>
      <c r="CWQ24" s="19"/>
      <c r="CWR24" s="19"/>
      <c r="CWS24" s="19"/>
      <c r="CWT24" s="19"/>
      <c r="CWU24" s="19"/>
      <c r="CWV24" s="19"/>
      <c r="CWW24" s="19"/>
      <c r="CWX24" s="19"/>
      <c r="CWY24" s="19"/>
      <c r="CWZ24" s="19"/>
      <c r="CXA24" s="19"/>
      <c r="CXB24" s="19"/>
      <c r="CXC24" s="19"/>
      <c r="CXD24" s="19"/>
      <c r="CXE24" s="19"/>
      <c r="CXF24" s="19"/>
      <c r="CXG24" s="19"/>
      <c r="CXH24" s="19"/>
      <c r="CXI24" s="19"/>
      <c r="CXJ24" s="19"/>
      <c r="CXK24" s="19"/>
      <c r="CXL24" s="19"/>
      <c r="CXM24" s="19"/>
      <c r="CXN24" s="19"/>
      <c r="CXO24" s="19"/>
      <c r="CXP24" s="19"/>
      <c r="CXQ24" s="19"/>
      <c r="CXR24" s="19"/>
      <c r="CXS24" s="19"/>
      <c r="CXT24" s="19"/>
      <c r="CXU24" s="19"/>
      <c r="CXV24" s="19"/>
      <c r="CXW24" s="19"/>
      <c r="CXX24" s="19"/>
      <c r="CXY24" s="19"/>
      <c r="CXZ24" s="19"/>
      <c r="CYA24" s="19"/>
      <c r="CYB24" s="19"/>
      <c r="CYC24" s="19"/>
      <c r="CYD24" s="19"/>
      <c r="CYE24" s="19"/>
      <c r="CYF24" s="19"/>
      <c r="CYG24" s="19"/>
      <c r="CYH24" s="19"/>
      <c r="CYI24" s="19"/>
      <c r="CYJ24" s="19"/>
      <c r="CYK24" s="19"/>
      <c r="CYL24" s="19"/>
      <c r="CYM24" s="19"/>
      <c r="CYN24" s="19"/>
      <c r="CYO24" s="19"/>
      <c r="CYP24" s="19"/>
      <c r="CYQ24" s="19"/>
      <c r="CYR24" s="19"/>
      <c r="CYS24" s="19"/>
      <c r="CYT24" s="19"/>
      <c r="CYU24" s="19"/>
      <c r="CYV24" s="19"/>
      <c r="CYW24" s="19"/>
      <c r="CYX24" s="19"/>
      <c r="CYY24" s="19"/>
      <c r="CYZ24" s="19"/>
      <c r="CZA24" s="19"/>
      <c r="CZB24" s="19"/>
      <c r="CZC24" s="19"/>
      <c r="CZD24" s="19"/>
      <c r="CZE24" s="19"/>
      <c r="CZF24" s="19"/>
      <c r="CZG24" s="19"/>
      <c r="CZH24" s="19"/>
      <c r="CZI24" s="19"/>
      <c r="CZJ24" s="19"/>
      <c r="CZK24" s="19"/>
      <c r="CZL24" s="19"/>
      <c r="CZM24" s="19"/>
      <c r="CZN24" s="19"/>
      <c r="CZO24" s="19"/>
      <c r="CZP24" s="19"/>
      <c r="CZQ24" s="19"/>
      <c r="CZR24" s="19"/>
      <c r="CZS24" s="19"/>
      <c r="CZT24" s="19"/>
      <c r="CZU24" s="19"/>
      <c r="CZV24" s="19"/>
      <c r="CZW24" s="19"/>
      <c r="CZX24" s="19"/>
      <c r="CZY24" s="19"/>
      <c r="CZZ24" s="19"/>
      <c r="DAA24" s="19"/>
      <c r="DAB24" s="19"/>
      <c r="DAC24" s="19"/>
      <c r="DAD24" s="19"/>
      <c r="DAE24" s="19"/>
      <c r="DAF24" s="19"/>
      <c r="DAG24" s="19"/>
      <c r="DAH24" s="19"/>
      <c r="DAI24" s="19"/>
      <c r="DAJ24" s="19"/>
      <c r="DAK24" s="19"/>
      <c r="DAL24" s="19"/>
      <c r="DAM24" s="19"/>
      <c r="DAN24" s="19"/>
      <c r="DAO24" s="19"/>
      <c r="DAP24" s="19"/>
      <c r="DAQ24" s="19"/>
      <c r="DAR24" s="19"/>
      <c r="DAS24" s="19"/>
      <c r="DAT24" s="19"/>
      <c r="DAU24" s="19"/>
      <c r="DAV24" s="19"/>
      <c r="DAW24" s="19"/>
      <c r="DAX24" s="19"/>
      <c r="DAY24" s="19"/>
      <c r="DAZ24" s="19"/>
      <c r="DBA24" s="19"/>
      <c r="DBB24" s="19"/>
      <c r="DBC24" s="19"/>
      <c r="DBD24" s="19"/>
      <c r="DBE24" s="19"/>
      <c r="DBF24" s="19"/>
      <c r="DBG24" s="19"/>
      <c r="DBH24" s="19"/>
      <c r="DBI24" s="19"/>
      <c r="DBJ24" s="19"/>
      <c r="DBK24" s="19"/>
      <c r="DBL24" s="19"/>
      <c r="DBM24" s="19"/>
      <c r="DBN24" s="19"/>
      <c r="DBO24" s="19"/>
      <c r="DBP24" s="19"/>
      <c r="DBQ24" s="19"/>
      <c r="DBR24" s="19"/>
      <c r="DBS24" s="19"/>
      <c r="DBT24" s="19"/>
      <c r="DBU24" s="19"/>
      <c r="DBV24" s="19"/>
      <c r="DBW24" s="19"/>
      <c r="DBX24" s="19"/>
      <c r="DBY24" s="19"/>
      <c r="DBZ24" s="19"/>
      <c r="DCA24" s="19"/>
      <c r="DCB24" s="19"/>
      <c r="DCC24" s="19"/>
      <c r="DCD24" s="19"/>
      <c r="DCE24" s="19"/>
      <c r="DCF24" s="19"/>
      <c r="DCG24" s="19"/>
      <c r="DCH24" s="19"/>
      <c r="DCI24" s="19"/>
      <c r="DCJ24" s="19"/>
      <c r="DCK24" s="19"/>
      <c r="DCL24" s="19"/>
      <c r="DCM24" s="19"/>
      <c r="DCN24" s="19"/>
      <c r="DCO24" s="19"/>
      <c r="DCP24" s="19"/>
      <c r="DCQ24" s="19"/>
      <c r="DCR24" s="19"/>
      <c r="DCS24" s="19"/>
      <c r="DCT24" s="19"/>
      <c r="DCU24" s="19"/>
      <c r="DCV24" s="19"/>
      <c r="DCW24" s="19"/>
      <c r="DCX24" s="19"/>
      <c r="DCY24" s="19"/>
      <c r="DCZ24" s="19"/>
      <c r="DDA24" s="19"/>
      <c r="DDB24" s="19"/>
      <c r="DDC24" s="19"/>
      <c r="DDD24" s="19"/>
      <c r="DDE24" s="19"/>
      <c r="DDF24" s="19"/>
      <c r="DDG24" s="19"/>
      <c r="DDH24" s="19"/>
      <c r="DDI24" s="19"/>
      <c r="DDJ24" s="19"/>
      <c r="DDK24" s="19"/>
      <c r="DDL24" s="19"/>
      <c r="DDM24" s="19"/>
      <c r="DDN24" s="19"/>
      <c r="DDO24" s="19"/>
      <c r="DDP24" s="19"/>
      <c r="DDQ24" s="19"/>
      <c r="DDR24" s="19"/>
      <c r="DDS24" s="19"/>
      <c r="DDT24" s="19"/>
      <c r="DDU24" s="19"/>
      <c r="DDV24" s="19"/>
      <c r="DDW24" s="19"/>
      <c r="DDX24" s="19"/>
      <c r="DDY24" s="19"/>
      <c r="DDZ24" s="19"/>
      <c r="DEA24" s="19"/>
      <c r="DEB24" s="19"/>
      <c r="DEC24" s="19"/>
      <c r="DED24" s="19"/>
      <c r="DEE24" s="19"/>
      <c r="DEF24" s="19"/>
      <c r="DEG24" s="19"/>
      <c r="DEH24" s="19"/>
      <c r="DEI24" s="19"/>
      <c r="DEJ24" s="19"/>
      <c r="DEK24" s="19"/>
      <c r="DEL24" s="19"/>
      <c r="DEM24" s="19"/>
      <c r="DEN24" s="19"/>
      <c r="DEO24" s="19"/>
      <c r="DEP24" s="19"/>
      <c r="DEQ24" s="19"/>
      <c r="DER24" s="19"/>
      <c r="DES24" s="19"/>
      <c r="DET24" s="19"/>
      <c r="DEU24" s="19"/>
      <c r="DEV24" s="19"/>
      <c r="DEW24" s="19"/>
      <c r="DEX24" s="19"/>
      <c r="DEY24" s="19"/>
      <c r="DEZ24" s="19"/>
      <c r="DFA24" s="19"/>
      <c r="DFB24" s="19"/>
      <c r="DFC24" s="19"/>
      <c r="DFD24" s="19"/>
      <c r="DFE24" s="19"/>
      <c r="DFF24" s="19"/>
      <c r="DFG24" s="19"/>
      <c r="DFH24" s="19"/>
      <c r="DFI24" s="19"/>
      <c r="DFJ24" s="19"/>
      <c r="DFK24" s="19"/>
      <c r="DFL24" s="19"/>
      <c r="DFM24" s="19"/>
      <c r="DFN24" s="19"/>
      <c r="DFO24" s="19"/>
      <c r="DFP24" s="19"/>
      <c r="DFQ24" s="19"/>
      <c r="DFR24" s="19"/>
      <c r="DFS24" s="19"/>
      <c r="DFT24" s="19"/>
      <c r="DFU24" s="19"/>
      <c r="DFV24" s="19"/>
      <c r="DFW24" s="19"/>
      <c r="DFX24" s="19"/>
      <c r="DFY24" s="19"/>
      <c r="DFZ24" s="19"/>
      <c r="DGA24" s="19"/>
      <c r="DGB24" s="19"/>
      <c r="DGC24" s="19"/>
      <c r="DGD24" s="19"/>
      <c r="DGE24" s="19"/>
      <c r="DGF24" s="19"/>
      <c r="DGG24" s="19"/>
      <c r="DGH24" s="19"/>
      <c r="DGI24" s="19"/>
      <c r="DGJ24" s="19"/>
      <c r="DGK24" s="19"/>
      <c r="DGL24" s="19"/>
      <c r="DGM24" s="19"/>
      <c r="DGN24" s="19"/>
      <c r="DGO24" s="19"/>
      <c r="DGP24" s="19"/>
      <c r="DGQ24" s="19"/>
      <c r="DGR24" s="19"/>
      <c r="DGS24" s="19"/>
      <c r="DGT24" s="19"/>
      <c r="DGU24" s="19"/>
      <c r="DGV24" s="19"/>
      <c r="DGW24" s="19"/>
      <c r="DGX24" s="19"/>
      <c r="DGY24" s="19"/>
      <c r="DGZ24" s="19"/>
      <c r="DHA24" s="19"/>
      <c r="DHB24" s="19"/>
      <c r="DHC24" s="19"/>
      <c r="DHD24" s="19"/>
      <c r="DHE24" s="19"/>
      <c r="DHF24" s="19"/>
      <c r="DHG24" s="19"/>
      <c r="DHH24" s="19"/>
      <c r="DHI24" s="19"/>
      <c r="DHJ24" s="19"/>
      <c r="DHK24" s="19"/>
      <c r="DHL24" s="19"/>
      <c r="DHM24" s="19"/>
      <c r="DHN24" s="19"/>
      <c r="DHO24" s="19"/>
      <c r="DHP24" s="19"/>
      <c r="DHQ24" s="19"/>
      <c r="DHR24" s="19"/>
      <c r="DHS24" s="19"/>
      <c r="DHT24" s="19"/>
      <c r="DHU24" s="19"/>
      <c r="DHV24" s="19"/>
      <c r="DHW24" s="19"/>
      <c r="DHX24" s="19"/>
      <c r="DHY24" s="19"/>
      <c r="DHZ24" s="19"/>
      <c r="DIA24" s="19"/>
      <c r="DIB24" s="19"/>
      <c r="DIC24" s="19"/>
      <c r="DID24" s="19"/>
      <c r="DIE24" s="19"/>
      <c r="DIF24" s="19"/>
      <c r="DIG24" s="19"/>
      <c r="DIH24" s="19"/>
      <c r="DII24" s="19"/>
      <c r="DIJ24" s="19"/>
      <c r="DIK24" s="19"/>
      <c r="DIL24" s="19"/>
      <c r="DIM24" s="19"/>
      <c r="DIN24" s="19"/>
      <c r="DIO24" s="19"/>
      <c r="DIP24" s="19"/>
      <c r="DIQ24" s="19"/>
      <c r="DIR24" s="19"/>
      <c r="DIS24" s="19"/>
      <c r="DIT24" s="19"/>
      <c r="DIU24" s="19"/>
      <c r="DIV24" s="19"/>
      <c r="DIW24" s="19"/>
      <c r="DIX24" s="19"/>
      <c r="DIY24" s="19"/>
      <c r="DIZ24" s="19"/>
      <c r="DJA24" s="19"/>
      <c r="DJB24" s="19"/>
      <c r="DJC24" s="19"/>
      <c r="DJD24" s="19"/>
      <c r="DJE24" s="19"/>
      <c r="DJF24" s="19"/>
      <c r="DJG24" s="19"/>
      <c r="DJH24" s="19"/>
      <c r="DJI24" s="19"/>
      <c r="DJJ24" s="19"/>
      <c r="DJK24" s="19"/>
      <c r="DJL24" s="19"/>
      <c r="DJM24" s="19"/>
      <c r="DJN24" s="19"/>
      <c r="DJO24" s="19"/>
      <c r="DJP24" s="19"/>
      <c r="DJQ24" s="19"/>
      <c r="DJR24" s="19"/>
      <c r="DJS24" s="19"/>
      <c r="DJT24" s="19"/>
      <c r="DJU24" s="19"/>
      <c r="DJV24" s="19"/>
      <c r="DJW24" s="19"/>
      <c r="DJX24" s="19"/>
      <c r="DJY24" s="19"/>
      <c r="DJZ24" s="19"/>
      <c r="DKA24" s="19"/>
      <c r="DKB24" s="19"/>
      <c r="DKC24" s="19"/>
      <c r="DKD24" s="19"/>
      <c r="DKE24" s="19"/>
      <c r="DKF24" s="19"/>
      <c r="DKG24" s="19"/>
      <c r="DKH24" s="19"/>
      <c r="DKI24" s="19"/>
      <c r="DKJ24" s="19"/>
      <c r="DKK24" s="19"/>
      <c r="DKL24" s="19"/>
      <c r="DKM24" s="19"/>
      <c r="DKN24" s="19"/>
      <c r="DKO24" s="19"/>
      <c r="DKP24" s="19"/>
      <c r="DKQ24" s="19"/>
      <c r="DKR24" s="19"/>
      <c r="DKS24" s="19"/>
      <c r="DKT24" s="19"/>
      <c r="DKU24" s="19"/>
      <c r="DKV24" s="19"/>
      <c r="DKW24" s="19"/>
      <c r="DKX24" s="19"/>
      <c r="DKY24" s="19"/>
      <c r="DKZ24" s="19"/>
      <c r="DLA24" s="19"/>
      <c r="DLB24" s="19"/>
      <c r="DLC24" s="19"/>
      <c r="DLD24" s="19"/>
      <c r="DLE24" s="19"/>
      <c r="DLF24" s="19"/>
      <c r="DLG24" s="19"/>
      <c r="DLH24" s="19"/>
      <c r="DLI24" s="19"/>
      <c r="DLJ24" s="19"/>
      <c r="DLK24" s="19"/>
      <c r="DLL24" s="19"/>
      <c r="DLM24" s="19"/>
      <c r="DLN24" s="19"/>
      <c r="DLO24" s="19"/>
      <c r="DLP24" s="19"/>
      <c r="DLQ24" s="19"/>
      <c r="DLR24" s="19"/>
      <c r="DLS24" s="19"/>
      <c r="DLT24" s="19"/>
      <c r="DLU24" s="19"/>
      <c r="DLV24" s="19"/>
      <c r="DLW24" s="19"/>
      <c r="DLX24" s="19"/>
      <c r="DLY24" s="19"/>
      <c r="DLZ24" s="19"/>
      <c r="DMA24" s="19"/>
      <c r="DMB24" s="19"/>
      <c r="DMC24" s="19"/>
      <c r="DMD24" s="19"/>
      <c r="DME24" s="19"/>
      <c r="DMF24" s="19"/>
      <c r="DMG24" s="19"/>
      <c r="DMH24" s="19"/>
      <c r="DMI24" s="19"/>
      <c r="DMJ24" s="19"/>
      <c r="DMK24" s="19"/>
      <c r="DML24" s="19"/>
      <c r="DMM24" s="19"/>
      <c r="DMN24" s="19"/>
      <c r="DMO24" s="19"/>
      <c r="DMP24" s="19"/>
      <c r="DMQ24" s="19"/>
      <c r="DMR24" s="19"/>
      <c r="DMS24" s="19"/>
      <c r="DMT24" s="19"/>
      <c r="DMU24" s="19"/>
      <c r="DMV24" s="19"/>
      <c r="DMW24" s="19"/>
      <c r="DMX24" s="19"/>
      <c r="DMY24" s="19"/>
      <c r="DMZ24" s="19"/>
      <c r="DNA24" s="19"/>
      <c r="DNB24" s="19"/>
      <c r="DNC24" s="19"/>
      <c r="DND24" s="19"/>
      <c r="DNE24" s="19"/>
      <c r="DNF24" s="19"/>
      <c r="DNG24" s="19"/>
      <c r="DNH24" s="19"/>
      <c r="DNI24" s="19"/>
      <c r="DNJ24" s="19"/>
      <c r="DNK24" s="19"/>
      <c r="DNL24" s="19"/>
      <c r="DNM24" s="19"/>
      <c r="DNN24" s="19"/>
      <c r="DNO24" s="19"/>
      <c r="DNP24" s="19"/>
      <c r="DNQ24" s="19"/>
      <c r="DNR24" s="19"/>
      <c r="DNS24" s="19"/>
      <c r="DNT24" s="19"/>
      <c r="DNU24" s="19"/>
      <c r="DNV24" s="19"/>
      <c r="DNW24" s="19"/>
      <c r="DNX24" s="19"/>
      <c r="DNY24" s="19"/>
      <c r="DNZ24" s="19"/>
      <c r="DOA24" s="19"/>
      <c r="DOB24" s="19"/>
      <c r="DOC24" s="19"/>
      <c r="DOD24" s="19"/>
      <c r="DOE24" s="19"/>
      <c r="DOF24" s="19"/>
      <c r="DOG24" s="19"/>
      <c r="DOH24" s="19"/>
      <c r="DOI24" s="19"/>
      <c r="DOJ24" s="19"/>
      <c r="DOK24" s="19"/>
      <c r="DOL24" s="19"/>
      <c r="DOM24" s="19"/>
      <c r="DON24" s="19"/>
      <c r="DOO24" s="19"/>
      <c r="DOP24" s="19"/>
      <c r="DOQ24" s="19"/>
      <c r="DOR24" s="19"/>
      <c r="DOS24" s="19"/>
      <c r="DOT24" s="19"/>
      <c r="DOU24" s="19"/>
      <c r="DOV24" s="19"/>
      <c r="DOW24" s="19"/>
      <c r="DOX24" s="19"/>
      <c r="DOY24" s="19"/>
      <c r="DOZ24" s="19"/>
      <c r="DPA24" s="19"/>
      <c r="DPB24" s="19"/>
      <c r="DPC24" s="19"/>
      <c r="DPD24" s="19"/>
      <c r="DPE24" s="19"/>
      <c r="DPF24" s="19"/>
      <c r="DPG24" s="19"/>
      <c r="DPH24" s="19"/>
      <c r="DPI24" s="19"/>
      <c r="DPJ24" s="19"/>
      <c r="DPK24" s="19"/>
      <c r="DPL24" s="19"/>
      <c r="DPM24" s="19"/>
      <c r="DPN24" s="19"/>
      <c r="DPO24" s="19"/>
      <c r="DPP24" s="19"/>
      <c r="DPQ24" s="19"/>
      <c r="DPR24" s="19"/>
      <c r="DPS24" s="19"/>
      <c r="DPT24" s="19"/>
      <c r="DPU24" s="19"/>
      <c r="DPV24" s="19"/>
      <c r="DPW24" s="19"/>
      <c r="DPX24" s="19"/>
      <c r="DPY24" s="19"/>
      <c r="DPZ24" s="19"/>
      <c r="DQA24" s="19"/>
      <c r="DQB24" s="19"/>
      <c r="DQC24" s="19"/>
      <c r="DQD24" s="19"/>
      <c r="DQE24" s="19"/>
      <c r="DQF24" s="19"/>
      <c r="DQG24" s="19"/>
      <c r="DQH24" s="19"/>
      <c r="DQI24" s="19"/>
      <c r="DQJ24" s="19"/>
      <c r="DQK24" s="19"/>
      <c r="DQL24" s="19"/>
      <c r="DQM24" s="19"/>
      <c r="DQN24" s="19"/>
      <c r="DQO24" s="19"/>
      <c r="DQP24" s="19"/>
      <c r="DQQ24" s="19"/>
      <c r="DQR24" s="19"/>
      <c r="DQS24" s="19"/>
      <c r="DQT24" s="19"/>
      <c r="DQU24" s="19"/>
      <c r="DQV24" s="19"/>
      <c r="DQW24" s="19"/>
      <c r="DQX24" s="19"/>
      <c r="DQY24" s="19"/>
      <c r="DQZ24" s="19"/>
      <c r="DRA24" s="19"/>
      <c r="DRB24" s="19"/>
      <c r="DRC24" s="19"/>
      <c r="DRD24" s="19"/>
      <c r="DRE24" s="19"/>
      <c r="DRF24" s="19"/>
      <c r="DRG24" s="19"/>
      <c r="DRH24" s="19"/>
      <c r="DRI24" s="19"/>
      <c r="DRJ24" s="19"/>
      <c r="DRK24" s="19"/>
      <c r="DRL24" s="19"/>
      <c r="DRM24" s="19"/>
      <c r="DRN24" s="19"/>
      <c r="DRO24" s="19"/>
      <c r="DRP24" s="19"/>
      <c r="DRQ24" s="19"/>
      <c r="DRR24" s="19"/>
      <c r="DRS24" s="19"/>
      <c r="DRT24" s="19"/>
      <c r="DRU24" s="19"/>
      <c r="DRV24" s="19"/>
      <c r="DRW24" s="19"/>
      <c r="DRX24" s="19"/>
      <c r="DRY24" s="19"/>
      <c r="DRZ24" s="19"/>
      <c r="DSA24" s="19"/>
      <c r="DSB24" s="19"/>
      <c r="DSC24" s="19"/>
      <c r="DSD24" s="19"/>
      <c r="DSE24" s="19"/>
      <c r="DSF24" s="19"/>
      <c r="DSG24" s="19"/>
      <c r="DSH24" s="19"/>
      <c r="DSI24" s="19"/>
      <c r="DSJ24" s="19"/>
      <c r="DSK24" s="19"/>
      <c r="DSL24" s="19"/>
      <c r="DSM24" s="19"/>
      <c r="DSN24" s="19"/>
      <c r="DSO24" s="19"/>
      <c r="DSP24" s="19"/>
      <c r="DSQ24" s="19"/>
      <c r="DSR24" s="19"/>
      <c r="DSS24" s="19"/>
      <c r="DST24" s="19"/>
      <c r="DSU24" s="19"/>
      <c r="DSV24" s="19"/>
      <c r="DSW24" s="19"/>
      <c r="DSX24" s="19"/>
      <c r="DSY24" s="19"/>
      <c r="DSZ24" s="19"/>
      <c r="DTA24" s="19"/>
      <c r="DTB24" s="19"/>
      <c r="DTC24" s="19"/>
      <c r="DTD24" s="19"/>
      <c r="DTE24" s="19"/>
      <c r="DTF24" s="19"/>
      <c r="DTG24" s="19"/>
      <c r="DTH24" s="19"/>
      <c r="DTI24" s="19"/>
      <c r="DTJ24" s="19"/>
      <c r="DTK24" s="19"/>
      <c r="DTL24" s="19"/>
      <c r="DTM24" s="19"/>
      <c r="DTN24" s="19"/>
      <c r="DTO24" s="19"/>
      <c r="DTP24" s="19"/>
      <c r="DTQ24" s="19"/>
      <c r="DTR24" s="19"/>
      <c r="DTS24" s="19"/>
      <c r="DTT24" s="19"/>
      <c r="DTU24" s="19"/>
      <c r="DTV24" s="19"/>
      <c r="DTW24" s="19"/>
      <c r="DTX24" s="19"/>
      <c r="DTY24" s="19"/>
      <c r="DTZ24" s="19"/>
      <c r="DUA24" s="19"/>
      <c r="DUB24" s="19"/>
      <c r="DUC24" s="19"/>
      <c r="DUD24" s="19"/>
      <c r="DUE24" s="19"/>
      <c r="DUF24" s="19"/>
      <c r="DUG24" s="19"/>
      <c r="DUH24" s="19"/>
      <c r="DUI24" s="19"/>
      <c r="DUJ24" s="19"/>
      <c r="DUK24" s="19"/>
      <c r="DUL24" s="19"/>
      <c r="DUM24" s="19"/>
      <c r="DUN24" s="19"/>
      <c r="DUO24" s="19"/>
      <c r="DUP24" s="19"/>
      <c r="DUQ24" s="19"/>
      <c r="DUR24" s="19"/>
      <c r="DUS24" s="19"/>
      <c r="DUT24" s="19"/>
      <c r="DUU24" s="19"/>
      <c r="DUV24" s="19"/>
      <c r="DUW24" s="19"/>
      <c r="DUX24" s="19"/>
      <c r="DUY24" s="19"/>
      <c r="DUZ24" s="19"/>
      <c r="DVA24" s="19"/>
      <c r="DVB24" s="19"/>
      <c r="DVC24" s="19"/>
      <c r="DVD24" s="19"/>
      <c r="DVE24" s="19"/>
      <c r="DVF24" s="19"/>
      <c r="DVG24" s="19"/>
      <c r="DVH24" s="19"/>
      <c r="DVI24" s="19"/>
      <c r="DVJ24" s="19"/>
      <c r="DVK24" s="19"/>
      <c r="DVL24" s="19"/>
      <c r="DVM24" s="19"/>
      <c r="DVN24" s="19"/>
      <c r="DVO24" s="19"/>
      <c r="DVP24" s="19"/>
      <c r="DVQ24" s="19"/>
      <c r="DVR24" s="19"/>
      <c r="DVS24" s="19"/>
      <c r="DVT24" s="19"/>
      <c r="DVU24" s="19"/>
      <c r="DVV24" s="19"/>
      <c r="DVW24" s="19"/>
      <c r="DVX24" s="19"/>
      <c r="DVY24" s="19"/>
      <c r="DVZ24" s="19"/>
      <c r="DWA24" s="19"/>
      <c r="DWB24" s="19"/>
      <c r="DWC24" s="19"/>
      <c r="DWD24" s="19"/>
      <c r="DWE24" s="19"/>
      <c r="DWF24" s="19"/>
      <c r="DWG24" s="19"/>
      <c r="DWH24" s="19"/>
      <c r="DWI24" s="19"/>
      <c r="DWJ24" s="19"/>
      <c r="DWK24" s="19"/>
      <c r="DWL24" s="19"/>
      <c r="DWM24" s="19"/>
      <c r="DWN24" s="19"/>
      <c r="DWO24" s="19"/>
      <c r="DWP24" s="19"/>
      <c r="DWQ24" s="19"/>
      <c r="DWR24" s="19"/>
      <c r="DWS24" s="19"/>
      <c r="DWT24" s="19"/>
      <c r="DWU24" s="19"/>
      <c r="DWV24" s="19"/>
      <c r="DWW24" s="19"/>
      <c r="DWX24" s="19"/>
      <c r="DWY24" s="19"/>
      <c r="DWZ24" s="19"/>
      <c r="DXA24" s="19"/>
      <c r="DXB24" s="19"/>
      <c r="DXC24" s="19"/>
      <c r="DXD24" s="19"/>
      <c r="DXE24" s="19"/>
      <c r="DXF24" s="19"/>
      <c r="DXG24" s="19"/>
      <c r="DXH24" s="19"/>
      <c r="DXI24" s="19"/>
      <c r="DXJ24" s="19"/>
      <c r="DXK24" s="19"/>
      <c r="DXL24" s="19"/>
      <c r="DXM24" s="19"/>
      <c r="DXN24" s="19"/>
      <c r="DXO24" s="19"/>
      <c r="DXP24" s="19"/>
      <c r="DXQ24" s="19"/>
      <c r="DXR24" s="19"/>
      <c r="DXS24" s="19"/>
      <c r="DXT24" s="19"/>
      <c r="DXU24" s="19"/>
      <c r="DXV24" s="19"/>
      <c r="DXW24" s="19"/>
      <c r="DXX24" s="19"/>
      <c r="DXY24" s="19"/>
      <c r="DXZ24" s="19"/>
      <c r="DYA24" s="19"/>
      <c r="DYB24" s="19"/>
      <c r="DYC24" s="19"/>
      <c r="DYD24" s="19"/>
      <c r="DYE24" s="19"/>
      <c r="DYF24" s="19"/>
      <c r="DYG24" s="19"/>
      <c r="DYH24" s="19"/>
      <c r="DYI24" s="19"/>
      <c r="DYJ24" s="19"/>
      <c r="DYK24" s="19"/>
      <c r="DYL24" s="19"/>
      <c r="DYM24" s="19"/>
      <c r="DYN24" s="19"/>
      <c r="DYO24" s="19"/>
      <c r="DYP24" s="19"/>
      <c r="DYQ24" s="19"/>
      <c r="DYR24" s="19"/>
      <c r="DYS24" s="19"/>
      <c r="DYT24" s="19"/>
      <c r="DYU24" s="19"/>
      <c r="DYV24" s="19"/>
      <c r="DYW24" s="19"/>
      <c r="DYX24" s="19"/>
      <c r="DYY24" s="19"/>
      <c r="DYZ24" s="19"/>
      <c r="DZA24" s="19"/>
      <c r="DZB24" s="19"/>
      <c r="DZC24" s="19"/>
      <c r="DZD24" s="19"/>
      <c r="DZE24" s="19"/>
      <c r="DZF24" s="19"/>
      <c r="DZG24" s="19"/>
      <c r="DZH24" s="19"/>
      <c r="DZI24" s="19"/>
      <c r="DZJ24" s="19"/>
      <c r="DZK24" s="19"/>
      <c r="DZL24" s="19"/>
      <c r="DZM24" s="19"/>
      <c r="DZN24" s="19"/>
      <c r="DZO24" s="19"/>
      <c r="DZP24" s="19"/>
      <c r="DZQ24" s="19"/>
      <c r="DZR24" s="19"/>
      <c r="DZS24" s="19"/>
      <c r="DZT24" s="19"/>
      <c r="DZU24" s="19"/>
      <c r="DZV24" s="19"/>
      <c r="DZW24" s="19"/>
      <c r="DZX24" s="19"/>
      <c r="DZY24" s="19"/>
      <c r="DZZ24" s="19"/>
      <c r="EAA24" s="19"/>
      <c r="EAB24" s="19"/>
      <c r="EAC24" s="19"/>
      <c r="EAD24" s="19"/>
      <c r="EAE24" s="19"/>
      <c r="EAF24" s="19"/>
      <c r="EAG24" s="19"/>
      <c r="EAH24" s="19"/>
      <c r="EAI24" s="19"/>
      <c r="EAJ24" s="19"/>
      <c r="EAK24" s="19"/>
      <c r="EAL24" s="19"/>
      <c r="EAM24" s="19"/>
      <c r="EAN24" s="19"/>
      <c r="EAO24" s="19"/>
      <c r="EAP24" s="19"/>
      <c r="EAQ24" s="19"/>
      <c r="EAR24" s="19"/>
      <c r="EAS24" s="19"/>
      <c r="EAT24" s="19"/>
      <c r="EAU24" s="19"/>
      <c r="EAV24" s="19"/>
      <c r="EAW24" s="19"/>
      <c r="EAX24" s="19"/>
      <c r="EAY24" s="19"/>
      <c r="EAZ24" s="19"/>
      <c r="EBA24" s="19"/>
      <c r="EBB24" s="19"/>
      <c r="EBC24" s="19"/>
      <c r="EBD24" s="19"/>
      <c r="EBE24" s="19"/>
      <c r="EBF24" s="19"/>
      <c r="EBG24" s="19"/>
      <c r="EBH24" s="19"/>
      <c r="EBI24" s="19"/>
      <c r="EBJ24" s="19"/>
      <c r="EBK24" s="19"/>
      <c r="EBL24" s="19"/>
      <c r="EBM24" s="19"/>
      <c r="EBN24" s="19"/>
      <c r="EBO24" s="19"/>
      <c r="EBP24" s="19"/>
      <c r="EBQ24" s="19"/>
      <c r="EBR24" s="19"/>
      <c r="EBS24" s="19"/>
      <c r="EBT24" s="19"/>
      <c r="EBU24" s="19"/>
      <c r="EBV24" s="19"/>
      <c r="EBW24" s="19"/>
      <c r="EBX24" s="19"/>
      <c r="EBY24" s="19"/>
      <c r="EBZ24" s="19"/>
      <c r="ECA24" s="19"/>
      <c r="ECB24" s="19"/>
      <c r="ECC24" s="19"/>
      <c r="ECD24" s="19"/>
      <c r="ECE24" s="19"/>
      <c r="ECF24" s="19"/>
      <c r="ECG24" s="19"/>
      <c r="ECH24" s="19"/>
      <c r="ECI24" s="19"/>
      <c r="ECJ24" s="19"/>
      <c r="ECK24" s="19"/>
      <c r="ECL24" s="19"/>
      <c r="ECM24" s="19"/>
      <c r="ECN24" s="19"/>
      <c r="ECO24" s="19"/>
      <c r="ECP24" s="19"/>
      <c r="ECQ24" s="19"/>
      <c r="ECR24" s="19"/>
      <c r="ECS24" s="19"/>
      <c r="ECT24" s="19"/>
      <c r="ECU24" s="19"/>
      <c r="ECV24" s="19"/>
      <c r="ECW24" s="19"/>
      <c r="ECX24" s="19"/>
      <c r="ECY24" s="19"/>
      <c r="ECZ24" s="19"/>
      <c r="EDA24" s="19"/>
      <c r="EDB24" s="19"/>
      <c r="EDC24" s="19"/>
      <c r="EDD24" s="19"/>
      <c r="EDE24" s="19"/>
      <c r="EDF24" s="19"/>
      <c r="EDG24" s="19"/>
      <c r="EDH24" s="19"/>
      <c r="EDI24" s="19"/>
      <c r="EDJ24" s="19"/>
      <c r="EDK24" s="19"/>
      <c r="EDL24" s="19"/>
      <c r="EDM24" s="19"/>
      <c r="EDN24" s="19"/>
      <c r="EDO24" s="19"/>
      <c r="EDP24" s="19"/>
      <c r="EDQ24" s="19"/>
      <c r="EDR24" s="19"/>
      <c r="EDS24" s="19"/>
      <c r="EDT24" s="19"/>
      <c r="EDU24" s="19"/>
      <c r="EDV24" s="19"/>
      <c r="EDW24" s="19"/>
      <c r="EDX24" s="19"/>
      <c r="EDY24" s="19"/>
      <c r="EDZ24" s="19"/>
      <c r="EEA24" s="19"/>
      <c r="EEB24" s="19"/>
      <c r="EEC24" s="19"/>
      <c r="EED24" s="19"/>
      <c r="EEE24" s="19"/>
      <c r="EEF24" s="19"/>
      <c r="EEG24" s="19"/>
      <c r="EEH24" s="19"/>
      <c r="EEI24" s="19"/>
      <c r="EEJ24" s="19"/>
      <c r="EEK24" s="19"/>
      <c r="EEL24" s="19"/>
      <c r="EEM24" s="19"/>
      <c r="EEN24" s="19"/>
      <c r="EEO24" s="19"/>
      <c r="EEP24" s="19"/>
      <c r="EEQ24" s="19"/>
      <c r="EER24" s="19"/>
      <c r="EES24" s="19"/>
      <c r="EET24" s="19"/>
      <c r="EEU24" s="19"/>
      <c r="EEV24" s="19"/>
      <c r="EEW24" s="19"/>
      <c r="EEX24" s="19"/>
      <c r="EEY24" s="19"/>
      <c r="EEZ24" s="19"/>
      <c r="EFA24" s="19"/>
      <c r="EFB24" s="19"/>
      <c r="EFC24" s="19"/>
      <c r="EFD24" s="19"/>
      <c r="EFE24" s="19"/>
      <c r="EFF24" s="19"/>
      <c r="EFG24" s="19"/>
      <c r="EFH24" s="19"/>
      <c r="EFI24" s="19"/>
      <c r="EFJ24" s="19"/>
      <c r="EFK24" s="19"/>
      <c r="EFL24" s="19"/>
      <c r="EFM24" s="19"/>
      <c r="EFN24" s="19"/>
      <c r="EFO24" s="19"/>
      <c r="EFP24" s="19"/>
      <c r="EFQ24" s="19"/>
      <c r="EFR24" s="19"/>
      <c r="EFS24" s="19"/>
      <c r="EFT24" s="19"/>
      <c r="EFU24" s="19"/>
      <c r="EFV24" s="19"/>
      <c r="EFW24" s="19"/>
      <c r="EFX24" s="19"/>
      <c r="EFY24" s="19"/>
      <c r="EFZ24" s="19"/>
      <c r="EGA24" s="19"/>
      <c r="EGB24" s="19"/>
      <c r="EGC24" s="19"/>
      <c r="EGD24" s="19"/>
      <c r="EGE24" s="19"/>
      <c r="EGF24" s="19"/>
      <c r="EGG24" s="19"/>
      <c r="EGH24" s="19"/>
      <c r="EGI24" s="19"/>
      <c r="EGJ24" s="19"/>
      <c r="EGK24" s="19"/>
      <c r="EGL24" s="19"/>
      <c r="EGM24" s="19"/>
      <c r="EGN24" s="19"/>
      <c r="EGO24" s="19"/>
      <c r="EGP24" s="19"/>
      <c r="EGQ24" s="19"/>
      <c r="EGR24" s="19"/>
      <c r="EGS24" s="19"/>
      <c r="EGT24" s="19"/>
      <c r="EGU24" s="19"/>
      <c r="EGV24" s="19"/>
      <c r="EGW24" s="19"/>
      <c r="EGX24" s="19"/>
      <c r="EGY24" s="19"/>
      <c r="EGZ24" s="19"/>
      <c r="EHA24" s="19"/>
      <c r="EHB24" s="19"/>
      <c r="EHC24" s="19"/>
      <c r="EHD24" s="19"/>
      <c r="EHE24" s="19"/>
      <c r="EHF24" s="19"/>
      <c r="EHG24" s="19"/>
      <c r="EHH24" s="19"/>
      <c r="EHI24" s="19"/>
      <c r="EHJ24" s="19"/>
      <c r="EHK24" s="19"/>
      <c r="EHL24" s="19"/>
      <c r="EHM24" s="19"/>
      <c r="EHN24" s="19"/>
      <c r="EHO24" s="19"/>
      <c r="EHP24" s="19"/>
      <c r="EHQ24" s="19"/>
      <c r="EHR24" s="19"/>
      <c r="EHS24" s="19"/>
      <c r="EHT24" s="19"/>
      <c r="EHU24" s="19"/>
      <c r="EHV24" s="19"/>
      <c r="EHW24" s="19"/>
      <c r="EHX24" s="19"/>
      <c r="EHY24" s="19"/>
      <c r="EHZ24" s="19"/>
      <c r="EIA24" s="19"/>
      <c r="EIB24" s="19"/>
      <c r="EIC24" s="19"/>
      <c r="EID24" s="19"/>
      <c r="EIE24" s="19"/>
      <c r="EIF24" s="19"/>
      <c r="EIG24" s="19"/>
      <c r="EIH24" s="19"/>
      <c r="EII24" s="19"/>
      <c r="EIJ24" s="19"/>
      <c r="EIK24" s="19"/>
      <c r="EIL24" s="19"/>
      <c r="EIM24" s="19"/>
      <c r="EIN24" s="19"/>
      <c r="EIO24" s="19"/>
      <c r="EIP24" s="19"/>
      <c r="EIQ24" s="19"/>
      <c r="EIR24" s="19"/>
      <c r="EIS24" s="19"/>
      <c r="EIT24" s="19"/>
      <c r="EIU24" s="19"/>
      <c r="EIV24" s="19"/>
      <c r="EIW24" s="19"/>
      <c r="EIX24" s="19"/>
      <c r="EIY24" s="19"/>
      <c r="EIZ24" s="19"/>
      <c r="EJA24" s="19"/>
      <c r="EJB24" s="19"/>
      <c r="EJC24" s="19"/>
      <c r="EJD24" s="19"/>
      <c r="EJE24" s="19"/>
      <c r="EJF24" s="19"/>
      <c r="EJG24" s="19"/>
      <c r="EJH24" s="19"/>
      <c r="EJI24" s="19"/>
      <c r="EJJ24" s="19"/>
      <c r="EJK24" s="19"/>
      <c r="EJL24" s="19"/>
      <c r="EJM24" s="19"/>
      <c r="EJN24" s="19"/>
      <c r="EJO24" s="19"/>
      <c r="EJP24" s="19"/>
      <c r="EJQ24" s="19"/>
      <c r="EJR24" s="19"/>
      <c r="EJS24" s="19"/>
      <c r="EJT24" s="19"/>
      <c r="EJU24" s="19"/>
      <c r="EJV24" s="19"/>
      <c r="EJW24" s="19"/>
      <c r="EJX24" s="19"/>
      <c r="EJY24" s="19"/>
      <c r="EJZ24" s="19"/>
      <c r="EKA24" s="19"/>
      <c r="EKB24" s="19"/>
      <c r="EKC24" s="19"/>
      <c r="EKD24" s="19"/>
      <c r="EKE24" s="19"/>
      <c r="EKF24" s="19"/>
      <c r="EKG24" s="19"/>
      <c r="EKH24" s="19"/>
      <c r="EKI24" s="19"/>
      <c r="EKJ24" s="19"/>
      <c r="EKK24" s="19"/>
      <c r="EKL24" s="19"/>
      <c r="EKM24" s="19"/>
      <c r="EKN24" s="19"/>
      <c r="EKO24" s="19"/>
      <c r="EKP24" s="19"/>
      <c r="EKQ24" s="19"/>
      <c r="EKR24" s="19"/>
      <c r="EKS24" s="19"/>
      <c r="EKT24" s="19"/>
      <c r="EKU24" s="19"/>
      <c r="EKV24" s="19"/>
      <c r="EKW24" s="19"/>
      <c r="EKX24" s="19"/>
      <c r="EKY24" s="19"/>
      <c r="EKZ24" s="19"/>
      <c r="ELA24" s="19"/>
      <c r="ELB24" s="19"/>
      <c r="ELC24" s="19"/>
      <c r="ELD24" s="19"/>
      <c r="ELE24" s="19"/>
      <c r="ELF24" s="19"/>
      <c r="ELG24" s="19"/>
      <c r="ELH24" s="19"/>
      <c r="ELI24" s="19"/>
      <c r="ELJ24" s="19"/>
      <c r="ELK24" s="19"/>
      <c r="ELL24" s="19"/>
      <c r="ELM24" s="19"/>
      <c r="ELN24" s="19"/>
      <c r="ELO24" s="19"/>
      <c r="ELP24" s="19"/>
      <c r="ELQ24" s="19"/>
      <c r="ELR24" s="19"/>
      <c r="ELS24" s="19"/>
      <c r="ELT24" s="19"/>
      <c r="ELU24" s="19"/>
      <c r="ELV24" s="19"/>
      <c r="ELW24" s="19"/>
      <c r="ELX24" s="19"/>
      <c r="ELY24" s="19"/>
      <c r="ELZ24" s="19"/>
      <c r="EMA24" s="19"/>
      <c r="EMB24" s="19"/>
      <c r="EMC24" s="19"/>
      <c r="EMD24" s="19"/>
      <c r="EME24" s="19"/>
      <c r="EMF24" s="19"/>
      <c r="EMG24" s="19"/>
      <c r="EMH24" s="19"/>
      <c r="EMI24" s="19"/>
      <c r="EMJ24" s="19"/>
      <c r="EMK24" s="19"/>
      <c r="EML24" s="19"/>
      <c r="EMM24" s="19"/>
      <c r="EMN24" s="19"/>
      <c r="EMO24" s="19"/>
      <c r="EMP24" s="19"/>
      <c r="EMQ24" s="19"/>
      <c r="EMR24" s="19"/>
      <c r="EMS24" s="19"/>
      <c r="EMT24" s="19"/>
      <c r="EMU24" s="19"/>
      <c r="EMV24" s="19"/>
      <c r="EMW24" s="19"/>
      <c r="EMX24" s="19"/>
      <c r="EMY24" s="19"/>
      <c r="EMZ24" s="19"/>
      <c r="ENA24" s="19"/>
      <c r="ENB24" s="19"/>
      <c r="ENC24" s="19"/>
      <c r="END24" s="19"/>
      <c r="ENE24" s="19"/>
      <c r="ENF24" s="19"/>
      <c r="ENG24" s="19"/>
      <c r="ENH24" s="19"/>
      <c r="ENI24" s="19"/>
      <c r="ENJ24" s="19"/>
      <c r="ENK24" s="19"/>
      <c r="ENL24" s="19"/>
      <c r="ENM24" s="19"/>
      <c r="ENN24" s="19"/>
      <c r="ENO24" s="19"/>
      <c r="ENP24" s="19"/>
      <c r="ENQ24" s="19"/>
      <c r="ENR24" s="19"/>
      <c r="ENS24" s="19"/>
      <c r="ENT24" s="19"/>
      <c r="ENU24" s="19"/>
      <c r="ENV24" s="19"/>
      <c r="ENW24" s="19"/>
      <c r="ENX24" s="19"/>
      <c r="ENY24" s="19"/>
      <c r="ENZ24" s="19"/>
      <c r="EOA24" s="19"/>
      <c r="EOB24" s="19"/>
      <c r="EOC24" s="19"/>
      <c r="EOD24" s="19"/>
      <c r="EOE24" s="19"/>
      <c r="EOF24" s="19"/>
      <c r="EOG24" s="19"/>
      <c r="EOH24" s="19"/>
      <c r="EOI24" s="19"/>
      <c r="EOJ24" s="19"/>
      <c r="EOK24" s="19"/>
      <c r="EOL24" s="19"/>
      <c r="EOM24" s="19"/>
      <c r="EON24" s="19"/>
      <c r="EOO24" s="19"/>
      <c r="EOP24" s="19"/>
      <c r="EOQ24" s="19"/>
      <c r="EOR24" s="19"/>
      <c r="EOS24" s="19"/>
      <c r="EOT24" s="19"/>
      <c r="EOU24" s="19"/>
      <c r="EOV24" s="19"/>
      <c r="EOW24" s="19"/>
      <c r="EOX24" s="19"/>
      <c r="EOY24" s="19"/>
      <c r="EOZ24" s="19"/>
      <c r="EPA24" s="19"/>
      <c r="EPB24" s="19"/>
      <c r="EPC24" s="19"/>
      <c r="EPD24" s="19"/>
      <c r="EPE24" s="19"/>
      <c r="EPF24" s="19"/>
      <c r="EPG24" s="19"/>
      <c r="EPH24" s="19"/>
      <c r="EPI24" s="19"/>
      <c r="EPJ24" s="19"/>
      <c r="EPK24" s="19"/>
      <c r="EPL24" s="19"/>
      <c r="EPM24" s="19"/>
      <c r="EPN24" s="19"/>
      <c r="EPO24" s="19"/>
      <c r="EPP24" s="19"/>
      <c r="EPQ24" s="19"/>
      <c r="EPR24" s="19"/>
      <c r="EPS24" s="19"/>
      <c r="EPT24" s="19"/>
      <c r="EPU24" s="19"/>
      <c r="EPV24" s="19"/>
      <c r="EPW24" s="19"/>
      <c r="EPX24" s="19"/>
      <c r="EPY24" s="19"/>
      <c r="EPZ24" s="19"/>
      <c r="EQA24" s="19"/>
      <c r="EQB24" s="19"/>
      <c r="EQC24" s="19"/>
      <c r="EQD24" s="19"/>
      <c r="EQE24" s="19"/>
      <c r="EQF24" s="19"/>
      <c r="EQG24" s="19"/>
      <c r="EQH24" s="19"/>
      <c r="EQI24" s="19"/>
      <c r="EQJ24" s="19"/>
      <c r="EQK24" s="19"/>
      <c r="EQL24" s="19"/>
      <c r="EQM24" s="19"/>
      <c r="EQN24" s="19"/>
      <c r="EQO24" s="19"/>
      <c r="EQP24" s="19"/>
      <c r="EQQ24" s="19"/>
      <c r="EQR24" s="19"/>
      <c r="EQS24" s="19"/>
      <c r="EQT24" s="19"/>
      <c r="EQU24" s="19"/>
      <c r="EQV24" s="19"/>
      <c r="EQW24" s="19"/>
      <c r="EQX24" s="19"/>
      <c r="EQY24" s="19"/>
      <c r="EQZ24" s="19"/>
      <c r="ERA24" s="19"/>
      <c r="ERB24" s="19"/>
      <c r="ERC24" s="19"/>
      <c r="ERD24" s="19"/>
      <c r="ERE24" s="19"/>
      <c r="ERF24" s="19"/>
      <c r="ERG24" s="19"/>
      <c r="ERH24" s="19"/>
      <c r="ERI24" s="19"/>
      <c r="ERJ24" s="19"/>
      <c r="ERK24" s="19"/>
      <c r="ERL24" s="19"/>
      <c r="ERM24" s="19"/>
      <c r="ERN24" s="19"/>
      <c r="ERO24" s="19"/>
      <c r="ERP24" s="19"/>
      <c r="ERQ24" s="19"/>
      <c r="ERR24" s="19"/>
      <c r="ERS24" s="19"/>
      <c r="ERT24" s="19"/>
      <c r="ERU24" s="19"/>
      <c r="ERV24" s="19"/>
      <c r="ERW24" s="19"/>
      <c r="ERX24" s="19"/>
      <c r="ERY24" s="19"/>
      <c r="ERZ24" s="19"/>
      <c r="ESA24" s="19"/>
      <c r="ESB24" s="19"/>
      <c r="ESC24" s="19"/>
      <c r="ESD24" s="19"/>
      <c r="ESE24" s="19"/>
      <c r="ESF24" s="19"/>
      <c r="ESG24" s="19"/>
      <c r="ESH24" s="19"/>
      <c r="ESI24" s="19"/>
      <c r="ESJ24" s="19"/>
      <c r="ESK24" s="19"/>
      <c r="ESL24" s="19"/>
      <c r="ESM24" s="19"/>
      <c r="ESN24" s="19"/>
      <c r="ESO24" s="19"/>
      <c r="ESP24" s="19"/>
      <c r="ESQ24" s="19"/>
      <c r="ESR24" s="19"/>
      <c r="ESS24" s="19"/>
      <c r="EST24" s="19"/>
      <c r="ESU24" s="19"/>
      <c r="ESV24" s="19"/>
      <c r="ESW24" s="19"/>
      <c r="ESX24" s="19"/>
      <c r="ESY24" s="19"/>
      <c r="ESZ24" s="19"/>
      <c r="ETA24" s="19"/>
      <c r="ETB24" s="19"/>
      <c r="ETC24" s="19"/>
      <c r="ETD24" s="19"/>
      <c r="ETE24" s="19"/>
      <c r="ETF24" s="19"/>
      <c r="ETG24" s="19"/>
      <c r="ETH24" s="19"/>
      <c r="ETI24" s="19"/>
      <c r="ETJ24" s="19"/>
      <c r="ETK24" s="19"/>
      <c r="ETL24" s="19"/>
      <c r="ETM24" s="19"/>
      <c r="ETN24" s="19"/>
      <c r="ETO24" s="19"/>
      <c r="ETP24" s="19"/>
      <c r="ETQ24" s="19"/>
      <c r="ETR24" s="19"/>
      <c r="ETS24" s="19"/>
      <c r="ETT24" s="19"/>
      <c r="ETU24" s="19"/>
      <c r="ETV24" s="19"/>
      <c r="ETW24" s="19"/>
      <c r="ETX24" s="19"/>
      <c r="ETY24" s="19"/>
      <c r="ETZ24" s="19"/>
      <c r="EUA24" s="19"/>
      <c r="EUB24" s="19"/>
      <c r="EUC24" s="19"/>
      <c r="EUD24" s="19"/>
      <c r="EUE24" s="19"/>
      <c r="EUF24" s="19"/>
      <c r="EUG24" s="19"/>
      <c r="EUH24" s="19"/>
      <c r="EUI24" s="19"/>
      <c r="EUJ24" s="19"/>
      <c r="EUK24" s="19"/>
      <c r="EUL24" s="19"/>
      <c r="EUM24" s="19"/>
      <c r="EUN24" s="19"/>
      <c r="EUO24" s="19"/>
      <c r="EUP24" s="19"/>
      <c r="EUQ24" s="19"/>
      <c r="EUR24" s="19"/>
      <c r="EUS24" s="19"/>
      <c r="EUT24" s="19"/>
      <c r="EUU24" s="19"/>
      <c r="EUV24" s="19"/>
      <c r="EUW24" s="19"/>
      <c r="EUX24" s="19"/>
      <c r="EUY24" s="19"/>
      <c r="EUZ24" s="19"/>
      <c r="EVA24" s="19"/>
      <c r="EVB24" s="19"/>
      <c r="EVC24" s="19"/>
      <c r="EVD24" s="19"/>
      <c r="EVE24" s="19"/>
      <c r="EVF24" s="19"/>
      <c r="EVG24" s="19"/>
      <c r="EVH24" s="19"/>
      <c r="EVI24" s="19"/>
      <c r="EVJ24" s="19"/>
      <c r="EVK24" s="19"/>
      <c r="EVL24" s="19"/>
      <c r="EVM24" s="19"/>
      <c r="EVN24" s="19"/>
      <c r="EVO24" s="19"/>
      <c r="EVP24" s="19"/>
      <c r="EVQ24" s="19"/>
      <c r="EVR24" s="19"/>
      <c r="EVS24" s="19"/>
      <c r="EVT24" s="19"/>
      <c r="EVU24" s="19"/>
      <c r="EVV24" s="19"/>
      <c r="EVW24" s="19"/>
      <c r="EVX24" s="19"/>
      <c r="EVY24" s="19"/>
      <c r="EVZ24" s="19"/>
      <c r="EWA24" s="19"/>
      <c r="EWB24" s="19"/>
      <c r="EWC24" s="19"/>
      <c r="EWD24" s="19"/>
      <c r="EWE24" s="19"/>
      <c r="EWF24" s="19"/>
      <c r="EWG24" s="19"/>
      <c r="EWH24" s="19"/>
      <c r="EWI24" s="19"/>
      <c r="EWJ24" s="19"/>
      <c r="EWK24" s="19"/>
      <c r="EWL24" s="19"/>
      <c r="EWM24" s="19"/>
      <c r="EWN24" s="19"/>
      <c r="EWO24" s="19"/>
      <c r="EWP24" s="19"/>
      <c r="EWQ24" s="19"/>
      <c r="EWR24" s="19"/>
      <c r="EWS24" s="19"/>
      <c r="EWT24" s="19"/>
      <c r="EWU24" s="19"/>
      <c r="EWV24" s="19"/>
      <c r="EWW24" s="19"/>
      <c r="EWX24" s="19"/>
      <c r="EWY24" s="19"/>
      <c r="EWZ24" s="19"/>
      <c r="EXA24" s="19"/>
      <c r="EXB24" s="19"/>
      <c r="EXC24" s="19"/>
      <c r="EXD24" s="19"/>
      <c r="EXE24" s="19"/>
      <c r="EXF24" s="19"/>
      <c r="EXG24" s="19"/>
      <c r="EXH24" s="19"/>
      <c r="EXI24" s="19"/>
      <c r="EXJ24" s="19"/>
      <c r="EXK24" s="19"/>
      <c r="EXL24" s="19"/>
      <c r="EXM24" s="19"/>
      <c r="EXN24" s="19"/>
      <c r="EXO24" s="19"/>
      <c r="EXP24" s="19"/>
      <c r="EXQ24" s="19"/>
      <c r="EXR24" s="19"/>
      <c r="EXS24" s="19"/>
      <c r="EXT24" s="19"/>
      <c r="EXU24" s="19"/>
      <c r="EXV24" s="19"/>
      <c r="EXW24" s="19"/>
      <c r="EXX24" s="19"/>
      <c r="EXY24" s="19"/>
      <c r="EXZ24" s="19"/>
      <c r="EYA24" s="19"/>
      <c r="EYB24" s="19"/>
      <c r="EYC24" s="19"/>
      <c r="EYD24" s="19"/>
      <c r="EYE24" s="19"/>
      <c r="EYF24" s="19"/>
      <c r="EYG24" s="19"/>
      <c r="EYH24" s="19"/>
      <c r="EYI24" s="19"/>
      <c r="EYJ24" s="19"/>
      <c r="EYK24" s="19"/>
      <c r="EYL24" s="19"/>
      <c r="EYM24" s="19"/>
      <c r="EYN24" s="19"/>
      <c r="EYO24" s="19"/>
      <c r="EYP24" s="19"/>
      <c r="EYQ24" s="19"/>
      <c r="EYR24" s="19"/>
      <c r="EYS24" s="19"/>
      <c r="EYT24" s="19"/>
      <c r="EYU24" s="19"/>
      <c r="EYV24" s="19"/>
      <c r="EYW24" s="19"/>
      <c r="EYX24" s="19"/>
      <c r="EYY24" s="19"/>
      <c r="EYZ24" s="19"/>
      <c r="EZA24" s="19"/>
      <c r="EZB24" s="19"/>
      <c r="EZC24" s="19"/>
      <c r="EZD24" s="19"/>
      <c r="EZE24" s="19"/>
      <c r="EZF24" s="19"/>
      <c r="EZG24" s="19"/>
      <c r="EZH24" s="19"/>
      <c r="EZI24" s="19"/>
      <c r="EZJ24" s="19"/>
      <c r="EZK24" s="19"/>
      <c r="EZL24" s="19"/>
      <c r="EZM24" s="19"/>
      <c r="EZN24" s="19"/>
      <c r="EZO24" s="19"/>
      <c r="EZP24" s="19"/>
      <c r="EZQ24" s="19"/>
      <c r="EZR24" s="19"/>
      <c r="EZS24" s="19"/>
      <c r="EZT24" s="19"/>
      <c r="EZU24" s="19"/>
      <c r="EZV24" s="19"/>
      <c r="EZW24" s="19"/>
      <c r="EZX24" s="19"/>
      <c r="EZY24" s="19"/>
      <c r="EZZ24" s="19"/>
      <c r="FAA24" s="19"/>
      <c r="FAB24" s="19"/>
      <c r="FAC24" s="19"/>
      <c r="FAD24" s="19"/>
      <c r="FAE24" s="19"/>
      <c r="FAF24" s="19"/>
      <c r="FAG24" s="19"/>
      <c r="FAH24" s="19"/>
      <c r="FAI24" s="19"/>
      <c r="FAJ24" s="19"/>
      <c r="FAK24" s="19"/>
      <c r="FAL24" s="19"/>
      <c r="FAM24" s="19"/>
      <c r="FAN24" s="19"/>
      <c r="FAO24" s="19"/>
      <c r="FAP24" s="19"/>
      <c r="FAQ24" s="19"/>
      <c r="FAR24" s="19"/>
      <c r="FAS24" s="19"/>
      <c r="FAT24" s="19"/>
      <c r="FAU24" s="19"/>
      <c r="FAV24" s="19"/>
      <c r="FAW24" s="19"/>
      <c r="FAX24" s="19"/>
      <c r="FAY24" s="19"/>
      <c r="FAZ24" s="19"/>
      <c r="FBA24" s="19"/>
      <c r="FBB24" s="19"/>
      <c r="FBC24" s="19"/>
      <c r="FBD24" s="19"/>
      <c r="FBE24" s="19"/>
      <c r="FBF24" s="19"/>
      <c r="FBG24" s="19"/>
      <c r="FBH24" s="19"/>
      <c r="FBI24" s="19"/>
      <c r="FBJ24" s="19"/>
      <c r="FBK24" s="19"/>
      <c r="FBL24" s="19"/>
      <c r="FBM24" s="19"/>
      <c r="FBN24" s="19"/>
      <c r="FBO24" s="19"/>
      <c r="FBP24" s="19"/>
      <c r="FBQ24" s="19"/>
      <c r="FBR24" s="19"/>
      <c r="FBS24" s="19"/>
      <c r="FBT24" s="19"/>
      <c r="FBU24" s="19"/>
      <c r="FBV24" s="19"/>
      <c r="FBW24" s="19"/>
      <c r="FBX24" s="19"/>
      <c r="FBY24" s="19"/>
      <c r="FBZ24" s="19"/>
      <c r="FCA24" s="19"/>
      <c r="FCB24" s="19"/>
      <c r="FCC24" s="19"/>
      <c r="FCD24" s="19"/>
      <c r="FCE24" s="19"/>
      <c r="FCF24" s="19"/>
      <c r="FCG24" s="19"/>
      <c r="FCH24" s="19"/>
      <c r="FCI24" s="19"/>
      <c r="FCJ24" s="19"/>
      <c r="FCK24" s="19"/>
      <c r="FCL24" s="19"/>
      <c r="FCM24" s="19"/>
      <c r="FCN24" s="19"/>
      <c r="FCO24" s="19"/>
      <c r="FCP24" s="19"/>
      <c r="FCQ24" s="19"/>
      <c r="FCR24" s="19"/>
      <c r="FCS24" s="19"/>
      <c r="FCT24" s="19"/>
      <c r="FCU24" s="19"/>
      <c r="FCV24" s="19"/>
      <c r="FCW24" s="19"/>
      <c r="FCX24" s="19"/>
      <c r="FCY24" s="19"/>
      <c r="FCZ24" s="19"/>
      <c r="FDA24" s="19"/>
      <c r="FDB24" s="19"/>
      <c r="FDC24" s="19"/>
      <c r="FDD24" s="19"/>
      <c r="FDE24" s="19"/>
      <c r="FDF24" s="19"/>
      <c r="FDG24" s="19"/>
      <c r="FDH24" s="19"/>
      <c r="FDI24" s="19"/>
      <c r="FDJ24" s="19"/>
      <c r="FDK24" s="19"/>
      <c r="FDL24" s="19"/>
      <c r="FDM24" s="19"/>
      <c r="FDN24" s="19"/>
      <c r="FDO24" s="19"/>
      <c r="FDP24" s="19"/>
      <c r="FDQ24" s="19"/>
      <c r="FDR24" s="19"/>
      <c r="FDS24" s="19"/>
      <c r="FDT24" s="19"/>
      <c r="FDU24" s="19"/>
      <c r="FDV24" s="19"/>
      <c r="FDW24" s="19"/>
      <c r="FDX24" s="19"/>
      <c r="FDY24" s="19"/>
      <c r="FDZ24" s="19"/>
      <c r="FEA24" s="19"/>
      <c r="FEB24" s="19"/>
      <c r="FEC24" s="19"/>
      <c r="FED24" s="19"/>
      <c r="FEE24" s="19"/>
      <c r="FEF24" s="19"/>
      <c r="FEG24" s="19"/>
      <c r="FEH24" s="19"/>
      <c r="FEI24" s="19"/>
      <c r="FEJ24" s="19"/>
      <c r="FEK24" s="19"/>
      <c r="FEL24" s="19"/>
      <c r="FEM24" s="19"/>
      <c r="FEN24" s="19"/>
      <c r="FEO24" s="19"/>
      <c r="FEP24" s="19"/>
      <c r="FEQ24" s="19"/>
      <c r="FER24" s="19"/>
      <c r="FES24" s="19"/>
      <c r="FET24" s="19"/>
      <c r="FEU24" s="19"/>
      <c r="FEV24" s="19"/>
      <c r="FEW24" s="19"/>
      <c r="FEX24" s="19"/>
      <c r="FEY24" s="19"/>
      <c r="FEZ24" s="19"/>
      <c r="FFA24" s="19"/>
      <c r="FFB24" s="19"/>
      <c r="FFC24" s="19"/>
      <c r="FFD24" s="19"/>
      <c r="FFE24" s="19"/>
      <c r="FFF24" s="19"/>
      <c r="FFG24" s="19"/>
      <c r="FFH24" s="19"/>
      <c r="FFI24" s="19"/>
      <c r="FFJ24" s="19"/>
      <c r="FFK24" s="19"/>
      <c r="FFL24" s="19"/>
      <c r="FFM24" s="19"/>
      <c r="FFN24" s="19"/>
      <c r="FFO24" s="19"/>
      <c r="FFP24" s="19"/>
      <c r="FFQ24" s="19"/>
      <c r="FFR24" s="19"/>
      <c r="FFS24" s="19"/>
      <c r="FFT24" s="19"/>
      <c r="FFU24" s="19"/>
      <c r="FFV24" s="19"/>
      <c r="FFW24" s="19"/>
      <c r="FFX24" s="19"/>
      <c r="FFY24" s="19"/>
      <c r="FFZ24" s="19"/>
      <c r="FGA24" s="19"/>
      <c r="FGB24" s="19"/>
      <c r="FGC24" s="19"/>
      <c r="FGD24" s="19"/>
      <c r="FGE24" s="19"/>
      <c r="FGF24" s="19"/>
      <c r="FGG24" s="19"/>
      <c r="FGH24" s="19"/>
      <c r="FGI24" s="19"/>
      <c r="FGJ24" s="19"/>
      <c r="FGK24" s="19"/>
      <c r="FGL24" s="19"/>
      <c r="FGM24" s="19"/>
      <c r="FGN24" s="19"/>
      <c r="FGO24" s="19"/>
      <c r="FGP24" s="19"/>
      <c r="FGQ24" s="19"/>
      <c r="FGR24" s="19"/>
      <c r="FGS24" s="19"/>
      <c r="FGT24" s="19"/>
      <c r="FGU24" s="19"/>
      <c r="FGV24" s="19"/>
      <c r="FGW24" s="19"/>
      <c r="FGX24" s="19"/>
      <c r="FGY24" s="19"/>
      <c r="FGZ24" s="19"/>
      <c r="FHA24" s="19"/>
      <c r="FHB24" s="19"/>
      <c r="FHC24" s="19"/>
      <c r="FHD24" s="19"/>
      <c r="FHE24" s="19"/>
      <c r="FHF24" s="19"/>
      <c r="FHG24" s="19"/>
      <c r="FHH24" s="19"/>
      <c r="FHI24" s="19"/>
      <c r="FHJ24" s="19"/>
      <c r="FHK24" s="19"/>
      <c r="FHL24" s="19"/>
      <c r="FHM24" s="19"/>
      <c r="FHN24" s="19"/>
      <c r="FHO24" s="19"/>
      <c r="FHP24" s="19"/>
      <c r="FHQ24" s="19"/>
      <c r="FHR24" s="19"/>
      <c r="FHS24" s="19"/>
      <c r="FHT24" s="19"/>
      <c r="FHU24" s="19"/>
      <c r="FHV24" s="19"/>
      <c r="FHW24" s="19"/>
      <c r="FHX24" s="19"/>
      <c r="FHY24" s="19"/>
      <c r="FHZ24" s="19"/>
      <c r="FIA24" s="19"/>
      <c r="FIB24" s="19"/>
      <c r="FIC24" s="19"/>
      <c r="FID24" s="19"/>
      <c r="FIE24" s="19"/>
      <c r="FIF24" s="19"/>
      <c r="FIG24" s="19"/>
      <c r="FIH24" s="19"/>
      <c r="FII24" s="19"/>
      <c r="FIJ24" s="19"/>
      <c r="FIK24" s="19"/>
      <c r="FIL24" s="19"/>
      <c r="FIM24" s="19"/>
      <c r="FIN24" s="19"/>
      <c r="FIO24" s="19"/>
      <c r="FIP24" s="19"/>
      <c r="FIQ24" s="19"/>
      <c r="FIR24" s="19"/>
      <c r="FIS24" s="19"/>
      <c r="FIT24" s="19"/>
      <c r="FIU24" s="19"/>
      <c r="FIV24" s="19"/>
      <c r="FIW24" s="19"/>
      <c r="FIX24" s="19"/>
      <c r="FIY24" s="19"/>
      <c r="FIZ24" s="19"/>
      <c r="FJA24" s="19"/>
      <c r="FJB24" s="19"/>
      <c r="FJC24" s="19"/>
      <c r="FJD24" s="19"/>
      <c r="FJE24" s="19"/>
      <c r="FJF24" s="19"/>
      <c r="FJG24" s="19"/>
      <c r="FJH24" s="19"/>
      <c r="FJI24" s="19"/>
      <c r="FJJ24" s="19"/>
      <c r="FJK24" s="19"/>
      <c r="FJL24" s="19"/>
      <c r="FJM24" s="19"/>
      <c r="FJN24" s="19"/>
      <c r="FJO24" s="19"/>
      <c r="FJP24" s="19"/>
      <c r="FJQ24" s="19"/>
      <c r="FJR24" s="19"/>
      <c r="FJS24" s="19"/>
      <c r="FJT24" s="19"/>
      <c r="FJU24" s="19"/>
      <c r="FJV24" s="19"/>
      <c r="FJW24" s="19"/>
      <c r="FJX24" s="19"/>
      <c r="FJY24" s="19"/>
      <c r="FJZ24" s="19"/>
      <c r="FKA24" s="19"/>
      <c r="FKB24" s="19"/>
      <c r="FKC24" s="19"/>
      <c r="FKD24" s="19"/>
      <c r="FKE24" s="19"/>
      <c r="FKF24" s="19"/>
      <c r="FKG24" s="19"/>
      <c r="FKH24" s="19"/>
      <c r="FKI24" s="19"/>
      <c r="FKJ24" s="19"/>
      <c r="FKK24" s="19"/>
      <c r="FKL24" s="19"/>
      <c r="FKM24" s="19"/>
      <c r="FKN24" s="19"/>
      <c r="FKO24" s="19"/>
      <c r="FKP24" s="19"/>
      <c r="FKQ24" s="19"/>
      <c r="FKR24" s="19"/>
      <c r="FKS24" s="19"/>
      <c r="FKT24" s="19"/>
      <c r="FKU24" s="19"/>
      <c r="FKV24" s="19"/>
      <c r="FKW24" s="19"/>
      <c r="FKX24" s="19"/>
      <c r="FKY24" s="19"/>
      <c r="FKZ24" s="19"/>
      <c r="FLA24" s="19"/>
      <c r="FLB24" s="19"/>
      <c r="FLC24" s="19"/>
      <c r="FLD24" s="19"/>
      <c r="FLE24" s="19"/>
      <c r="FLF24" s="19"/>
      <c r="FLG24" s="19"/>
      <c r="FLH24" s="19"/>
      <c r="FLI24" s="19"/>
      <c r="FLJ24" s="19"/>
      <c r="FLK24" s="19"/>
      <c r="FLL24" s="19"/>
      <c r="FLM24" s="19"/>
      <c r="FLN24" s="19"/>
      <c r="FLO24" s="19"/>
      <c r="FLP24" s="19"/>
      <c r="FLQ24" s="19"/>
      <c r="FLR24" s="19"/>
      <c r="FLS24" s="19"/>
      <c r="FLT24" s="19"/>
      <c r="FLU24" s="19"/>
      <c r="FLV24" s="19"/>
      <c r="FLW24" s="19"/>
      <c r="FLX24" s="19"/>
      <c r="FLY24" s="19"/>
      <c r="FLZ24" s="19"/>
      <c r="FMA24" s="19"/>
      <c r="FMB24" s="19"/>
      <c r="FMC24" s="19"/>
      <c r="FMD24" s="19"/>
      <c r="FME24" s="19"/>
      <c r="FMF24" s="19"/>
      <c r="FMG24" s="19"/>
      <c r="FMH24" s="19"/>
      <c r="FMI24" s="19"/>
      <c r="FMJ24" s="19"/>
      <c r="FMK24" s="19"/>
      <c r="FML24" s="19"/>
      <c r="FMM24" s="19"/>
      <c r="FMN24" s="19"/>
      <c r="FMO24" s="19"/>
      <c r="FMP24" s="19"/>
      <c r="FMQ24" s="19"/>
      <c r="FMR24" s="19"/>
      <c r="FMS24" s="19"/>
      <c r="FMT24" s="19"/>
      <c r="FMU24" s="19"/>
      <c r="FMV24" s="19"/>
      <c r="FMW24" s="19"/>
      <c r="FMX24" s="19"/>
      <c r="FMY24" s="19"/>
      <c r="FMZ24" s="19"/>
      <c r="FNA24" s="19"/>
      <c r="FNB24" s="19"/>
      <c r="FNC24" s="19"/>
      <c r="FND24" s="19"/>
      <c r="FNE24" s="19"/>
      <c r="FNF24" s="19"/>
      <c r="FNG24" s="19"/>
      <c r="FNH24" s="19"/>
      <c r="FNI24" s="19"/>
      <c r="FNJ24" s="19"/>
      <c r="FNK24" s="19"/>
      <c r="FNL24" s="19"/>
      <c r="FNM24" s="19"/>
      <c r="FNN24" s="19"/>
      <c r="FNO24" s="19"/>
      <c r="FNP24" s="19"/>
      <c r="FNQ24" s="19"/>
      <c r="FNR24" s="19"/>
      <c r="FNS24" s="19"/>
      <c r="FNT24" s="19"/>
      <c r="FNU24" s="19"/>
      <c r="FNV24" s="19"/>
      <c r="FNW24" s="19"/>
      <c r="FNX24" s="19"/>
      <c r="FNY24" s="19"/>
      <c r="FNZ24" s="19"/>
      <c r="FOA24" s="19"/>
      <c r="FOB24" s="19"/>
      <c r="FOC24" s="19"/>
      <c r="FOD24" s="19"/>
      <c r="FOE24" s="19"/>
      <c r="FOF24" s="19"/>
      <c r="FOG24" s="19"/>
      <c r="FOH24" s="19"/>
      <c r="FOI24" s="19"/>
      <c r="FOJ24" s="19"/>
      <c r="FOK24" s="19"/>
      <c r="FOL24" s="19"/>
      <c r="FOM24" s="19"/>
      <c r="FON24" s="19"/>
      <c r="FOO24" s="19"/>
      <c r="FOP24" s="19"/>
      <c r="FOQ24" s="19"/>
      <c r="FOR24" s="19"/>
      <c r="FOS24" s="19"/>
      <c r="FOT24" s="19"/>
      <c r="FOU24" s="19"/>
      <c r="FOV24" s="19"/>
      <c r="FOW24" s="19"/>
      <c r="FOX24" s="19"/>
      <c r="FOY24" s="19"/>
      <c r="FOZ24" s="19"/>
      <c r="FPA24" s="19"/>
      <c r="FPB24" s="19"/>
      <c r="FPC24" s="19"/>
      <c r="FPD24" s="19"/>
      <c r="FPE24" s="19"/>
      <c r="FPF24" s="19"/>
      <c r="FPG24" s="19"/>
      <c r="FPH24" s="19"/>
      <c r="FPI24" s="19"/>
      <c r="FPJ24" s="19"/>
      <c r="FPK24" s="19"/>
      <c r="FPL24" s="19"/>
      <c r="FPM24" s="19"/>
      <c r="FPN24" s="19"/>
      <c r="FPO24" s="19"/>
      <c r="FPP24" s="19"/>
      <c r="FPQ24" s="19"/>
      <c r="FPR24" s="19"/>
      <c r="FPS24" s="19"/>
      <c r="FPT24" s="19"/>
      <c r="FPU24" s="19"/>
      <c r="FPV24" s="19"/>
      <c r="FPW24" s="19"/>
      <c r="FPX24" s="19"/>
      <c r="FPY24" s="19"/>
      <c r="FPZ24" s="19"/>
      <c r="FQA24" s="19"/>
      <c r="FQB24" s="19"/>
      <c r="FQC24" s="19"/>
      <c r="FQD24" s="19"/>
      <c r="FQE24" s="19"/>
      <c r="FQF24" s="19"/>
      <c r="FQG24" s="19"/>
      <c r="FQH24" s="19"/>
      <c r="FQI24" s="19"/>
      <c r="FQJ24" s="19"/>
      <c r="FQK24" s="19"/>
      <c r="FQL24" s="19"/>
      <c r="FQM24" s="19"/>
      <c r="FQN24" s="19"/>
      <c r="FQO24" s="19"/>
      <c r="FQP24" s="19"/>
      <c r="FQQ24" s="19"/>
      <c r="FQR24" s="19"/>
      <c r="FQS24" s="19"/>
      <c r="FQT24" s="19"/>
      <c r="FQU24" s="19"/>
      <c r="FQV24" s="19"/>
      <c r="FQW24" s="19"/>
      <c r="FQX24" s="19"/>
      <c r="FQY24" s="19"/>
      <c r="FQZ24" s="19"/>
      <c r="FRA24" s="19"/>
      <c r="FRB24" s="19"/>
      <c r="FRC24" s="19"/>
      <c r="FRD24" s="19"/>
      <c r="FRE24" s="19"/>
      <c r="FRF24" s="19"/>
      <c r="FRG24" s="19"/>
      <c r="FRH24" s="19"/>
      <c r="FRI24" s="19"/>
      <c r="FRJ24" s="19"/>
      <c r="FRK24" s="19"/>
      <c r="FRL24" s="19"/>
      <c r="FRM24" s="19"/>
      <c r="FRN24" s="19"/>
      <c r="FRO24" s="19"/>
      <c r="FRP24" s="19"/>
      <c r="FRQ24" s="19"/>
      <c r="FRR24" s="19"/>
      <c r="FRS24" s="19"/>
      <c r="FRT24" s="19"/>
      <c r="FRU24" s="19"/>
      <c r="FRV24" s="19"/>
      <c r="FRW24" s="19"/>
      <c r="FRX24" s="19"/>
      <c r="FRY24" s="19"/>
      <c r="FRZ24" s="19"/>
      <c r="FSA24" s="19"/>
      <c r="FSB24" s="19"/>
      <c r="FSC24" s="19"/>
      <c r="FSD24" s="19"/>
      <c r="FSE24" s="19"/>
      <c r="FSF24" s="19"/>
      <c r="FSG24" s="19"/>
      <c r="FSH24" s="19"/>
      <c r="FSI24" s="19"/>
      <c r="FSJ24" s="19"/>
      <c r="FSK24" s="19"/>
      <c r="FSL24" s="19"/>
      <c r="FSM24" s="19"/>
      <c r="FSN24" s="19"/>
      <c r="FSO24" s="19"/>
      <c r="FSP24" s="19"/>
      <c r="FSQ24" s="19"/>
      <c r="FSR24" s="19"/>
      <c r="FSS24" s="19"/>
      <c r="FST24" s="19"/>
      <c r="FSU24" s="19"/>
      <c r="FSV24" s="19"/>
      <c r="FSW24" s="19"/>
      <c r="FSX24" s="19"/>
      <c r="FSY24" s="19"/>
      <c r="FSZ24" s="19"/>
      <c r="FTA24" s="19"/>
      <c r="FTB24" s="19"/>
      <c r="FTC24" s="19"/>
      <c r="FTD24" s="19"/>
      <c r="FTE24" s="19"/>
      <c r="FTF24" s="19"/>
      <c r="FTG24" s="19"/>
      <c r="FTH24" s="19"/>
      <c r="FTI24" s="19"/>
      <c r="FTJ24" s="19"/>
      <c r="FTK24" s="19"/>
      <c r="FTL24" s="19"/>
      <c r="FTM24" s="19"/>
      <c r="FTN24" s="19"/>
      <c r="FTO24" s="19"/>
      <c r="FTP24" s="19"/>
      <c r="FTQ24" s="19"/>
      <c r="FTR24" s="19"/>
      <c r="FTS24" s="19"/>
      <c r="FTT24" s="19"/>
      <c r="FTU24" s="19"/>
      <c r="FTV24" s="19"/>
      <c r="FTW24" s="19"/>
      <c r="FTX24" s="19"/>
      <c r="FTY24" s="19"/>
      <c r="FTZ24" s="19"/>
      <c r="FUA24" s="19"/>
      <c r="FUB24" s="19"/>
      <c r="FUC24" s="19"/>
      <c r="FUD24" s="19"/>
      <c r="FUE24" s="19"/>
      <c r="FUF24" s="19"/>
      <c r="FUG24" s="19"/>
      <c r="FUH24" s="19"/>
      <c r="FUI24" s="19"/>
      <c r="FUJ24" s="19"/>
      <c r="FUK24" s="19"/>
      <c r="FUL24" s="19"/>
      <c r="FUM24" s="19"/>
      <c r="FUN24" s="19"/>
      <c r="FUO24" s="19"/>
      <c r="FUP24" s="19"/>
      <c r="FUQ24" s="19"/>
      <c r="FUR24" s="19"/>
      <c r="FUS24" s="19"/>
      <c r="FUT24" s="19"/>
      <c r="FUU24" s="19"/>
      <c r="FUV24" s="19"/>
      <c r="FUW24" s="19"/>
      <c r="FUX24" s="19"/>
      <c r="FUY24" s="19"/>
      <c r="FUZ24" s="19"/>
      <c r="FVA24" s="19"/>
      <c r="FVB24" s="19"/>
      <c r="FVC24" s="19"/>
      <c r="FVD24" s="19"/>
      <c r="FVE24" s="19"/>
      <c r="FVF24" s="19"/>
      <c r="FVG24" s="19"/>
      <c r="FVH24" s="19"/>
      <c r="FVI24" s="19"/>
      <c r="FVJ24" s="19"/>
      <c r="FVK24" s="19"/>
      <c r="FVL24" s="19"/>
      <c r="FVM24" s="19"/>
      <c r="FVN24" s="19"/>
      <c r="FVO24" s="19"/>
      <c r="FVP24" s="19"/>
      <c r="FVQ24" s="19"/>
      <c r="FVR24" s="19"/>
      <c r="FVS24" s="19"/>
      <c r="FVT24" s="19"/>
      <c r="FVU24" s="19"/>
      <c r="FVV24" s="19"/>
      <c r="FVW24" s="19"/>
      <c r="FVX24" s="19"/>
      <c r="FVY24" s="19"/>
      <c r="FVZ24" s="19"/>
      <c r="FWA24" s="19"/>
      <c r="FWB24" s="19"/>
      <c r="FWC24" s="19"/>
      <c r="FWD24" s="19"/>
      <c r="FWE24" s="19"/>
      <c r="FWF24" s="19"/>
      <c r="FWG24" s="19"/>
      <c r="FWH24" s="19"/>
      <c r="FWI24" s="19"/>
      <c r="FWJ24" s="19"/>
      <c r="FWK24" s="19"/>
      <c r="FWL24" s="19"/>
      <c r="FWM24" s="19"/>
      <c r="FWN24" s="19"/>
      <c r="FWO24" s="19"/>
      <c r="FWP24" s="19"/>
      <c r="FWQ24" s="19"/>
      <c r="FWR24" s="19"/>
      <c r="FWS24" s="19"/>
      <c r="FWT24" s="19"/>
      <c r="FWU24" s="19"/>
      <c r="FWV24" s="19"/>
      <c r="FWW24" s="19"/>
      <c r="FWX24" s="19"/>
      <c r="FWY24" s="19"/>
      <c r="FWZ24" s="19"/>
      <c r="FXA24" s="19"/>
      <c r="FXB24" s="19"/>
      <c r="FXC24" s="19"/>
      <c r="FXD24" s="19"/>
      <c r="FXE24" s="19"/>
      <c r="FXF24" s="19"/>
      <c r="FXG24" s="19"/>
      <c r="FXH24" s="19"/>
      <c r="FXI24" s="19"/>
      <c r="FXJ24" s="19"/>
      <c r="FXK24" s="19"/>
      <c r="FXL24" s="19"/>
      <c r="FXM24" s="19"/>
      <c r="FXN24" s="19"/>
      <c r="FXO24" s="19"/>
      <c r="FXP24" s="19"/>
      <c r="FXQ24" s="19"/>
      <c r="FXR24" s="19"/>
      <c r="FXS24" s="19"/>
      <c r="FXT24" s="19"/>
      <c r="FXU24" s="19"/>
      <c r="FXV24" s="19"/>
      <c r="FXW24" s="19"/>
      <c r="FXX24" s="19"/>
      <c r="FXY24" s="19"/>
      <c r="FXZ24" s="19"/>
      <c r="FYA24" s="19"/>
      <c r="FYB24" s="19"/>
      <c r="FYC24" s="19"/>
      <c r="FYD24" s="19"/>
      <c r="FYE24" s="19"/>
      <c r="FYF24" s="19"/>
      <c r="FYG24" s="19"/>
      <c r="FYH24" s="19"/>
      <c r="FYI24" s="19"/>
      <c r="FYJ24" s="19"/>
      <c r="FYK24" s="19"/>
      <c r="FYL24" s="19"/>
      <c r="FYM24" s="19"/>
      <c r="FYN24" s="19"/>
      <c r="FYO24" s="19"/>
      <c r="FYP24" s="19"/>
      <c r="FYQ24" s="19"/>
      <c r="FYR24" s="19"/>
      <c r="FYS24" s="19"/>
      <c r="FYT24" s="19"/>
      <c r="FYU24" s="19"/>
      <c r="FYV24" s="19"/>
      <c r="FYW24" s="19"/>
      <c r="FYX24" s="19"/>
      <c r="FYY24" s="19"/>
      <c r="FYZ24" s="19"/>
      <c r="FZA24" s="19"/>
      <c r="FZB24" s="19"/>
      <c r="FZC24" s="19"/>
      <c r="FZD24" s="19"/>
      <c r="FZE24" s="19"/>
      <c r="FZF24" s="19"/>
      <c r="FZG24" s="19"/>
      <c r="FZH24" s="19"/>
      <c r="FZI24" s="19"/>
      <c r="FZJ24" s="19"/>
      <c r="FZK24" s="19"/>
      <c r="FZL24" s="19"/>
      <c r="FZM24" s="19"/>
      <c r="FZN24" s="19"/>
      <c r="FZO24" s="19"/>
      <c r="FZP24" s="19"/>
      <c r="FZQ24" s="19"/>
      <c r="FZR24" s="19"/>
      <c r="FZS24" s="19"/>
      <c r="FZT24" s="19"/>
      <c r="FZU24" s="19"/>
      <c r="FZV24" s="19"/>
      <c r="FZW24" s="19"/>
      <c r="FZX24" s="19"/>
      <c r="FZY24" s="19"/>
      <c r="FZZ24" s="19"/>
      <c r="GAA24" s="19"/>
      <c r="GAB24" s="19"/>
      <c r="GAC24" s="19"/>
      <c r="GAD24" s="19"/>
      <c r="GAE24" s="19"/>
      <c r="GAF24" s="19"/>
      <c r="GAG24" s="19"/>
      <c r="GAH24" s="19"/>
      <c r="GAI24" s="19"/>
      <c r="GAJ24" s="19"/>
      <c r="GAK24" s="19"/>
      <c r="GAL24" s="19"/>
      <c r="GAM24" s="19"/>
      <c r="GAN24" s="19"/>
      <c r="GAO24" s="19"/>
      <c r="GAP24" s="19"/>
      <c r="GAQ24" s="19"/>
      <c r="GAR24" s="19"/>
      <c r="GAS24" s="19"/>
      <c r="GAT24" s="19"/>
      <c r="GAU24" s="19"/>
      <c r="GAV24" s="19"/>
      <c r="GAW24" s="19"/>
      <c r="GAX24" s="19"/>
      <c r="GAY24" s="19"/>
      <c r="GAZ24" s="19"/>
      <c r="GBA24" s="19"/>
      <c r="GBB24" s="19"/>
      <c r="GBC24" s="19"/>
      <c r="GBD24" s="19"/>
      <c r="GBE24" s="19"/>
      <c r="GBF24" s="19"/>
      <c r="GBG24" s="19"/>
      <c r="GBH24" s="19"/>
      <c r="GBI24" s="19"/>
      <c r="GBJ24" s="19"/>
      <c r="GBK24" s="19"/>
      <c r="GBL24" s="19"/>
      <c r="GBM24" s="19"/>
      <c r="GBN24" s="19"/>
      <c r="GBO24" s="19"/>
      <c r="GBP24" s="19"/>
      <c r="GBQ24" s="19"/>
      <c r="GBR24" s="19"/>
      <c r="GBS24" s="19"/>
      <c r="GBT24" s="19"/>
      <c r="GBU24" s="19"/>
      <c r="GBV24" s="19"/>
      <c r="GBW24" s="19"/>
      <c r="GBX24" s="19"/>
      <c r="GBY24" s="19"/>
      <c r="GBZ24" s="19"/>
      <c r="GCA24" s="19"/>
      <c r="GCB24" s="19"/>
      <c r="GCC24" s="19"/>
      <c r="GCD24" s="19"/>
      <c r="GCE24" s="19"/>
      <c r="GCF24" s="19"/>
      <c r="GCG24" s="19"/>
      <c r="GCH24" s="19"/>
      <c r="GCI24" s="19"/>
      <c r="GCJ24" s="19"/>
      <c r="GCK24" s="19"/>
      <c r="GCL24" s="19"/>
      <c r="GCM24" s="19"/>
      <c r="GCN24" s="19"/>
      <c r="GCO24" s="19"/>
      <c r="GCP24" s="19"/>
      <c r="GCQ24" s="19"/>
      <c r="GCR24" s="19"/>
      <c r="GCS24" s="19"/>
      <c r="GCT24" s="19"/>
      <c r="GCU24" s="19"/>
      <c r="GCV24" s="19"/>
      <c r="GCW24" s="19"/>
      <c r="GCX24" s="19"/>
      <c r="GCY24" s="19"/>
      <c r="GCZ24" s="19"/>
      <c r="GDA24" s="19"/>
      <c r="GDB24" s="19"/>
      <c r="GDC24" s="19"/>
      <c r="GDD24" s="19"/>
      <c r="GDE24" s="19"/>
      <c r="GDF24" s="19"/>
      <c r="GDG24" s="19"/>
      <c r="GDH24" s="19"/>
      <c r="GDI24" s="19"/>
      <c r="GDJ24" s="19"/>
      <c r="GDK24" s="19"/>
      <c r="GDL24" s="19"/>
      <c r="GDM24" s="19"/>
      <c r="GDN24" s="19"/>
      <c r="GDO24" s="19"/>
      <c r="GDP24" s="19"/>
      <c r="GDQ24" s="19"/>
      <c r="GDR24" s="19"/>
      <c r="GDS24" s="19"/>
      <c r="GDT24" s="19"/>
      <c r="GDU24" s="19"/>
      <c r="GDV24" s="19"/>
      <c r="GDW24" s="19"/>
      <c r="GDX24" s="19"/>
      <c r="GDY24" s="19"/>
      <c r="GDZ24" s="19"/>
      <c r="GEA24" s="19"/>
      <c r="GEB24" s="19"/>
      <c r="GEC24" s="19"/>
      <c r="GED24" s="19"/>
      <c r="GEE24" s="19"/>
      <c r="GEF24" s="19"/>
      <c r="GEG24" s="19"/>
      <c r="GEH24" s="19"/>
      <c r="GEI24" s="19"/>
      <c r="GEJ24" s="19"/>
      <c r="GEK24" s="19"/>
      <c r="GEL24" s="19"/>
      <c r="GEM24" s="19"/>
      <c r="GEN24" s="19"/>
      <c r="GEO24" s="19"/>
      <c r="GEP24" s="19"/>
      <c r="GEQ24" s="19"/>
      <c r="GER24" s="19"/>
      <c r="GES24" s="19"/>
      <c r="GET24" s="19"/>
      <c r="GEU24" s="19"/>
      <c r="GEV24" s="19"/>
      <c r="GEW24" s="19"/>
      <c r="GEX24" s="19"/>
      <c r="GEY24" s="19"/>
      <c r="GEZ24" s="19"/>
      <c r="GFA24" s="19"/>
      <c r="GFB24" s="19"/>
      <c r="GFC24" s="19"/>
      <c r="GFD24" s="19"/>
      <c r="GFE24" s="19"/>
      <c r="GFF24" s="19"/>
      <c r="GFG24" s="19"/>
      <c r="GFH24" s="19"/>
      <c r="GFI24" s="19"/>
      <c r="GFJ24" s="19"/>
      <c r="GFK24" s="19"/>
      <c r="GFL24" s="19"/>
      <c r="GFM24" s="19"/>
      <c r="GFN24" s="19"/>
      <c r="GFO24" s="19"/>
      <c r="GFP24" s="19"/>
      <c r="GFQ24" s="19"/>
      <c r="GFR24" s="19"/>
      <c r="GFS24" s="19"/>
      <c r="GFT24" s="19"/>
      <c r="GFU24" s="19"/>
      <c r="GFV24" s="19"/>
      <c r="GFW24" s="19"/>
      <c r="GFX24" s="19"/>
      <c r="GFY24" s="19"/>
      <c r="GFZ24" s="19"/>
      <c r="GGA24" s="19"/>
      <c r="GGB24" s="19"/>
      <c r="GGC24" s="19"/>
      <c r="GGD24" s="19"/>
      <c r="GGE24" s="19"/>
      <c r="GGF24" s="19"/>
      <c r="GGG24" s="19"/>
      <c r="GGH24" s="19"/>
      <c r="GGI24" s="19"/>
      <c r="GGJ24" s="19"/>
      <c r="GGK24" s="19"/>
      <c r="GGL24" s="19"/>
      <c r="GGM24" s="19"/>
      <c r="GGN24" s="19"/>
      <c r="GGO24" s="19"/>
      <c r="GGP24" s="19"/>
      <c r="GGQ24" s="19"/>
      <c r="GGR24" s="19"/>
      <c r="GGS24" s="19"/>
      <c r="GGT24" s="19"/>
      <c r="GGU24" s="19"/>
      <c r="GGV24" s="19"/>
      <c r="GGW24" s="19"/>
      <c r="GGX24" s="19"/>
      <c r="GGY24" s="19"/>
      <c r="GGZ24" s="19"/>
      <c r="GHA24" s="19"/>
      <c r="GHB24" s="19"/>
      <c r="GHC24" s="19"/>
      <c r="GHD24" s="19"/>
      <c r="GHE24" s="19"/>
      <c r="GHF24" s="19"/>
      <c r="GHG24" s="19"/>
      <c r="GHH24" s="19"/>
      <c r="GHI24" s="19"/>
      <c r="GHJ24" s="19"/>
      <c r="GHK24" s="19"/>
      <c r="GHL24" s="19"/>
      <c r="GHM24" s="19"/>
      <c r="GHN24" s="19"/>
      <c r="GHO24" s="19"/>
      <c r="GHP24" s="19"/>
      <c r="GHQ24" s="19"/>
      <c r="GHR24" s="19"/>
      <c r="GHS24" s="19"/>
      <c r="GHT24" s="19"/>
      <c r="GHU24" s="19"/>
      <c r="GHV24" s="19"/>
      <c r="GHW24" s="19"/>
      <c r="GHX24" s="19"/>
      <c r="GHY24" s="19"/>
      <c r="GHZ24" s="19"/>
      <c r="GIA24" s="19"/>
      <c r="GIB24" s="19"/>
      <c r="GIC24" s="19"/>
      <c r="GID24" s="19"/>
      <c r="GIE24" s="19"/>
      <c r="GIF24" s="19"/>
      <c r="GIG24" s="19"/>
      <c r="GIH24" s="19"/>
      <c r="GII24" s="19"/>
      <c r="GIJ24" s="19"/>
      <c r="GIK24" s="19"/>
      <c r="GIL24" s="19"/>
      <c r="GIM24" s="19"/>
      <c r="GIN24" s="19"/>
      <c r="GIO24" s="19"/>
      <c r="GIP24" s="19"/>
      <c r="GIQ24" s="19"/>
      <c r="GIR24" s="19"/>
      <c r="GIS24" s="19"/>
      <c r="GIT24" s="19"/>
      <c r="GIU24" s="19"/>
      <c r="GIV24" s="19"/>
      <c r="GIW24" s="19"/>
      <c r="GIX24" s="19"/>
      <c r="GIY24" s="19"/>
      <c r="GIZ24" s="19"/>
      <c r="GJA24" s="19"/>
      <c r="GJB24" s="19"/>
      <c r="GJC24" s="19"/>
      <c r="GJD24" s="19"/>
      <c r="GJE24" s="19"/>
      <c r="GJF24" s="19"/>
      <c r="GJG24" s="19"/>
      <c r="GJH24" s="19"/>
      <c r="GJI24" s="19"/>
      <c r="GJJ24" s="19"/>
      <c r="GJK24" s="19"/>
      <c r="GJL24" s="19"/>
      <c r="GJM24" s="19"/>
      <c r="GJN24" s="19"/>
      <c r="GJO24" s="19"/>
      <c r="GJP24" s="19"/>
      <c r="GJQ24" s="19"/>
      <c r="GJR24" s="19"/>
      <c r="GJS24" s="19"/>
      <c r="GJT24" s="19"/>
      <c r="GJU24" s="19"/>
      <c r="GJV24" s="19"/>
      <c r="GJW24" s="19"/>
      <c r="GJX24" s="19"/>
      <c r="GJY24" s="19"/>
      <c r="GJZ24" s="19"/>
      <c r="GKA24" s="19"/>
      <c r="GKB24" s="19"/>
      <c r="GKC24" s="19"/>
      <c r="GKD24" s="19"/>
      <c r="GKE24" s="19"/>
      <c r="GKF24" s="19"/>
      <c r="GKG24" s="19"/>
      <c r="GKH24" s="19"/>
      <c r="GKI24" s="19"/>
      <c r="GKJ24" s="19"/>
      <c r="GKK24" s="19"/>
      <c r="GKL24" s="19"/>
      <c r="GKM24" s="19"/>
      <c r="GKN24" s="19"/>
      <c r="GKO24" s="19"/>
      <c r="GKP24" s="19"/>
      <c r="GKQ24" s="19"/>
      <c r="GKR24" s="19"/>
      <c r="GKS24" s="19"/>
      <c r="GKT24" s="19"/>
      <c r="GKU24" s="19"/>
      <c r="GKV24" s="19"/>
      <c r="GKW24" s="19"/>
      <c r="GKX24" s="19"/>
      <c r="GKY24" s="19"/>
      <c r="GKZ24" s="19"/>
      <c r="GLA24" s="19"/>
      <c r="GLB24" s="19"/>
      <c r="GLC24" s="19"/>
      <c r="GLD24" s="19"/>
      <c r="GLE24" s="19"/>
      <c r="GLF24" s="19"/>
      <c r="GLG24" s="19"/>
      <c r="GLH24" s="19"/>
      <c r="GLI24" s="19"/>
      <c r="GLJ24" s="19"/>
      <c r="GLK24" s="19"/>
      <c r="GLL24" s="19"/>
      <c r="GLM24" s="19"/>
      <c r="GLN24" s="19"/>
      <c r="GLO24" s="19"/>
      <c r="GLP24" s="19"/>
      <c r="GLQ24" s="19"/>
      <c r="GLR24" s="19"/>
      <c r="GLS24" s="19"/>
      <c r="GLT24" s="19"/>
      <c r="GLU24" s="19"/>
      <c r="GLV24" s="19"/>
      <c r="GLW24" s="19"/>
      <c r="GLX24" s="19"/>
      <c r="GLY24" s="19"/>
      <c r="GLZ24" s="19"/>
      <c r="GMA24" s="19"/>
      <c r="GMB24" s="19"/>
      <c r="GMC24" s="19"/>
      <c r="GMD24" s="19"/>
      <c r="GME24" s="19"/>
      <c r="GMF24" s="19"/>
      <c r="GMG24" s="19"/>
      <c r="GMH24" s="19"/>
      <c r="GMI24" s="19"/>
      <c r="GMJ24" s="19"/>
      <c r="GMK24" s="19"/>
      <c r="GML24" s="19"/>
      <c r="GMM24" s="19"/>
      <c r="GMN24" s="19"/>
      <c r="GMO24" s="19"/>
      <c r="GMP24" s="19"/>
      <c r="GMQ24" s="19"/>
      <c r="GMR24" s="19"/>
      <c r="GMS24" s="19"/>
      <c r="GMT24" s="19"/>
      <c r="GMU24" s="19"/>
      <c r="GMV24" s="19"/>
      <c r="GMW24" s="19"/>
      <c r="GMX24" s="19"/>
      <c r="GMY24" s="19"/>
      <c r="GMZ24" s="19"/>
      <c r="GNA24" s="19"/>
      <c r="GNB24" s="19"/>
      <c r="GNC24" s="19"/>
      <c r="GND24" s="19"/>
      <c r="GNE24" s="19"/>
      <c r="GNF24" s="19"/>
      <c r="GNG24" s="19"/>
      <c r="GNH24" s="19"/>
      <c r="GNI24" s="19"/>
      <c r="GNJ24" s="19"/>
      <c r="GNK24" s="19"/>
      <c r="GNL24" s="19"/>
      <c r="GNM24" s="19"/>
      <c r="GNN24" s="19"/>
      <c r="GNO24" s="19"/>
      <c r="GNP24" s="19"/>
      <c r="GNQ24" s="19"/>
      <c r="GNR24" s="19"/>
      <c r="GNS24" s="19"/>
      <c r="GNT24" s="19"/>
      <c r="GNU24" s="19"/>
      <c r="GNV24" s="19"/>
      <c r="GNW24" s="19"/>
      <c r="GNX24" s="19"/>
      <c r="GNY24" s="19"/>
      <c r="GNZ24" s="19"/>
      <c r="GOA24" s="19"/>
      <c r="GOB24" s="19"/>
      <c r="GOC24" s="19"/>
      <c r="GOD24" s="19"/>
      <c r="GOE24" s="19"/>
      <c r="GOF24" s="19"/>
      <c r="GOG24" s="19"/>
      <c r="GOH24" s="19"/>
      <c r="GOI24" s="19"/>
      <c r="GOJ24" s="19"/>
      <c r="GOK24" s="19"/>
      <c r="GOL24" s="19"/>
      <c r="GOM24" s="19"/>
      <c r="GON24" s="19"/>
      <c r="GOO24" s="19"/>
      <c r="GOP24" s="19"/>
      <c r="GOQ24" s="19"/>
      <c r="GOR24" s="19"/>
      <c r="GOS24" s="19"/>
      <c r="GOT24" s="19"/>
      <c r="GOU24" s="19"/>
      <c r="GOV24" s="19"/>
      <c r="GOW24" s="19"/>
      <c r="GOX24" s="19"/>
      <c r="GOY24" s="19"/>
      <c r="GOZ24" s="19"/>
      <c r="GPA24" s="19"/>
      <c r="GPB24" s="19"/>
      <c r="GPC24" s="19"/>
      <c r="GPD24" s="19"/>
      <c r="GPE24" s="19"/>
      <c r="GPF24" s="19"/>
      <c r="GPG24" s="19"/>
      <c r="GPH24" s="19"/>
      <c r="GPI24" s="19"/>
      <c r="GPJ24" s="19"/>
      <c r="GPK24" s="19"/>
      <c r="GPL24" s="19"/>
      <c r="GPM24" s="19"/>
      <c r="GPN24" s="19"/>
      <c r="GPO24" s="19"/>
      <c r="GPP24" s="19"/>
      <c r="GPQ24" s="19"/>
      <c r="GPR24" s="19"/>
      <c r="GPS24" s="19"/>
      <c r="GPT24" s="19"/>
      <c r="GPU24" s="19"/>
      <c r="GPV24" s="19"/>
      <c r="GPW24" s="19"/>
      <c r="GPX24" s="19"/>
      <c r="GPY24" s="19"/>
      <c r="GPZ24" s="19"/>
      <c r="GQA24" s="19"/>
      <c r="GQB24" s="19"/>
      <c r="GQC24" s="19"/>
      <c r="GQD24" s="19"/>
      <c r="GQE24" s="19"/>
      <c r="GQF24" s="19"/>
      <c r="GQG24" s="19"/>
      <c r="GQH24" s="19"/>
      <c r="GQI24" s="19"/>
      <c r="GQJ24" s="19"/>
      <c r="GQK24" s="19"/>
      <c r="GQL24" s="19"/>
      <c r="GQM24" s="19"/>
      <c r="GQN24" s="19"/>
      <c r="GQO24" s="19"/>
      <c r="GQP24" s="19"/>
      <c r="GQQ24" s="19"/>
      <c r="GQR24" s="19"/>
      <c r="GQS24" s="19"/>
      <c r="GQT24" s="19"/>
      <c r="GQU24" s="19"/>
      <c r="GQV24" s="19"/>
      <c r="GQW24" s="19"/>
      <c r="GQX24" s="19"/>
      <c r="GQY24" s="19"/>
      <c r="GQZ24" s="19"/>
      <c r="GRA24" s="19"/>
      <c r="GRB24" s="19"/>
      <c r="GRC24" s="19"/>
      <c r="GRD24" s="19"/>
      <c r="GRE24" s="19"/>
      <c r="GRF24" s="19"/>
      <c r="GRG24" s="19"/>
      <c r="GRH24" s="19"/>
      <c r="GRI24" s="19"/>
      <c r="GRJ24" s="19"/>
      <c r="GRK24" s="19"/>
      <c r="GRL24" s="19"/>
      <c r="GRM24" s="19"/>
      <c r="GRN24" s="19"/>
      <c r="GRO24" s="19"/>
      <c r="GRP24" s="19"/>
      <c r="GRQ24" s="19"/>
      <c r="GRR24" s="19"/>
      <c r="GRS24" s="19"/>
      <c r="GRT24" s="19"/>
      <c r="GRU24" s="19"/>
      <c r="GRV24" s="19"/>
      <c r="GRW24" s="19"/>
      <c r="GRX24" s="19"/>
      <c r="GRY24" s="19"/>
      <c r="GRZ24" s="19"/>
      <c r="GSA24" s="19"/>
      <c r="GSB24" s="19"/>
      <c r="GSC24" s="19"/>
      <c r="GSD24" s="19"/>
      <c r="GSE24" s="19"/>
      <c r="GSF24" s="19"/>
      <c r="GSG24" s="19"/>
      <c r="GSH24" s="19"/>
      <c r="GSI24" s="19"/>
      <c r="GSJ24" s="19"/>
      <c r="GSK24" s="19"/>
      <c r="GSL24" s="19"/>
      <c r="GSM24" s="19"/>
      <c r="GSN24" s="19"/>
      <c r="GSO24" s="19"/>
      <c r="GSP24" s="19"/>
      <c r="GSQ24" s="19"/>
      <c r="GSR24" s="19"/>
      <c r="GSS24" s="19"/>
      <c r="GST24" s="19"/>
      <c r="GSU24" s="19"/>
      <c r="GSV24" s="19"/>
      <c r="GSW24" s="19"/>
      <c r="GSX24" s="19"/>
      <c r="GSY24" s="19"/>
      <c r="GSZ24" s="19"/>
      <c r="GTA24" s="19"/>
      <c r="GTB24" s="19"/>
      <c r="GTC24" s="19"/>
      <c r="GTD24" s="19"/>
      <c r="GTE24" s="19"/>
      <c r="GTF24" s="19"/>
      <c r="GTG24" s="19"/>
      <c r="GTH24" s="19"/>
      <c r="GTI24" s="19"/>
      <c r="GTJ24" s="19"/>
      <c r="GTK24" s="19"/>
      <c r="GTL24" s="19"/>
      <c r="GTM24" s="19"/>
      <c r="GTN24" s="19"/>
      <c r="GTO24" s="19"/>
      <c r="GTP24" s="19"/>
      <c r="GTQ24" s="19"/>
      <c r="GTR24" s="19"/>
      <c r="GTS24" s="19"/>
      <c r="GTT24" s="19"/>
      <c r="GTU24" s="19"/>
      <c r="GTV24" s="19"/>
      <c r="GTW24" s="19"/>
      <c r="GTX24" s="19"/>
      <c r="GTY24" s="19"/>
      <c r="GTZ24" s="19"/>
      <c r="GUA24" s="19"/>
      <c r="GUB24" s="19"/>
      <c r="GUC24" s="19"/>
      <c r="GUD24" s="19"/>
      <c r="GUE24" s="19"/>
      <c r="GUF24" s="19"/>
      <c r="GUG24" s="19"/>
      <c r="GUH24" s="19"/>
      <c r="GUI24" s="19"/>
      <c r="GUJ24" s="19"/>
      <c r="GUK24" s="19"/>
      <c r="GUL24" s="19"/>
      <c r="GUM24" s="19"/>
      <c r="GUN24" s="19"/>
      <c r="GUO24" s="19"/>
      <c r="GUP24" s="19"/>
      <c r="GUQ24" s="19"/>
      <c r="GUR24" s="19"/>
      <c r="GUS24" s="19"/>
      <c r="GUT24" s="19"/>
      <c r="GUU24" s="19"/>
      <c r="GUV24" s="19"/>
      <c r="GUW24" s="19"/>
      <c r="GUX24" s="19"/>
      <c r="GUY24" s="19"/>
      <c r="GUZ24" s="19"/>
      <c r="GVA24" s="19"/>
      <c r="GVB24" s="19"/>
      <c r="GVC24" s="19"/>
      <c r="GVD24" s="19"/>
      <c r="GVE24" s="19"/>
      <c r="GVF24" s="19"/>
      <c r="GVG24" s="19"/>
      <c r="GVH24" s="19"/>
      <c r="GVI24" s="19"/>
      <c r="GVJ24" s="19"/>
      <c r="GVK24" s="19"/>
      <c r="GVL24" s="19"/>
      <c r="GVM24" s="19"/>
      <c r="GVN24" s="19"/>
      <c r="GVO24" s="19"/>
      <c r="GVP24" s="19"/>
      <c r="GVQ24" s="19"/>
      <c r="GVR24" s="19"/>
      <c r="GVS24" s="19"/>
      <c r="GVT24" s="19"/>
      <c r="GVU24" s="19"/>
      <c r="GVV24" s="19"/>
      <c r="GVW24" s="19"/>
      <c r="GVX24" s="19"/>
      <c r="GVY24" s="19"/>
      <c r="GVZ24" s="19"/>
      <c r="GWA24" s="19"/>
      <c r="GWB24" s="19"/>
      <c r="GWC24" s="19"/>
      <c r="GWD24" s="19"/>
      <c r="GWE24" s="19"/>
      <c r="GWF24" s="19"/>
      <c r="GWG24" s="19"/>
      <c r="GWH24" s="19"/>
      <c r="GWI24" s="19"/>
      <c r="GWJ24" s="19"/>
      <c r="GWK24" s="19"/>
      <c r="GWL24" s="19"/>
      <c r="GWM24" s="19"/>
      <c r="GWN24" s="19"/>
      <c r="GWO24" s="19"/>
      <c r="GWP24" s="19"/>
      <c r="GWQ24" s="19"/>
      <c r="GWR24" s="19"/>
      <c r="GWS24" s="19"/>
      <c r="GWT24" s="19"/>
      <c r="GWU24" s="19"/>
      <c r="GWV24" s="19"/>
      <c r="GWW24" s="19"/>
      <c r="GWX24" s="19"/>
      <c r="GWY24" s="19"/>
      <c r="GWZ24" s="19"/>
      <c r="GXA24" s="19"/>
      <c r="GXB24" s="19"/>
      <c r="GXC24" s="19"/>
      <c r="GXD24" s="19"/>
      <c r="GXE24" s="19"/>
      <c r="GXF24" s="19"/>
      <c r="GXG24" s="19"/>
      <c r="GXH24" s="19"/>
      <c r="GXI24" s="19"/>
      <c r="GXJ24" s="19"/>
      <c r="GXK24" s="19"/>
      <c r="GXL24" s="19"/>
      <c r="GXM24" s="19"/>
      <c r="GXN24" s="19"/>
      <c r="GXO24" s="19"/>
      <c r="GXP24" s="19"/>
      <c r="GXQ24" s="19"/>
      <c r="GXR24" s="19"/>
      <c r="GXS24" s="19"/>
      <c r="GXT24" s="19"/>
      <c r="GXU24" s="19"/>
      <c r="GXV24" s="19"/>
      <c r="GXW24" s="19"/>
      <c r="GXX24" s="19"/>
      <c r="GXY24" s="19"/>
      <c r="GXZ24" s="19"/>
      <c r="GYA24" s="19"/>
      <c r="GYB24" s="19"/>
      <c r="GYC24" s="19"/>
      <c r="GYD24" s="19"/>
      <c r="GYE24" s="19"/>
      <c r="GYF24" s="19"/>
      <c r="GYG24" s="19"/>
      <c r="GYH24" s="19"/>
      <c r="GYI24" s="19"/>
      <c r="GYJ24" s="19"/>
      <c r="GYK24" s="19"/>
      <c r="GYL24" s="19"/>
      <c r="GYM24" s="19"/>
      <c r="GYN24" s="19"/>
      <c r="GYO24" s="19"/>
      <c r="GYP24" s="19"/>
      <c r="GYQ24" s="19"/>
      <c r="GYR24" s="19"/>
      <c r="GYS24" s="19"/>
      <c r="GYT24" s="19"/>
      <c r="GYU24" s="19"/>
      <c r="GYV24" s="19"/>
      <c r="GYW24" s="19"/>
      <c r="GYX24" s="19"/>
      <c r="GYY24" s="19"/>
      <c r="GYZ24" s="19"/>
      <c r="GZA24" s="19"/>
      <c r="GZB24" s="19"/>
      <c r="GZC24" s="19"/>
      <c r="GZD24" s="19"/>
      <c r="GZE24" s="19"/>
      <c r="GZF24" s="19"/>
      <c r="GZG24" s="19"/>
      <c r="GZH24" s="19"/>
      <c r="GZI24" s="19"/>
      <c r="GZJ24" s="19"/>
      <c r="GZK24" s="19"/>
      <c r="GZL24" s="19"/>
      <c r="GZM24" s="19"/>
      <c r="GZN24" s="19"/>
      <c r="GZO24" s="19"/>
      <c r="GZP24" s="19"/>
      <c r="GZQ24" s="19"/>
      <c r="GZR24" s="19"/>
      <c r="GZS24" s="19"/>
      <c r="GZT24" s="19"/>
      <c r="GZU24" s="19"/>
      <c r="GZV24" s="19"/>
      <c r="GZW24" s="19"/>
      <c r="GZX24" s="19"/>
      <c r="GZY24" s="19"/>
      <c r="GZZ24" s="19"/>
      <c r="HAA24" s="19"/>
      <c r="HAB24" s="19"/>
      <c r="HAC24" s="19"/>
      <c r="HAD24" s="19"/>
      <c r="HAE24" s="19"/>
      <c r="HAF24" s="19"/>
      <c r="HAG24" s="19"/>
      <c r="HAH24" s="19"/>
      <c r="HAI24" s="19"/>
      <c r="HAJ24" s="19"/>
      <c r="HAK24" s="19"/>
      <c r="HAL24" s="19"/>
      <c r="HAM24" s="19"/>
      <c r="HAN24" s="19"/>
      <c r="HAO24" s="19"/>
      <c r="HAP24" s="19"/>
      <c r="HAQ24" s="19"/>
      <c r="HAR24" s="19"/>
      <c r="HAS24" s="19"/>
      <c r="HAT24" s="19"/>
      <c r="HAU24" s="19"/>
      <c r="HAV24" s="19"/>
      <c r="HAW24" s="19"/>
      <c r="HAX24" s="19"/>
      <c r="HAY24" s="19"/>
      <c r="HAZ24" s="19"/>
      <c r="HBA24" s="19"/>
      <c r="HBB24" s="19"/>
      <c r="HBC24" s="19"/>
      <c r="HBD24" s="19"/>
      <c r="HBE24" s="19"/>
      <c r="HBF24" s="19"/>
      <c r="HBG24" s="19"/>
      <c r="HBH24" s="19"/>
      <c r="HBI24" s="19"/>
      <c r="HBJ24" s="19"/>
      <c r="HBK24" s="19"/>
      <c r="HBL24" s="19"/>
      <c r="HBM24" s="19"/>
      <c r="HBN24" s="19"/>
      <c r="HBO24" s="19"/>
      <c r="HBP24" s="19"/>
      <c r="HBQ24" s="19"/>
      <c r="HBR24" s="19"/>
      <c r="HBS24" s="19"/>
      <c r="HBT24" s="19"/>
      <c r="HBU24" s="19"/>
      <c r="HBV24" s="19"/>
      <c r="HBW24" s="19"/>
      <c r="HBX24" s="19"/>
      <c r="HBY24" s="19"/>
      <c r="HBZ24" s="19"/>
      <c r="HCA24" s="19"/>
      <c r="HCB24" s="19"/>
      <c r="HCC24" s="19"/>
      <c r="HCD24" s="19"/>
      <c r="HCE24" s="19"/>
      <c r="HCF24" s="19"/>
      <c r="HCG24" s="19"/>
      <c r="HCH24" s="19"/>
      <c r="HCI24" s="19"/>
      <c r="HCJ24" s="19"/>
      <c r="HCK24" s="19"/>
      <c r="HCL24" s="19"/>
      <c r="HCM24" s="19"/>
      <c r="HCN24" s="19"/>
      <c r="HCO24" s="19"/>
      <c r="HCP24" s="19"/>
      <c r="HCQ24" s="19"/>
      <c r="HCR24" s="19"/>
      <c r="HCS24" s="19"/>
      <c r="HCT24" s="19"/>
      <c r="HCU24" s="19"/>
      <c r="HCV24" s="19"/>
      <c r="HCW24" s="19"/>
      <c r="HCX24" s="19"/>
      <c r="HCY24" s="19"/>
      <c r="HCZ24" s="19"/>
      <c r="HDA24" s="19"/>
      <c r="HDB24" s="19"/>
      <c r="HDC24" s="19"/>
      <c r="HDD24" s="19"/>
      <c r="HDE24" s="19"/>
      <c r="HDF24" s="19"/>
      <c r="HDG24" s="19"/>
      <c r="HDH24" s="19"/>
      <c r="HDI24" s="19"/>
      <c r="HDJ24" s="19"/>
      <c r="HDK24" s="19"/>
      <c r="HDL24" s="19"/>
      <c r="HDM24" s="19"/>
      <c r="HDN24" s="19"/>
      <c r="HDO24" s="19"/>
      <c r="HDP24" s="19"/>
      <c r="HDQ24" s="19"/>
      <c r="HDR24" s="19"/>
      <c r="HDS24" s="19"/>
      <c r="HDT24" s="19"/>
      <c r="HDU24" s="19"/>
      <c r="HDV24" s="19"/>
      <c r="HDW24" s="19"/>
      <c r="HDX24" s="19"/>
      <c r="HDY24" s="19"/>
      <c r="HDZ24" s="19"/>
      <c r="HEA24" s="19"/>
      <c r="HEB24" s="19"/>
      <c r="HEC24" s="19"/>
      <c r="HED24" s="19"/>
      <c r="HEE24" s="19"/>
      <c r="HEF24" s="19"/>
      <c r="HEG24" s="19"/>
      <c r="HEH24" s="19"/>
      <c r="HEI24" s="19"/>
      <c r="HEJ24" s="19"/>
      <c r="HEK24" s="19"/>
      <c r="HEL24" s="19"/>
      <c r="HEM24" s="19"/>
      <c r="HEN24" s="19"/>
      <c r="HEO24" s="19"/>
      <c r="HEP24" s="19"/>
      <c r="HEQ24" s="19"/>
      <c r="HER24" s="19"/>
      <c r="HES24" s="19"/>
      <c r="HET24" s="19"/>
      <c r="HEU24" s="19"/>
      <c r="HEV24" s="19"/>
      <c r="HEW24" s="19"/>
      <c r="HEX24" s="19"/>
      <c r="HEY24" s="19"/>
      <c r="HEZ24" s="19"/>
      <c r="HFA24" s="19"/>
      <c r="HFB24" s="19"/>
      <c r="HFC24" s="19"/>
      <c r="HFD24" s="19"/>
      <c r="HFE24" s="19"/>
      <c r="HFF24" s="19"/>
      <c r="HFG24" s="19"/>
      <c r="HFH24" s="19"/>
      <c r="HFI24" s="19"/>
      <c r="HFJ24" s="19"/>
      <c r="HFK24" s="19"/>
      <c r="HFL24" s="19"/>
      <c r="HFM24" s="19"/>
      <c r="HFN24" s="19"/>
      <c r="HFO24" s="19"/>
      <c r="HFP24" s="19"/>
      <c r="HFQ24" s="19"/>
      <c r="HFR24" s="19"/>
      <c r="HFS24" s="19"/>
      <c r="HFT24" s="19"/>
      <c r="HFU24" s="19"/>
      <c r="HFV24" s="19"/>
      <c r="HFW24" s="19"/>
      <c r="HFX24" s="19"/>
      <c r="HFY24" s="19"/>
      <c r="HFZ24" s="19"/>
      <c r="HGA24" s="19"/>
      <c r="HGB24" s="19"/>
      <c r="HGC24" s="19"/>
      <c r="HGD24" s="19"/>
      <c r="HGE24" s="19"/>
      <c r="HGF24" s="19"/>
      <c r="HGG24" s="19"/>
      <c r="HGH24" s="19"/>
      <c r="HGI24" s="19"/>
      <c r="HGJ24" s="19"/>
      <c r="HGK24" s="19"/>
      <c r="HGL24" s="19"/>
      <c r="HGM24" s="19"/>
      <c r="HGN24" s="19"/>
      <c r="HGO24" s="19"/>
      <c r="HGP24" s="19"/>
      <c r="HGQ24" s="19"/>
      <c r="HGR24" s="19"/>
      <c r="HGS24" s="19"/>
      <c r="HGT24" s="19"/>
      <c r="HGU24" s="19"/>
      <c r="HGV24" s="19"/>
      <c r="HGW24" s="19"/>
      <c r="HGX24" s="19"/>
      <c r="HGY24" s="19"/>
      <c r="HGZ24" s="19"/>
      <c r="HHA24" s="19"/>
      <c r="HHB24" s="19"/>
      <c r="HHC24" s="19"/>
      <c r="HHD24" s="19"/>
      <c r="HHE24" s="19"/>
      <c r="HHF24" s="19"/>
      <c r="HHG24" s="19"/>
      <c r="HHH24" s="19"/>
      <c r="HHI24" s="19"/>
      <c r="HHJ24" s="19"/>
      <c r="HHK24" s="19"/>
      <c r="HHL24" s="19"/>
      <c r="HHM24" s="19"/>
      <c r="HHN24" s="19"/>
      <c r="HHO24" s="19"/>
      <c r="HHP24" s="19"/>
      <c r="HHQ24" s="19"/>
      <c r="HHR24" s="19"/>
      <c r="HHS24" s="19"/>
      <c r="HHT24" s="19"/>
      <c r="HHU24" s="19"/>
      <c r="HHV24" s="19"/>
      <c r="HHW24" s="19"/>
      <c r="HHX24" s="19"/>
      <c r="HHY24" s="19"/>
      <c r="HHZ24" s="19"/>
      <c r="HIA24" s="19"/>
      <c r="HIB24" s="19"/>
      <c r="HIC24" s="19"/>
      <c r="HID24" s="19"/>
      <c r="HIE24" s="19"/>
      <c r="HIF24" s="19"/>
      <c r="HIG24" s="19"/>
      <c r="HIH24" s="19"/>
      <c r="HII24" s="19"/>
      <c r="HIJ24" s="19"/>
      <c r="HIK24" s="19"/>
      <c r="HIL24" s="19"/>
      <c r="HIM24" s="19"/>
      <c r="HIN24" s="19"/>
      <c r="HIO24" s="19"/>
      <c r="HIP24" s="19"/>
      <c r="HIQ24" s="19"/>
      <c r="HIR24" s="19"/>
      <c r="HIS24" s="19"/>
      <c r="HIT24" s="19"/>
      <c r="HIU24" s="19"/>
      <c r="HIV24" s="19"/>
      <c r="HIW24" s="19"/>
      <c r="HIX24" s="19"/>
      <c r="HIY24" s="19"/>
      <c r="HIZ24" s="19"/>
      <c r="HJA24" s="19"/>
      <c r="HJB24" s="19"/>
      <c r="HJC24" s="19"/>
      <c r="HJD24" s="19"/>
      <c r="HJE24" s="19"/>
      <c r="HJF24" s="19"/>
      <c r="HJG24" s="19"/>
      <c r="HJH24" s="19"/>
      <c r="HJI24" s="19"/>
      <c r="HJJ24" s="19"/>
      <c r="HJK24" s="19"/>
      <c r="HJL24" s="19"/>
      <c r="HJM24" s="19"/>
      <c r="HJN24" s="19"/>
      <c r="HJO24" s="19"/>
      <c r="HJP24" s="19"/>
      <c r="HJQ24" s="19"/>
      <c r="HJR24" s="19"/>
      <c r="HJS24" s="19"/>
      <c r="HJT24" s="19"/>
      <c r="HJU24" s="19"/>
      <c r="HJV24" s="19"/>
      <c r="HJW24" s="19"/>
      <c r="HJX24" s="19"/>
      <c r="HJY24" s="19"/>
      <c r="HJZ24" s="19"/>
      <c r="HKA24" s="19"/>
      <c r="HKB24" s="19"/>
      <c r="HKC24" s="19"/>
      <c r="HKD24" s="19"/>
      <c r="HKE24" s="19"/>
      <c r="HKF24" s="19"/>
      <c r="HKG24" s="19"/>
      <c r="HKH24" s="19"/>
      <c r="HKI24" s="19"/>
      <c r="HKJ24" s="19"/>
      <c r="HKK24" s="19"/>
      <c r="HKL24" s="19"/>
      <c r="HKM24" s="19"/>
      <c r="HKN24" s="19"/>
      <c r="HKO24" s="19"/>
      <c r="HKP24" s="19"/>
      <c r="HKQ24" s="19"/>
      <c r="HKR24" s="19"/>
      <c r="HKS24" s="19"/>
      <c r="HKT24" s="19"/>
      <c r="HKU24" s="19"/>
      <c r="HKV24" s="19"/>
      <c r="HKW24" s="19"/>
      <c r="HKX24" s="19"/>
      <c r="HKY24" s="19"/>
      <c r="HKZ24" s="19"/>
      <c r="HLA24" s="19"/>
      <c r="HLB24" s="19"/>
      <c r="HLC24" s="19"/>
      <c r="HLD24" s="19"/>
      <c r="HLE24" s="19"/>
      <c r="HLF24" s="19"/>
      <c r="HLG24" s="19"/>
      <c r="HLH24" s="19"/>
      <c r="HLI24" s="19"/>
      <c r="HLJ24" s="19"/>
      <c r="HLK24" s="19"/>
      <c r="HLL24" s="19"/>
      <c r="HLM24" s="19"/>
      <c r="HLN24" s="19"/>
      <c r="HLO24" s="19"/>
      <c r="HLP24" s="19"/>
      <c r="HLQ24" s="19"/>
      <c r="HLR24" s="19"/>
      <c r="HLS24" s="19"/>
      <c r="HLT24" s="19"/>
      <c r="HLU24" s="19"/>
      <c r="HLV24" s="19"/>
      <c r="HLW24" s="19"/>
      <c r="HLX24" s="19"/>
      <c r="HLY24" s="19"/>
      <c r="HLZ24" s="19"/>
      <c r="HMA24" s="19"/>
      <c r="HMB24" s="19"/>
      <c r="HMC24" s="19"/>
      <c r="HMD24" s="19"/>
      <c r="HME24" s="19"/>
      <c r="HMF24" s="19"/>
      <c r="HMG24" s="19"/>
      <c r="HMH24" s="19"/>
      <c r="HMI24" s="19"/>
      <c r="HMJ24" s="19"/>
      <c r="HMK24" s="19"/>
      <c r="HML24" s="19"/>
      <c r="HMM24" s="19"/>
      <c r="HMN24" s="19"/>
      <c r="HMO24" s="19"/>
      <c r="HMP24" s="19"/>
      <c r="HMQ24" s="19"/>
      <c r="HMR24" s="19"/>
      <c r="HMS24" s="19"/>
      <c r="HMT24" s="19"/>
      <c r="HMU24" s="19"/>
      <c r="HMV24" s="19"/>
      <c r="HMW24" s="19"/>
      <c r="HMX24" s="19"/>
      <c r="HMY24" s="19"/>
      <c r="HMZ24" s="19"/>
      <c r="HNA24" s="19"/>
      <c r="HNB24" s="19"/>
      <c r="HNC24" s="19"/>
      <c r="HND24" s="19"/>
      <c r="HNE24" s="19"/>
      <c r="HNF24" s="19"/>
      <c r="HNG24" s="19"/>
      <c r="HNH24" s="19"/>
      <c r="HNI24" s="19"/>
      <c r="HNJ24" s="19"/>
      <c r="HNK24" s="19"/>
      <c r="HNL24" s="19"/>
      <c r="HNM24" s="19"/>
      <c r="HNN24" s="19"/>
      <c r="HNO24" s="19"/>
      <c r="HNP24" s="19"/>
      <c r="HNQ24" s="19"/>
      <c r="HNR24" s="19"/>
      <c r="HNS24" s="19"/>
      <c r="HNT24" s="19"/>
      <c r="HNU24" s="19"/>
      <c r="HNV24" s="19"/>
      <c r="HNW24" s="19"/>
      <c r="HNX24" s="19"/>
      <c r="HNY24" s="19"/>
      <c r="HNZ24" s="19"/>
      <c r="HOA24" s="19"/>
      <c r="HOB24" s="19"/>
      <c r="HOC24" s="19"/>
      <c r="HOD24" s="19"/>
      <c r="HOE24" s="19"/>
      <c r="HOF24" s="19"/>
      <c r="HOG24" s="19"/>
      <c r="HOH24" s="19"/>
      <c r="HOI24" s="19"/>
      <c r="HOJ24" s="19"/>
      <c r="HOK24" s="19"/>
      <c r="HOL24" s="19"/>
      <c r="HOM24" s="19"/>
      <c r="HON24" s="19"/>
      <c r="HOO24" s="19"/>
      <c r="HOP24" s="19"/>
      <c r="HOQ24" s="19"/>
      <c r="HOR24" s="19"/>
      <c r="HOS24" s="19"/>
      <c r="HOT24" s="19"/>
      <c r="HOU24" s="19"/>
      <c r="HOV24" s="19"/>
      <c r="HOW24" s="19"/>
      <c r="HOX24" s="19"/>
      <c r="HOY24" s="19"/>
      <c r="HOZ24" s="19"/>
      <c r="HPA24" s="19"/>
      <c r="HPB24" s="19"/>
      <c r="HPC24" s="19"/>
      <c r="HPD24" s="19"/>
      <c r="HPE24" s="19"/>
      <c r="HPF24" s="19"/>
      <c r="HPG24" s="19"/>
      <c r="HPH24" s="19"/>
      <c r="HPI24" s="19"/>
      <c r="HPJ24" s="19"/>
      <c r="HPK24" s="19"/>
      <c r="HPL24" s="19"/>
      <c r="HPM24" s="19"/>
      <c r="HPN24" s="19"/>
      <c r="HPO24" s="19"/>
      <c r="HPP24" s="19"/>
      <c r="HPQ24" s="19"/>
      <c r="HPR24" s="19"/>
      <c r="HPS24" s="19"/>
      <c r="HPT24" s="19"/>
      <c r="HPU24" s="19"/>
      <c r="HPV24" s="19"/>
      <c r="HPW24" s="19"/>
      <c r="HPX24" s="19"/>
      <c r="HPY24" s="19"/>
      <c r="HPZ24" s="19"/>
      <c r="HQA24" s="19"/>
      <c r="HQB24" s="19"/>
      <c r="HQC24" s="19"/>
      <c r="HQD24" s="19"/>
      <c r="HQE24" s="19"/>
      <c r="HQF24" s="19"/>
      <c r="HQG24" s="19"/>
      <c r="HQH24" s="19"/>
      <c r="HQI24" s="19"/>
      <c r="HQJ24" s="19"/>
      <c r="HQK24" s="19"/>
      <c r="HQL24" s="19"/>
      <c r="HQM24" s="19"/>
      <c r="HQN24" s="19"/>
      <c r="HQO24" s="19"/>
      <c r="HQP24" s="19"/>
      <c r="HQQ24" s="19"/>
      <c r="HQR24" s="19"/>
      <c r="HQS24" s="19"/>
      <c r="HQT24" s="19"/>
      <c r="HQU24" s="19"/>
      <c r="HQV24" s="19"/>
      <c r="HQW24" s="19"/>
      <c r="HQX24" s="19"/>
      <c r="HQY24" s="19"/>
      <c r="HQZ24" s="19"/>
      <c r="HRA24" s="19"/>
      <c r="HRB24" s="19"/>
      <c r="HRC24" s="19"/>
      <c r="HRD24" s="19"/>
      <c r="HRE24" s="19"/>
      <c r="HRF24" s="19"/>
      <c r="HRG24" s="19"/>
      <c r="HRH24" s="19"/>
      <c r="HRI24" s="19"/>
      <c r="HRJ24" s="19"/>
      <c r="HRK24" s="19"/>
      <c r="HRL24" s="19"/>
      <c r="HRM24" s="19"/>
      <c r="HRN24" s="19"/>
      <c r="HRO24" s="19"/>
      <c r="HRP24" s="19"/>
      <c r="HRQ24" s="19"/>
      <c r="HRR24" s="19"/>
      <c r="HRS24" s="19"/>
      <c r="HRT24" s="19"/>
      <c r="HRU24" s="19"/>
      <c r="HRV24" s="19"/>
      <c r="HRW24" s="19"/>
      <c r="HRX24" s="19"/>
      <c r="HRY24" s="19"/>
      <c r="HRZ24" s="19"/>
      <c r="HSA24" s="19"/>
      <c r="HSB24" s="19"/>
      <c r="HSC24" s="19"/>
      <c r="HSD24" s="19"/>
      <c r="HSE24" s="19"/>
      <c r="HSF24" s="19"/>
      <c r="HSG24" s="19"/>
      <c r="HSH24" s="19"/>
      <c r="HSI24" s="19"/>
      <c r="HSJ24" s="19"/>
      <c r="HSK24" s="19"/>
      <c r="HSL24" s="19"/>
      <c r="HSM24" s="19"/>
      <c r="HSN24" s="19"/>
      <c r="HSO24" s="19"/>
      <c r="HSP24" s="19"/>
      <c r="HSQ24" s="19"/>
      <c r="HSR24" s="19"/>
      <c r="HSS24" s="19"/>
      <c r="HST24" s="19"/>
      <c r="HSU24" s="19"/>
      <c r="HSV24" s="19"/>
      <c r="HSW24" s="19"/>
      <c r="HSX24" s="19"/>
      <c r="HSY24" s="19"/>
      <c r="HSZ24" s="19"/>
      <c r="HTA24" s="19"/>
      <c r="HTB24" s="19"/>
      <c r="HTC24" s="19"/>
      <c r="HTD24" s="19"/>
      <c r="HTE24" s="19"/>
      <c r="HTF24" s="19"/>
      <c r="HTG24" s="19"/>
      <c r="HTH24" s="19"/>
      <c r="HTI24" s="19"/>
      <c r="HTJ24" s="19"/>
      <c r="HTK24" s="19"/>
      <c r="HTL24" s="19"/>
      <c r="HTM24" s="19"/>
      <c r="HTN24" s="19"/>
      <c r="HTO24" s="19"/>
      <c r="HTP24" s="19"/>
      <c r="HTQ24" s="19"/>
      <c r="HTR24" s="19"/>
      <c r="HTS24" s="19"/>
      <c r="HTT24" s="19"/>
      <c r="HTU24" s="19"/>
      <c r="HTV24" s="19"/>
      <c r="HTW24" s="19"/>
      <c r="HTX24" s="19"/>
      <c r="HTY24" s="19"/>
      <c r="HTZ24" s="19"/>
      <c r="HUA24" s="19"/>
      <c r="HUB24" s="19"/>
      <c r="HUC24" s="19"/>
      <c r="HUD24" s="19"/>
      <c r="HUE24" s="19"/>
      <c r="HUF24" s="19"/>
      <c r="HUG24" s="19"/>
      <c r="HUH24" s="19"/>
      <c r="HUI24" s="19"/>
      <c r="HUJ24" s="19"/>
      <c r="HUK24" s="19"/>
      <c r="HUL24" s="19"/>
      <c r="HUM24" s="19"/>
      <c r="HUN24" s="19"/>
      <c r="HUO24" s="19"/>
      <c r="HUP24" s="19"/>
      <c r="HUQ24" s="19"/>
      <c r="HUR24" s="19"/>
      <c r="HUS24" s="19"/>
      <c r="HUT24" s="19"/>
      <c r="HUU24" s="19"/>
      <c r="HUV24" s="19"/>
      <c r="HUW24" s="19"/>
      <c r="HUX24" s="19"/>
      <c r="HUY24" s="19"/>
      <c r="HUZ24" s="19"/>
      <c r="HVA24" s="19"/>
      <c r="HVB24" s="19"/>
      <c r="HVC24" s="19"/>
      <c r="HVD24" s="19"/>
      <c r="HVE24" s="19"/>
      <c r="HVF24" s="19"/>
      <c r="HVG24" s="19"/>
      <c r="HVH24" s="19"/>
      <c r="HVI24" s="19"/>
      <c r="HVJ24" s="19"/>
      <c r="HVK24" s="19"/>
      <c r="HVL24" s="19"/>
      <c r="HVM24" s="19"/>
      <c r="HVN24" s="19"/>
      <c r="HVO24" s="19"/>
      <c r="HVP24" s="19"/>
      <c r="HVQ24" s="19"/>
      <c r="HVR24" s="19"/>
      <c r="HVS24" s="19"/>
      <c r="HVT24" s="19"/>
      <c r="HVU24" s="19"/>
      <c r="HVV24" s="19"/>
      <c r="HVW24" s="19"/>
      <c r="HVX24" s="19"/>
      <c r="HVY24" s="19"/>
      <c r="HVZ24" s="19"/>
      <c r="HWA24" s="19"/>
      <c r="HWB24" s="19"/>
      <c r="HWC24" s="19"/>
      <c r="HWD24" s="19"/>
      <c r="HWE24" s="19"/>
      <c r="HWF24" s="19"/>
      <c r="HWG24" s="19"/>
      <c r="HWH24" s="19"/>
      <c r="HWI24" s="19"/>
      <c r="HWJ24" s="19"/>
      <c r="HWK24" s="19"/>
      <c r="HWL24" s="19"/>
      <c r="HWM24" s="19"/>
      <c r="HWN24" s="19"/>
      <c r="HWO24" s="19"/>
      <c r="HWP24" s="19"/>
      <c r="HWQ24" s="19"/>
      <c r="HWR24" s="19"/>
      <c r="HWS24" s="19"/>
      <c r="HWT24" s="19"/>
      <c r="HWU24" s="19"/>
      <c r="HWV24" s="19"/>
      <c r="HWW24" s="19"/>
      <c r="HWX24" s="19"/>
      <c r="HWY24" s="19"/>
      <c r="HWZ24" s="19"/>
      <c r="HXA24" s="19"/>
      <c r="HXB24" s="19"/>
      <c r="HXC24" s="19"/>
      <c r="HXD24" s="19"/>
      <c r="HXE24" s="19"/>
      <c r="HXF24" s="19"/>
      <c r="HXG24" s="19"/>
      <c r="HXH24" s="19"/>
      <c r="HXI24" s="19"/>
      <c r="HXJ24" s="19"/>
      <c r="HXK24" s="19"/>
      <c r="HXL24" s="19"/>
      <c r="HXM24" s="19"/>
      <c r="HXN24" s="19"/>
      <c r="HXO24" s="19"/>
      <c r="HXP24" s="19"/>
      <c r="HXQ24" s="19"/>
      <c r="HXR24" s="19"/>
      <c r="HXS24" s="19"/>
      <c r="HXT24" s="19"/>
      <c r="HXU24" s="19"/>
      <c r="HXV24" s="19"/>
      <c r="HXW24" s="19"/>
      <c r="HXX24" s="19"/>
      <c r="HXY24" s="19"/>
      <c r="HXZ24" s="19"/>
      <c r="HYA24" s="19"/>
      <c r="HYB24" s="19"/>
      <c r="HYC24" s="19"/>
      <c r="HYD24" s="19"/>
      <c r="HYE24" s="19"/>
      <c r="HYF24" s="19"/>
      <c r="HYG24" s="19"/>
      <c r="HYH24" s="19"/>
      <c r="HYI24" s="19"/>
      <c r="HYJ24" s="19"/>
      <c r="HYK24" s="19"/>
      <c r="HYL24" s="19"/>
      <c r="HYM24" s="19"/>
      <c r="HYN24" s="19"/>
      <c r="HYO24" s="19"/>
      <c r="HYP24" s="19"/>
      <c r="HYQ24" s="19"/>
      <c r="HYR24" s="19"/>
      <c r="HYS24" s="19"/>
      <c r="HYT24" s="19"/>
      <c r="HYU24" s="19"/>
      <c r="HYV24" s="19"/>
      <c r="HYW24" s="19"/>
      <c r="HYX24" s="19"/>
      <c r="HYY24" s="19"/>
      <c r="HYZ24" s="19"/>
      <c r="HZA24" s="19"/>
      <c r="HZB24" s="19"/>
      <c r="HZC24" s="19"/>
      <c r="HZD24" s="19"/>
      <c r="HZE24" s="19"/>
      <c r="HZF24" s="19"/>
      <c r="HZG24" s="19"/>
      <c r="HZH24" s="19"/>
      <c r="HZI24" s="19"/>
      <c r="HZJ24" s="19"/>
      <c r="HZK24" s="19"/>
      <c r="HZL24" s="19"/>
      <c r="HZM24" s="19"/>
      <c r="HZN24" s="19"/>
      <c r="HZO24" s="19"/>
      <c r="HZP24" s="19"/>
      <c r="HZQ24" s="19"/>
      <c r="HZR24" s="19"/>
      <c r="HZS24" s="19"/>
      <c r="HZT24" s="19"/>
      <c r="HZU24" s="19"/>
      <c r="HZV24" s="19"/>
      <c r="HZW24" s="19"/>
      <c r="HZX24" s="19"/>
      <c r="HZY24" s="19"/>
      <c r="HZZ24" s="19"/>
      <c r="IAA24" s="19"/>
      <c r="IAB24" s="19"/>
      <c r="IAC24" s="19"/>
      <c r="IAD24" s="19"/>
      <c r="IAE24" s="19"/>
      <c r="IAF24" s="19"/>
      <c r="IAG24" s="19"/>
      <c r="IAH24" s="19"/>
      <c r="IAI24" s="19"/>
      <c r="IAJ24" s="19"/>
      <c r="IAK24" s="19"/>
      <c r="IAL24" s="19"/>
      <c r="IAM24" s="19"/>
      <c r="IAN24" s="19"/>
      <c r="IAO24" s="19"/>
      <c r="IAP24" s="19"/>
      <c r="IAQ24" s="19"/>
      <c r="IAR24" s="19"/>
      <c r="IAS24" s="19"/>
      <c r="IAT24" s="19"/>
      <c r="IAU24" s="19"/>
      <c r="IAV24" s="19"/>
      <c r="IAW24" s="19"/>
      <c r="IAX24" s="19"/>
      <c r="IAY24" s="19"/>
      <c r="IAZ24" s="19"/>
      <c r="IBA24" s="19"/>
      <c r="IBB24" s="19"/>
      <c r="IBC24" s="19"/>
      <c r="IBD24" s="19"/>
      <c r="IBE24" s="19"/>
      <c r="IBF24" s="19"/>
      <c r="IBG24" s="19"/>
      <c r="IBH24" s="19"/>
      <c r="IBI24" s="19"/>
      <c r="IBJ24" s="19"/>
      <c r="IBK24" s="19"/>
      <c r="IBL24" s="19"/>
      <c r="IBM24" s="19"/>
      <c r="IBN24" s="19"/>
      <c r="IBO24" s="19"/>
      <c r="IBP24" s="19"/>
      <c r="IBQ24" s="19"/>
      <c r="IBR24" s="19"/>
      <c r="IBS24" s="19"/>
      <c r="IBT24" s="19"/>
      <c r="IBU24" s="19"/>
      <c r="IBV24" s="19"/>
      <c r="IBW24" s="19"/>
      <c r="IBX24" s="19"/>
      <c r="IBY24" s="19"/>
      <c r="IBZ24" s="19"/>
      <c r="ICA24" s="19"/>
      <c r="ICB24" s="19"/>
      <c r="ICC24" s="19"/>
      <c r="ICD24" s="19"/>
      <c r="ICE24" s="19"/>
      <c r="ICF24" s="19"/>
      <c r="ICG24" s="19"/>
      <c r="ICH24" s="19"/>
      <c r="ICI24" s="19"/>
      <c r="ICJ24" s="19"/>
      <c r="ICK24" s="19"/>
      <c r="ICL24" s="19"/>
      <c r="ICM24" s="19"/>
      <c r="ICN24" s="19"/>
      <c r="ICO24" s="19"/>
      <c r="ICP24" s="19"/>
      <c r="ICQ24" s="19"/>
      <c r="ICR24" s="19"/>
      <c r="ICS24" s="19"/>
      <c r="ICT24" s="19"/>
      <c r="ICU24" s="19"/>
      <c r="ICV24" s="19"/>
      <c r="ICW24" s="19"/>
      <c r="ICX24" s="19"/>
      <c r="ICY24" s="19"/>
      <c r="ICZ24" s="19"/>
      <c r="IDA24" s="19"/>
      <c r="IDB24" s="19"/>
      <c r="IDC24" s="19"/>
      <c r="IDD24" s="19"/>
      <c r="IDE24" s="19"/>
      <c r="IDF24" s="19"/>
      <c r="IDG24" s="19"/>
      <c r="IDH24" s="19"/>
      <c r="IDI24" s="19"/>
      <c r="IDJ24" s="19"/>
      <c r="IDK24" s="19"/>
      <c r="IDL24" s="19"/>
      <c r="IDM24" s="19"/>
      <c r="IDN24" s="19"/>
      <c r="IDO24" s="19"/>
      <c r="IDP24" s="19"/>
      <c r="IDQ24" s="19"/>
      <c r="IDR24" s="19"/>
      <c r="IDS24" s="19"/>
      <c r="IDT24" s="19"/>
      <c r="IDU24" s="19"/>
      <c r="IDV24" s="19"/>
      <c r="IDW24" s="19"/>
      <c r="IDX24" s="19"/>
      <c r="IDY24" s="19"/>
      <c r="IDZ24" s="19"/>
      <c r="IEA24" s="19"/>
      <c r="IEB24" s="19"/>
      <c r="IEC24" s="19"/>
      <c r="IED24" s="19"/>
      <c r="IEE24" s="19"/>
      <c r="IEF24" s="19"/>
      <c r="IEG24" s="19"/>
      <c r="IEH24" s="19"/>
      <c r="IEI24" s="19"/>
      <c r="IEJ24" s="19"/>
      <c r="IEK24" s="19"/>
      <c r="IEL24" s="19"/>
      <c r="IEM24" s="19"/>
      <c r="IEN24" s="19"/>
      <c r="IEO24" s="19"/>
      <c r="IEP24" s="19"/>
      <c r="IEQ24" s="19"/>
      <c r="IER24" s="19"/>
      <c r="IES24" s="19"/>
      <c r="IET24" s="19"/>
      <c r="IEU24" s="19"/>
      <c r="IEV24" s="19"/>
      <c r="IEW24" s="19"/>
      <c r="IEX24" s="19"/>
      <c r="IEY24" s="19"/>
      <c r="IEZ24" s="19"/>
      <c r="IFA24" s="19"/>
      <c r="IFB24" s="19"/>
      <c r="IFC24" s="19"/>
      <c r="IFD24" s="19"/>
      <c r="IFE24" s="19"/>
      <c r="IFF24" s="19"/>
      <c r="IFG24" s="19"/>
      <c r="IFH24" s="19"/>
      <c r="IFI24" s="19"/>
      <c r="IFJ24" s="19"/>
      <c r="IFK24" s="19"/>
      <c r="IFL24" s="19"/>
      <c r="IFM24" s="19"/>
      <c r="IFN24" s="19"/>
      <c r="IFO24" s="19"/>
      <c r="IFP24" s="19"/>
      <c r="IFQ24" s="19"/>
      <c r="IFR24" s="19"/>
      <c r="IFS24" s="19"/>
      <c r="IFT24" s="19"/>
      <c r="IFU24" s="19"/>
      <c r="IFV24" s="19"/>
      <c r="IFW24" s="19"/>
      <c r="IFX24" s="19"/>
      <c r="IFY24" s="19"/>
      <c r="IFZ24" s="19"/>
      <c r="IGA24" s="19"/>
      <c r="IGB24" s="19"/>
      <c r="IGC24" s="19"/>
      <c r="IGD24" s="19"/>
      <c r="IGE24" s="19"/>
      <c r="IGF24" s="19"/>
      <c r="IGG24" s="19"/>
      <c r="IGH24" s="19"/>
      <c r="IGI24" s="19"/>
      <c r="IGJ24" s="19"/>
      <c r="IGK24" s="19"/>
      <c r="IGL24" s="19"/>
      <c r="IGM24" s="19"/>
      <c r="IGN24" s="19"/>
      <c r="IGO24" s="19"/>
      <c r="IGP24" s="19"/>
      <c r="IGQ24" s="19"/>
      <c r="IGR24" s="19"/>
      <c r="IGS24" s="19"/>
      <c r="IGT24" s="19"/>
      <c r="IGU24" s="19"/>
      <c r="IGV24" s="19"/>
      <c r="IGW24" s="19"/>
      <c r="IGX24" s="19"/>
      <c r="IGY24" s="19"/>
      <c r="IGZ24" s="19"/>
      <c r="IHA24" s="19"/>
      <c r="IHB24" s="19"/>
      <c r="IHC24" s="19"/>
      <c r="IHD24" s="19"/>
      <c r="IHE24" s="19"/>
      <c r="IHF24" s="19"/>
      <c r="IHG24" s="19"/>
      <c r="IHH24" s="19"/>
      <c r="IHI24" s="19"/>
      <c r="IHJ24" s="19"/>
      <c r="IHK24" s="19"/>
      <c r="IHL24" s="19"/>
      <c r="IHM24" s="19"/>
      <c r="IHN24" s="19"/>
      <c r="IHO24" s="19"/>
      <c r="IHP24" s="19"/>
      <c r="IHQ24" s="19"/>
      <c r="IHR24" s="19"/>
      <c r="IHS24" s="19"/>
      <c r="IHT24" s="19"/>
      <c r="IHU24" s="19"/>
      <c r="IHV24" s="19"/>
      <c r="IHW24" s="19"/>
      <c r="IHX24" s="19"/>
      <c r="IHY24" s="19"/>
      <c r="IHZ24" s="19"/>
      <c r="IIA24" s="19"/>
      <c r="IIB24" s="19"/>
      <c r="IIC24" s="19"/>
      <c r="IID24" s="19"/>
      <c r="IIE24" s="19"/>
      <c r="IIF24" s="19"/>
      <c r="IIG24" s="19"/>
      <c r="IIH24" s="19"/>
      <c r="III24" s="19"/>
      <c r="IIJ24" s="19"/>
      <c r="IIK24" s="19"/>
      <c r="IIL24" s="19"/>
      <c r="IIM24" s="19"/>
      <c r="IIN24" s="19"/>
      <c r="IIO24" s="19"/>
      <c r="IIP24" s="19"/>
      <c r="IIQ24" s="19"/>
      <c r="IIR24" s="19"/>
      <c r="IIS24" s="19"/>
      <c r="IIT24" s="19"/>
      <c r="IIU24" s="19"/>
      <c r="IIV24" s="19"/>
      <c r="IIW24" s="19"/>
      <c r="IIX24" s="19"/>
      <c r="IIY24" s="19"/>
      <c r="IIZ24" s="19"/>
      <c r="IJA24" s="19"/>
      <c r="IJB24" s="19"/>
      <c r="IJC24" s="19"/>
      <c r="IJD24" s="19"/>
      <c r="IJE24" s="19"/>
      <c r="IJF24" s="19"/>
      <c r="IJG24" s="19"/>
      <c r="IJH24" s="19"/>
      <c r="IJI24" s="19"/>
      <c r="IJJ24" s="19"/>
      <c r="IJK24" s="19"/>
      <c r="IJL24" s="19"/>
      <c r="IJM24" s="19"/>
      <c r="IJN24" s="19"/>
      <c r="IJO24" s="19"/>
      <c r="IJP24" s="19"/>
      <c r="IJQ24" s="19"/>
      <c r="IJR24" s="19"/>
      <c r="IJS24" s="19"/>
      <c r="IJT24" s="19"/>
      <c r="IJU24" s="19"/>
      <c r="IJV24" s="19"/>
      <c r="IJW24" s="19"/>
      <c r="IJX24" s="19"/>
      <c r="IJY24" s="19"/>
      <c r="IJZ24" s="19"/>
      <c r="IKA24" s="19"/>
      <c r="IKB24" s="19"/>
      <c r="IKC24" s="19"/>
      <c r="IKD24" s="19"/>
      <c r="IKE24" s="19"/>
      <c r="IKF24" s="19"/>
      <c r="IKG24" s="19"/>
      <c r="IKH24" s="19"/>
      <c r="IKI24" s="19"/>
      <c r="IKJ24" s="19"/>
      <c r="IKK24" s="19"/>
      <c r="IKL24" s="19"/>
      <c r="IKM24" s="19"/>
      <c r="IKN24" s="19"/>
      <c r="IKO24" s="19"/>
      <c r="IKP24" s="19"/>
      <c r="IKQ24" s="19"/>
      <c r="IKR24" s="19"/>
      <c r="IKS24" s="19"/>
      <c r="IKT24" s="19"/>
      <c r="IKU24" s="19"/>
      <c r="IKV24" s="19"/>
      <c r="IKW24" s="19"/>
      <c r="IKX24" s="19"/>
      <c r="IKY24" s="19"/>
      <c r="IKZ24" s="19"/>
      <c r="ILA24" s="19"/>
      <c r="ILB24" s="19"/>
      <c r="ILC24" s="19"/>
      <c r="ILD24" s="19"/>
      <c r="ILE24" s="19"/>
      <c r="ILF24" s="19"/>
      <c r="ILG24" s="19"/>
      <c r="ILH24" s="19"/>
      <c r="ILI24" s="19"/>
      <c r="ILJ24" s="19"/>
      <c r="ILK24" s="19"/>
      <c r="ILL24" s="19"/>
      <c r="ILM24" s="19"/>
      <c r="ILN24" s="19"/>
      <c r="ILO24" s="19"/>
      <c r="ILP24" s="19"/>
      <c r="ILQ24" s="19"/>
      <c r="ILR24" s="19"/>
      <c r="ILS24" s="19"/>
      <c r="ILT24" s="19"/>
      <c r="ILU24" s="19"/>
      <c r="ILV24" s="19"/>
      <c r="ILW24" s="19"/>
      <c r="ILX24" s="19"/>
      <c r="ILY24" s="19"/>
      <c r="ILZ24" s="19"/>
      <c r="IMA24" s="19"/>
      <c r="IMB24" s="19"/>
      <c r="IMC24" s="19"/>
      <c r="IMD24" s="19"/>
      <c r="IME24" s="19"/>
      <c r="IMF24" s="19"/>
      <c r="IMG24" s="19"/>
      <c r="IMH24" s="19"/>
      <c r="IMI24" s="19"/>
      <c r="IMJ24" s="19"/>
      <c r="IMK24" s="19"/>
      <c r="IML24" s="19"/>
      <c r="IMM24" s="19"/>
      <c r="IMN24" s="19"/>
      <c r="IMO24" s="19"/>
      <c r="IMP24" s="19"/>
      <c r="IMQ24" s="19"/>
      <c r="IMR24" s="19"/>
      <c r="IMS24" s="19"/>
      <c r="IMT24" s="19"/>
      <c r="IMU24" s="19"/>
      <c r="IMV24" s="19"/>
      <c r="IMW24" s="19"/>
      <c r="IMX24" s="19"/>
      <c r="IMY24" s="19"/>
      <c r="IMZ24" s="19"/>
      <c r="INA24" s="19"/>
      <c r="INB24" s="19"/>
      <c r="INC24" s="19"/>
      <c r="IND24" s="19"/>
      <c r="INE24" s="19"/>
      <c r="INF24" s="19"/>
      <c r="ING24" s="19"/>
      <c r="INH24" s="19"/>
      <c r="INI24" s="19"/>
      <c r="INJ24" s="19"/>
      <c r="INK24" s="19"/>
      <c r="INL24" s="19"/>
      <c r="INM24" s="19"/>
      <c r="INN24" s="19"/>
      <c r="INO24" s="19"/>
      <c r="INP24" s="19"/>
      <c r="INQ24" s="19"/>
      <c r="INR24" s="19"/>
      <c r="INS24" s="19"/>
      <c r="INT24" s="19"/>
      <c r="INU24" s="19"/>
      <c r="INV24" s="19"/>
      <c r="INW24" s="19"/>
      <c r="INX24" s="19"/>
      <c r="INY24" s="19"/>
      <c r="INZ24" s="19"/>
      <c r="IOA24" s="19"/>
      <c r="IOB24" s="19"/>
      <c r="IOC24" s="19"/>
      <c r="IOD24" s="19"/>
      <c r="IOE24" s="19"/>
      <c r="IOF24" s="19"/>
      <c r="IOG24" s="19"/>
      <c r="IOH24" s="19"/>
      <c r="IOI24" s="19"/>
      <c r="IOJ24" s="19"/>
      <c r="IOK24" s="19"/>
      <c r="IOL24" s="19"/>
      <c r="IOM24" s="19"/>
      <c r="ION24" s="19"/>
      <c r="IOO24" s="19"/>
      <c r="IOP24" s="19"/>
      <c r="IOQ24" s="19"/>
      <c r="IOR24" s="19"/>
      <c r="IOS24" s="19"/>
      <c r="IOT24" s="19"/>
      <c r="IOU24" s="19"/>
      <c r="IOV24" s="19"/>
      <c r="IOW24" s="19"/>
      <c r="IOX24" s="19"/>
      <c r="IOY24" s="19"/>
      <c r="IOZ24" s="19"/>
      <c r="IPA24" s="19"/>
      <c r="IPB24" s="19"/>
      <c r="IPC24" s="19"/>
      <c r="IPD24" s="19"/>
      <c r="IPE24" s="19"/>
      <c r="IPF24" s="19"/>
      <c r="IPG24" s="19"/>
      <c r="IPH24" s="19"/>
      <c r="IPI24" s="19"/>
      <c r="IPJ24" s="19"/>
      <c r="IPK24" s="19"/>
      <c r="IPL24" s="19"/>
      <c r="IPM24" s="19"/>
      <c r="IPN24" s="19"/>
      <c r="IPO24" s="19"/>
      <c r="IPP24" s="19"/>
      <c r="IPQ24" s="19"/>
      <c r="IPR24" s="19"/>
      <c r="IPS24" s="19"/>
      <c r="IPT24" s="19"/>
      <c r="IPU24" s="19"/>
      <c r="IPV24" s="19"/>
      <c r="IPW24" s="19"/>
      <c r="IPX24" s="19"/>
      <c r="IPY24" s="19"/>
      <c r="IPZ24" s="19"/>
      <c r="IQA24" s="19"/>
      <c r="IQB24" s="19"/>
      <c r="IQC24" s="19"/>
      <c r="IQD24" s="19"/>
      <c r="IQE24" s="19"/>
      <c r="IQF24" s="19"/>
      <c r="IQG24" s="19"/>
      <c r="IQH24" s="19"/>
      <c r="IQI24" s="19"/>
      <c r="IQJ24" s="19"/>
      <c r="IQK24" s="19"/>
      <c r="IQL24" s="19"/>
      <c r="IQM24" s="19"/>
      <c r="IQN24" s="19"/>
      <c r="IQO24" s="19"/>
      <c r="IQP24" s="19"/>
      <c r="IQQ24" s="19"/>
      <c r="IQR24" s="19"/>
      <c r="IQS24" s="19"/>
      <c r="IQT24" s="19"/>
      <c r="IQU24" s="19"/>
      <c r="IQV24" s="19"/>
      <c r="IQW24" s="19"/>
      <c r="IQX24" s="19"/>
      <c r="IQY24" s="19"/>
      <c r="IQZ24" s="19"/>
      <c r="IRA24" s="19"/>
      <c r="IRB24" s="19"/>
      <c r="IRC24" s="19"/>
      <c r="IRD24" s="19"/>
      <c r="IRE24" s="19"/>
      <c r="IRF24" s="19"/>
      <c r="IRG24" s="19"/>
      <c r="IRH24" s="19"/>
      <c r="IRI24" s="19"/>
      <c r="IRJ24" s="19"/>
      <c r="IRK24" s="19"/>
      <c r="IRL24" s="19"/>
      <c r="IRM24" s="19"/>
      <c r="IRN24" s="19"/>
      <c r="IRO24" s="19"/>
      <c r="IRP24" s="19"/>
      <c r="IRQ24" s="19"/>
      <c r="IRR24" s="19"/>
      <c r="IRS24" s="19"/>
      <c r="IRT24" s="19"/>
      <c r="IRU24" s="19"/>
      <c r="IRV24" s="19"/>
      <c r="IRW24" s="19"/>
      <c r="IRX24" s="19"/>
      <c r="IRY24" s="19"/>
      <c r="IRZ24" s="19"/>
      <c r="ISA24" s="19"/>
      <c r="ISB24" s="19"/>
      <c r="ISC24" s="19"/>
      <c r="ISD24" s="19"/>
      <c r="ISE24" s="19"/>
      <c r="ISF24" s="19"/>
      <c r="ISG24" s="19"/>
      <c r="ISH24" s="19"/>
      <c r="ISI24" s="19"/>
      <c r="ISJ24" s="19"/>
      <c r="ISK24" s="19"/>
      <c r="ISL24" s="19"/>
      <c r="ISM24" s="19"/>
      <c r="ISN24" s="19"/>
      <c r="ISO24" s="19"/>
      <c r="ISP24" s="19"/>
      <c r="ISQ24" s="19"/>
      <c r="ISR24" s="19"/>
      <c r="ISS24" s="19"/>
      <c r="IST24" s="19"/>
      <c r="ISU24" s="19"/>
      <c r="ISV24" s="19"/>
      <c r="ISW24" s="19"/>
      <c r="ISX24" s="19"/>
      <c r="ISY24" s="19"/>
      <c r="ISZ24" s="19"/>
      <c r="ITA24" s="19"/>
      <c r="ITB24" s="19"/>
      <c r="ITC24" s="19"/>
      <c r="ITD24" s="19"/>
      <c r="ITE24" s="19"/>
      <c r="ITF24" s="19"/>
      <c r="ITG24" s="19"/>
      <c r="ITH24" s="19"/>
      <c r="ITI24" s="19"/>
      <c r="ITJ24" s="19"/>
      <c r="ITK24" s="19"/>
      <c r="ITL24" s="19"/>
      <c r="ITM24" s="19"/>
      <c r="ITN24" s="19"/>
      <c r="ITO24" s="19"/>
      <c r="ITP24" s="19"/>
      <c r="ITQ24" s="19"/>
      <c r="ITR24" s="19"/>
      <c r="ITS24" s="19"/>
      <c r="ITT24" s="19"/>
      <c r="ITU24" s="19"/>
      <c r="ITV24" s="19"/>
      <c r="ITW24" s="19"/>
      <c r="ITX24" s="19"/>
      <c r="ITY24" s="19"/>
      <c r="ITZ24" s="19"/>
      <c r="IUA24" s="19"/>
      <c r="IUB24" s="19"/>
      <c r="IUC24" s="19"/>
      <c r="IUD24" s="19"/>
      <c r="IUE24" s="19"/>
      <c r="IUF24" s="19"/>
      <c r="IUG24" s="19"/>
      <c r="IUH24" s="19"/>
      <c r="IUI24" s="19"/>
      <c r="IUJ24" s="19"/>
      <c r="IUK24" s="19"/>
      <c r="IUL24" s="19"/>
      <c r="IUM24" s="19"/>
      <c r="IUN24" s="19"/>
      <c r="IUO24" s="19"/>
      <c r="IUP24" s="19"/>
      <c r="IUQ24" s="19"/>
      <c r="IUR24" s="19"/>
      <c r="IUS24" s="19"/>
      <c r="IUT24" s="19"/>
      <c r="IUU24" s="19"/>
      <c r="IUV24" s="19"/>
      <c r="IUW24" s="19"/>
      <c r="IUX24" s="19"/>
      <c r="IUY24" s="19"/>
      <c r="IUZ24" s="19"/>
      <c r="IVA24" s="19"/>
      <c r="IVB24" s="19"/>
      <c r="IVC24" s="19"/>
      <c r="IVD24" s="19"/>
      <c r="IVE24" s="19"/>
      <c r="IVF24" s="19"/>
      <c r="IVG24" s="19"/>
      <c r="IVH24" s="19"/>
      <c r="IVI24" s="19"/>
      <c r="IVJ24" s="19"/>
      <c r="IVK24" s="19"/>
      <c r="IVL24" s="19"/>
      <c r="IVM24" s="19"/>
      <c r="IVN24" s="19"/>
      <c r="IVO24" s="19"/>
      <c r="IVP24" s="19"/>
      <c r="IVQ24" s="19"/>
      <c r="IVR24" s="19"/>
      <c r="IVS24" s="19"/>
      <c r="IVT24" s="19"/>
      <c r="IVU24" s="19"/>
      <c r="IVV24" s="19"/>
      <c r="IVW24" s="19"/>
      <c r="IVX24" s="19"/>
      <c r="IVY24" s="19"/>
      <c r="IVZ24" s="19"/>
      <c r="IWA24" s="19"/>
      <c r="IWB24" s="19"/>
      <c r="IWC24" s="19"/>
      <c r="IWD24" s="19"/>
      <c r="IWE24" s="19"/>
      <c r="IWF24" s="19"/>
      <c r="IWG24" s="19"/>
      <c r="IWH24" s="19"/>
      <c r="IWI24" s="19"/>
      <c r="IWJ24" s="19"/>
      <c r="IWK24" s="19"/>
      <c r="IWL24" s="19"/>
      <c r="IWM24" s="19"/>
      <c r="IWN24" s="19"/>
      <c r="IWO24" s="19"/>
      <c r="IWP24" s="19"/>
      <c r="IWQ24" s="19"/>
      <c r="IWR24" s="19"/>
      <c r="IWS24" s="19"/>
      <c r="IWT24" s="19"/>
      <c r="IWU24" s="19"/>
      <c r="IWV24" s="19"/>
      <c r="IWW24" s="19"/>
      <c r="IWX24" s="19"/>
      <c r="IWY24" s="19"/>
      <c r="IWZ24" s="19"/>
      <c r="IXA24" s="19"/>
      <c r="IXB24" s="19"/>
      <c r="IXC24" s="19"/>
      <c r="IXD24" s="19"/>
      <c r="IXE24" s="19"/>
      <c r="IXF24" s="19"/>
      <c r="IXG24" s="19"/>
      <c r="IXH24" s="19"/>
      <c r="IXI24" s="19"/>
      <c r="IXJ24" s="19"/>
      <c r="IXK24" s="19"/>
      <c r="IXL24" s="19"/>
      <c r="IXM24" s="19"/>
      <c r="IXN24" s="19"/>
      <c r="IXO24" s="19"/>
      <c r="IXP24" s="19"/>
      <c r="IXQ24" s="19"/>
      <c r="IXR24" s="19"/>
      <c r="IXS24" s="19"/>
      <c r="IXT24" s="19"/>
      <c r="IXU24" s="19"/>
      <c r="IXV24" s="19"/>
      <c r="IXW24" s="19"/>
      <c r="IXX24" s="19"/>
      <c r="IXY24" s="19"/>
      <c r="IXZ24" s="19"/>
      <c r="IYA24" s="19"/>
      <c r="IYB24" s="19"/>
      <c r="IYC24" s="19"/>
      <c r="IYD24" s="19"/>
      <c r="IYE24" s="19"/>
      <c r="IYF24" s="19"/>
      <c r="IYG24" s="19"/>
      <c r="IYH24" s="19"/>
      <c r="IYI24" s="19"/>
      <c r="IYJ24" s="19"/>
      <c r="IYK24" s="19"/>
      <c r="IYL24" s="19"/>
      <c r="IYM24" s="19"/>
      <c r="IYN24" s="19"/>
      <c r="IYO24" s="19"/>
      <c r="IYP24" s="19"/>
      <c r="IYQ24" s="19"/>
      <c r="IYR24" s="19"/>
      <c r="IYS24" s="19"/>
      <c r="IYT24" s="19"/>
      <c r="IYU24" s="19"/>
      <c r="IYV24" s="19"/>
      <c r="IYW24" s="19"/>
      <c r="IYX24" s="19"/>
      <c r="IYY24" s="19"/>
      <c r="IYZ24" s="19"/>
      <c r="IZA24" s="19"/>
      <c r="IZB24" s="19"/>
      <c r="IZC24" s="19"/>
      <c r="IZD24" s="19"/>
      <c r="IZE24" s="19"/>
      <c r="IZF24" s="19"/>
      <c r="IZG24" s="19"/>
      <c r="IZH24" s="19"/>
      <c r="IZI24" s="19"/>
      <c r="IZJ24" s="19"/>
      <c r="IZK24" s="19"/>
      <c r="IZL24" s="19"/>
      <c r="IZM24" s="19"/>
      <c r="IZN24" s="19"/>
      <c r="IZO24" s="19"/>
      <c r="IZP24" s="19"/>
      <c r="IZQ24" s="19"/>
      <c r="IZR24" s="19"/>
      <c r="IZS24" s="19"/>
      <c r="IZT24" s="19"/>
      <c r="IZU24" s="19"/>
      <c r="IZV24" s="19"/>
      <c r="IZW24" s="19"/>
      <c r="IZX24" s="19"/>
      <c r="IZY24" s="19"/>
      <c r="IZZ24" s="19"/>
      <c r="JAA24" s="19"/>
      <c r="JAB24" s="19"/>
      <c r="JAC24" s="19"/>
      <c r="JAD24" s="19"/>
      <c r="JAE24" s="19"/>
      <c r="JAF24" s="19"/>
      <c r="JAG24" s="19"/>
      <c r="JAH24" s="19"/>
      <c r="JAI24" s="19"/>
      <c r="JAJ24" s="19"/>
      <c r="JAK24" s="19"/>
      <c r="JAL24" s="19"/>
      <c r="JAM24" s="19"/>
      <c r="JAN24" s="19"/>
      <c r="JAO24" s="19"/>
      <c r="JAP24" s="19"/>
      <c r="JAQ24" s="19"/>
      <c r="JAR24" s="19"/>
      <c r="JAS24" s="19"/>
      <c r="JAT24" s="19"/>
      <c r="JAU24" s="19"/>
      <c r="JAV24" s="19"/>
      <c r="JAW24" s="19"/>
      <c r="JAX24" s="19"/>
      <c r="JAY24" s="19"/>
      <c r="JAZ24" s="19"/>
      <c r="JBA24" s="19"/>
      <c r="JBB24" s="19"/>
      <c r="JBC24" s="19"/>
      <c r="JBD24" s="19"/>
      <c r="JBE24" s="19"/>
      <c r="JBF24" s="19"/>
      <c r="JBG24" s="19"/>
      <c r="JBH24" s="19"/>
      <c r="JBI24" s="19"/>
      <c r="JBJ24" s="19"/>
      <c r="JBK24" s="19"/>
      <c r="JBL24" s="19"/>
      <c r="JBM24" s="19"/>
      <c r="JBN24" s="19"/>
      <c r="JBO24" s="19"/>
      <c r="JBP24" s="19"/>
      <c r="JBQ24" s="19"/>
      <c r="JBR24" s="19"/>
      <c r="JBS24" s="19"/>
      <c r="JBT24" s="19"/>
      <c r="JBU24" s="19"/>
      <c r="JBV24" s="19"/>
      <c r="JBW24" s="19"/>
      <c r="JBX24" s="19"/>
      <c r="JBY24" s="19"/>
      <c r="JBZ24" s="19"/>
      <c r="JCA24" s="19"/>
      <c r="JCB24" s="19"/>
      <c r="JCC24" s="19"/>
      <c r="JCD24" s="19"/>
      <c r="JCE24" s="19"/>
      <c r="JCF24" s="19"/>
      <c r="JCG24" s="19"/>
      <c r="JCH24" s="19"/>
      <c r="JCI24" s="19"/>
      <c r="JCJ24" s="19"/>
      <c r="JCK24" s="19"/>
      <c r="JCL24" s="19"/>
      <c r="JCM24" s="19"/>
      <c r="JCN24" s="19"/>
      <c r="JCO24" s="19"/>
      <c r="JCP24" s="19"/>
      <c r="JCQ24" s="19"/>
      <c r="JCR24" s="19"/>
      <c r="JCS24" s="19"/>
      <c r="JCT24" s="19"/>
      <c r="JCU24" s="19"/>
      <c r="JCV24" s="19"/>
      <c r="JCW24" s="19"/>
      <c r="JCX24" s="19"/>
      <c r="JCY24" s="19"/>
      <c r="JCZ24" s="19"/>
      <c r="JDA24" s="19"/>
      <c r="JDB24" s="19"/>
      <c r="JDC24" s="19"/>
      <c r="JDD24" s="19"/>
      <c r="JDE24" s="19"/>
      <c r="JDF24" s="19"/>
      <c r="JDG24" s="19"/>
      <c r="JDH24" s="19"/>
      <c r="JDI24" s="19"/>
      <c r="JDJ24" s="19"/>
      <c r="JDK24" s="19"/>
      <c r="JDL24" s="19"/>
      <c r="JDM24" s="19"/>
      <c r="JDN24" s="19"/>
      <c r="JDO24" s="19"/>
      <c r="JDP24" s="19"/>
      <c r="JDQ24" s="19"/>
      <c r="JDR24" s="19"/>
      <c r="JDS24" s="19"/>
      <c r="JDT24" s="19"/>
      <c r="JDU24" s="19"/>
      <c r="JDV24" s="19"/>
      <c r="JDW24" s="19"/>
      <c r="JDX24" s="19"/>
      <c r="JDY24" s="19"/>
      <c r="JDZ24" s="19"/>
      <c r="JEA24" s="19"/>
      <c r="JEB24" s="19"/>
      <c r="JEC24" s="19"/>
      <c r="JED24" s="19"/>
      <c r="JEE24" s="19"/>
      <c r="JEF24" s="19"/>
      <c r="JEG24" s="19"/>
      <c r="JEH24" s="19"/>
      <c r="JEI24" s="19"/>
      <c r="JEJ24" s="19"/>
      <c r="JEK24" s="19"/>
      <c r="JEL24" s="19"/>
      <c r="JEM24" s="19"/>
      <c r="JEN24" s="19"/>
      <c r="JEO24" s="19"/>
      <c r="JEP24" s="19"/>
      <c r="JEQ24" s="19"/>
      <c r="JER24" s="19"/>
      <c r="JES24" s="19"/>
      <c r="JET24" s="19"/>
      <c r="JEU24" s="19"/>
      <c r="JEV24" s="19"/>
      <c r="JEW24" s="19"/>
      <c r="JEX24" s="19"/>
      <c r="JEY24" s="19"/>
      <c r="JEZ24" s="19"/>
      <c r="JFA24" s="19"/>
      <c r="JFB24" s="19"/>
      <c r="JFC24" s="19"/>
      <c r="JFD24" s="19"/>
      <c r="JFE24" s="19"/>
      <c r="JFF24" s="19"/>
      <c r="JFG24" s="19"/>
      <c r="JFH24" s="19"/>
      <c r="JFI24" s="19"/>
      <c r="JFJ24" s="19"/>
      <c r="JFK24" s="19"/>
      <c r="JFL24" s="19"/>
      <c r="JFM24" s="19"/>
      <c r="JFN24" s="19"/>
      <c r="JFO24" s="19"/>
      <c r="JFP24" s="19"/>
      <c r="JFQ24" s="19"/>
      <c r="JFR24" s="19"/>
      <c r="JFS24" s="19"/>
      <c r="JFT24" s="19"/>
      <c r="JFU24" s="19"/>
      <c r="JFV24" s="19"/>
      <c r="JFW24" s="19"/>
      <c r="JFX24" s="19"/>
      <c r="JFY24" s="19"/>
      <c r="JFZ24" s="19"/>
      <c r="JGA24" s="19"/>
      <c r="JGB24" s="19"/>
      <c r="JGC24" s="19"/>
      <c r="JGD24" s="19"/>
      <c r="JGE24" s="19"/>
      <c r="JGF24" s="19"/>
      <c r="JGG24" s="19"/>
      <c r="JGH24" s="19"/>
      <c r="JGI24" s="19"/>
      <c r="JGJ24" s="19"/>
      <c r="JGK24" s="19"/>
      <c r="JGL24" s="19"/>
      <c r="JGM24" s="19"/>
      <c r="JGN24" s="19"/>
      <c r="JGO24" s="19"/>
      <c r="JGP24" s="19"/>
      <c r="JGQ24" s="19"/>
      <c r="JGR24" s="19"/>
      <c r="JGS24" s="19"/>
      <c r="JGT24" s="19"/>
      <c r="JGU24" s="19"/>
      <c r="JGV24" s="19"/>
      <c r="JGW24" s="19"/>
      <c r="JGX24" s="19"/>
      <c r="JGY24" s="19"/>
      <c r="JGZ24" s="19"/>
      <c r="JHA24" s="19"/>
      <c r="JHB24" s="19"/>
      <c r="JHC24" s="19"/>
      <c r="JHD24" s="19"/>
      <c r="JHE24" s="19"/>
      <c r="JHF24" s="19"/>
      <c r="JHG24" s="19"/>
      <c r="JHH24" s="19"/>
      <c r="JHI24" s="19"/>
      <c r="JHJ24" s="19"/>
      <c r="JHK24" s="19"/>
      <c r="JHL24" s="19"/>
      <c r="JHM24" s="19"/>
      <c r="JHN24" s="19"/>
      <c r="JHO24" s="19"/>
      <c r="JHP24" s="19"/>
      <c r="JHQ24" s="19"/>
      <c r="JHR24" s="19"/>
      <c r="JHS24" s="19"/>
      <c r="JHT24" s="19"/>
      <c r="JHU24" s="19"/>
      <c r="JHV24" s="19"/>
      <c r="JHW24" s="19"/>
      <c r="JHX24" s="19"/>
      <c r="JHY24" s="19"/>
      <c r="JHZ24" s="19"/>
      <c r="JIA24" s="19"/>
      <c r="JIB24" s="19"/>
      <c r="JIC24" s="19"/>
      <c r="JID24" s="19"/>
      <c r="JIE24" s="19"/>
      <c r="JIF24" s="19"/>
      <c r="JIG24" s="19"/>
      <c r="JIH24" s="19"/>
      <c r="JII24" s="19"/>
      <c r="JIJ24" s="19"/>
      <c r="JIK24" s="19"/>
      <c r="JIL24" s="19"/>
      <c r="JIM24" s="19"/>
      <c r="JIN24" s="19"/>
      <c r="JIO24" s="19"/>
      <c r="JIP24" s="19"/>
      <c r="JIQ24" s="19"/>
      <c r="JIR24" s="19"/>
      <c r="JIS24" s="19"/>
      <c r="JIT24" s="19"/>
      <c r="JIU24" s="19"/>
      <c r="JIV24" s="19"/>
      <c r="JIW24" s="19"/>
      <c r="JIX24" s="19"/>
      <c r="JIY24" s="19"/>
      <c r="JIZ24" s="19"/>
      <c r="JJA24" s="19"/>
      <c r="JJB24" s="19"/>
      <c r="JJC24" s="19"/>
      <c r="JJD24" s="19"/>
      <c r="JJE24" s="19"/>
      <c r="JJF24" s="19"/>
      <c r="JJG24" s="19"/>
      <c r="JJH24" s="19"/>
      <c r="JJI24" s="19"/>
      <c r="JJJ24" s="19"/>
      <c r="JJK24" s="19"/>
      <c r="JJL24" s="19"/>
      <c r="JJM24" s="19"/>
      <c r="JJN24" s="19"/>
      <c r="JJO24" s="19"/>
      <c r="JJP24" s="19"/>
      <c r="JJQ24" s="19"/>
      <c r="JJR24" s="19"/>
      <c r="JJS24" s="19"/>
      <c r="JJT24" s="19"/>
      <c r="JJU24" s="19"/>
      <c r="JJV24" s="19"/>
      <c r="JJW24" s="19"/>
      <c r="JJX24" s="19"/>
      <c r="JJY24" s="19"/>
      <c r="JJZ24" s="19"/>
      <c r="JKA24" s="19"/>
      <c r="JKB24" s="19"/>
      <c r="JKC24" s="19"/>
      <c r="JKD24" s="19"/>
      <c r="JKE24" s="19"/>
      <c r="JKF24" s="19"/>
      <c r="JKG24" s="19"/>
      <c r="JKH24" s="19"/>
      <c r="JKI24" s="19"/>
      <c r="JKJ24" s="19"/>
      <c r="JKK24" s="19"/>
      <c r="JKL24" s="19"/>
      <c r="JKM24" s="19"/>
      <c r="JKN24" s="19"/>
      <c r="JKO24" s="19"/>
      <c r="JKP24" s="19"/>
      <c r="JKQ24" s="19"/>
      <c r="JKR24" s="19"/>
      <c r="JKS24" s="19"/>
      <c r="JKT24" s="19"/>
      <c r="JKU24" s="19"/>
      <c r="JKV24" s="19"/>
      <c r="JKW24" s="19"/>
      <c r="JKX24" s="19"/>
      <c r="JKY24" s="19"/>
      <c r="JKZ24" s="19"/>
      <c r="JLA24" s="19"/>
      <c r="JLB24" s="19"/>
      <c r="JLC24" s="19"/>
      <c r="JLD24" s="19"/>
      <c r="JLE24" s="19"/>
      <c r="JLF24" s="19"/>
      <c r="JLG24" s="19"/>
      <c r="JLH24" s="19"/>
      <c r="JLI24" s="19"/>
      <c r="JLJ24" s="19"/>
      <c r="JLK24" s="19"/>
      <c r="JLL24" s="19"/>
      <c r="JLM24" s="19"/>
      <c r="JLN24" s="19"/>
      <c r="JLO24" s="19"/>
      <c r="JLP24" s="19"/>
      <c r="JLQ24" s="19"/>
      <c r="JLR24" s="19"/>
      <c r="JLS24" s="19"/>
      <c r="JLT24" s="19"/>
      <c r="JLU24" s="19"/>
      <c r="JLV24" s="19"/>
      <c r="JLW24" s="19"/>
      <c r="JLX24" s="19"/>
      <c r="JLY24" s="19"/>
      <c r="JLZ24" s="19"/>
      <c r="JMA24" s="19"/>
      <c r="JMB24" s="19"/>
      <c r="JMC24" s="19"/>
      <c r="JMD24" s="19"/>
      <c r="JME24" s="19"/>
      <c r="JMF24" s="19"/>
      <c r="JMG24" s="19"/>
      <c r="JMH24" s="19"/>
      <c r="JMI24" s="19"/>
      <c r="JMJ24" s="19"/>
      <c r="JMK24" s="19"/>
      <c r="JML24" s="19"/>
      <c r="JMM24" s="19"/>
      <c r="JMN24" s="19"/>
      <c r="JMO24" s="19"/>
      <c r="JMP24" s="19"/>
      <c r="JMQ24" s="19"/>
      <c r="JMR24" s="19"/>
      <c r="JMS24" s="19"/>
      <c r="JMT24" s="19"/>
      <c r="JMU24" s="19"/>
      <c r="JMV24" s="19"/>
      <c r="JMW24" s="19"/>
      <c r="JMX24" s="19"/>
      <c r="JMY24" s="19"/>
      <c r="JMZ24" s="19"/>
      <c r="JNA24" s="19"/>
      <c r="JNB24" s="19"/>
      <c r="JNC24" s="19"/>
      <c r="JND24" s="19"/>
      <c r="JNE24" s="19"/>
      <c r="JNF24" s="19"/>
      <c r="JNG24" s="19"/>
      <c r="JNH24" s="19"/>
      <c r="JNI24" s="19"/>
      <c r="JNJ24" s="19"/>
      <c r="JNK24" s="19"/>
      <c r="JNL24" s="19"/>
      <c r="JNM24" s="19"/>
      <c r="JNN24" s="19"/>
      <c r="JNO24" s="19"/>
      <c r="JNP24" s="19"/>
      <c r="JNQ24" s="19"/>
      <c r="JNR24" s="19"/>
      <c r="JNS24" s="19"/>
      <c r="JNT24" s="19"/>
      <c r="JNU24" s="19"/>
      <c r="JNV24" s="19"/>
      <c r="JNW24" s="19"/>
      <c r="JNX24" s="19"/>
      <c r="JNY24" s="19"/>
      <c r="JNZ24" s="19"/>
      <c r="JOA24" s="19"/>
      <c r="JOB24" s="19"/>
      <c r="JOC24" s="19"/>
      <c r="JOD24" s="19"/>
      <c r="JOE24" s="19"/>
      <c r="JOF24" s="19"/>
      <c r="JOG24" s="19"/>
      <c r="JOH24" s="19"/>
      <c r="JOI24" s="19"/>
      <c r="JOJ24" s="19"/>
      <c r="JOK24" s="19"/>
      <c r="JOL24" s="19"/>
      <c r="JOM24" s="19"/>
      <c r="JON24" s="19"/>
      <c r="JOO24" s="19"/>
      <c r="JOP24" s="19"/>
      <c r="JOQ24" s="19"/>
      <c r="JOR24" s="19"/>
      <c r="JOS24" s="19"/>
      <c r="JOT24" s="19"/>
      <c r="JOU24" s="19"/>
      <c r="JOV24" s="19"/>
      <c r="JOW24" s="19"/>
      <c r="JOX24" s="19"/>
      <c r="JOY24" s="19"/>
      <c r="JOZ24" s="19"/>
      <c r="JPA24" s="19"/>
      <c r="JPB24" s="19"/>
      <c r="JPC24" s="19"/>
      <c r="JPD24" s="19"/>
      <c r="JPE24" s="19"/>
      <c r="JPF24" s="19"/>
      <c r="JPG24" s="19"/>
      <c r="JPH24" s="19"/>
      <c r="JPI24" s="19"/>
      <c r="JPJ24" s="19"/>
      <c r="JPK24" s="19"/>
      <c r="JPL24" s="19"/>
      <c r="JPM24" s="19"/>
      <c r="JPN24" s="19"/>
      <c r="JPO24" s="19"/>
      <c r="JPP24" s="19"/>
      <c r="JPQ24" s="19"/>
      <c r="JPR24" s="19"/>
      <c r="JPS24" s="19"/>
      <c r="JPT24" s="19"/>
      <c r="JPU24" s="19"/>
      <c r="JPV24" s="19"/>
      <c r="JPW24" s="19"/>
      <c r="JPX24" s="19"/>
      <c r="JPY24" s="19"/>
      <c r="JPZ24" s="19"/>
      <c r="JQA24" s="19"/>
      <c r="JQB24" s="19"/>
      <c r="JQC24" s="19"/>
      <c r="JQD24" s="19"/>
      <c r="JQE24" s="19"/>
      <c r="JQF24" s="19"/>
      <c r="JQG24" s="19"/>
      <c r="JQH24" s="19"/>
      <c r="JQI24" s="19"/>
      <c r="JQJ24" s="19"/>
      <c r="JQK24" s="19"/>
      <c r="JQL24" s="19"/>
      <c r="JQM24" s="19"/>
      <c r="JQN24" s="19"/>
      <c r="JQO24" s="19"/>
      <c r="JQP24" s="19"/>
      <c r="JQQ24" s="19"/>
      <c r="JQR24" s="19"/>
      <c r="JQS24" s="19"/>
      <c r="JQT24" s="19"/>
      <c r="JQU24" s="19"/>
      <c r="JQV24" s="19"/>
      <c r="JQW24" s="19"/>
      <c r="JQX24" s="19"/>
      <c r="JQY24" s="19"/>
      <c r="JQZ24" s="19"/>
      <c r="JRA24" s="19"/>
      <c r="JRB24" s="19"/>
      <c r="JRC24" s="19"/>
      <c r="JRD24" s="19"/>
      <c r="JRE24" s="19"/>
      <c r="JRF24" s="19"/>
      <c r="JRG24" s="19"/>
      <c r="JRH24" s="19"/>
      <c r="JRI24" s="19"/>
      <c r="JRJ24" s="19"/>
      <c r="JRK24" s="19"/>
      <c r="JRL24" s="19"/>
      <c r="JRM24" s="19"/>
      <c r="JRN24" s="19"/>
      <c r="JRO24" s="19"/>
      <c r="JRP24" s="19"/>
      <c r="JRQ24" s="19"/>
      <c r="JRR24" s="19"/>
      <c r="JRS24" s="19"/>
      <c r="JRT24" s="19"/>
      <c r="JRU24" s="19"/>
      <c r="JRV24" s="19"/>
      <c r="JRW24" s="19"/>
      <c r="JRX24" s="19"/>
      <c r="JRY24" s="19"/>
      <c r="JRZ24" s="19"/>
      <c r="JSA24" s="19"/>
      <c r="JSB24" s="19"/>
      <c r="JSC24" s="19"/>
      <c r="JSD24" s="19"/>
      <c r="JSE24" s="19"/>
      <c r="JSF24" s="19"/>
      <c r="JSG24" s="19"/>
      <c r="JSH24" s="19"/>
      <c r="JSI24" s="19"/>
      <c r="JSJ24" s="19"/>
      <c r="JSK24" s="19"/>
      <c r="JSL24" s="19"/>
      <c r="JSM24" s="19"/>
      <c r="JSN24" s="19"/>
      <c r="JSO24" s="19"/>
      <c r="JSP24" s="19"/>
      <c r="JSQ24" s="19"/>
      <c r="JSR24" s="19"/>
      <c r="JSS24" s="19"/>
      <c r="JST24" s="19"/>
      <c r="JSU24" s="19"/>
      <c r="JSV24" s="19"/>
      <c r="JSW24" s="19"/>
      <c r="JSX24" s="19"/>
      <c r="JSY24" s="19"/>
      <c r="JSZ24" s="19"/>
      <c r="JTA24" s="19"/>
      <c r="JTB24" s="19"/>
      <c r="JTC24" s="19"/>
      <c r="JTD24" s="19"/>
      <c r="JTE24" s="19"/>
      <c r="JTF24" s="19"/>
      <c r="JTG24" s="19"/>
      <c r="JTH24" s="19"/>
      <c r="JTI24" s="19"/>
      <c r="JTJ24" s="19"/>
      <c r="JTK24" s="19"/>
      <c r="JTL24" s="19"/>
      <c r="JTM24" s="19"/>
      <c r="JTN24" s="19"/>
      <c r="JTO24" s="19"/>
      <c r="JTP24" s="19"/>
      <c r="JTQ24" s="19"/>
      <c r="JTR24" s="19"/>
      <c r="JTS24" s="19"/>
      <c r="JTT24" s="19"/>
      <c r="JTU24" s="19"/>
      <c r="JTV24" s="19"/>
      <c r="JTW24" s="19"/>
      <c r="JTX24" s="19"/>
      <c r="JTY24" s="19"/>
      <c r="JTZ24" s="19"/>
      <c r="JUA24" s="19"/>
      <c r="JUB24" s="19"/>
      <c r="JUC24" s="19"/>
      <c r="JUD24" s="19"/>
      <c r="JUE24" s="19"/>
      <c r="JUF24" s="19"/>
      <c r="JUG24" s="19"/>
      <c r="JUH24" s="19"/>
      <c r="JUI24" s="19"/>
      <c r="JUJ24" s="19"/>
      <c r="JUK24" s="19"/>
      <c r="JUL24" s="19"/>
      <c r="JUM24" s="19"/>
      <c r="JUN24" s="19"/>
      <c r="JUO24" s="19"/>
      <c r="JUP24" s="19"/>
      <c r="JUQ24" s="19"/>
      <c r="JUR24" s="19"/>
      <c r="JUS24" s="19"/>
      <c r="JUT24" s="19"/>
      <c r="JUU24" s="19"/>
      <c r="JUV24" s="19"/>
      <c r="JUW24" s="19"/>
      <c r="JUX24" s="19"/>
      <c r="JUY24" s="19"/>
      <c r="JUZ24" s="19"/>
      <c r="JVA24" s="19"/>
      <c r="JVB24" s="19"/>
      <c r="JVC24" s="19"/>
      <c r="JVD24" s="19"/>
      <c r="JVE24" s="19"/>
      <c r="JVF24" s="19"/>
      <c r="JVG24" s="19"/>
      <c r="JVH24" s="19"/>
      <c r="JVI24" s="19"/>
      <c r="JVJ24" s="19"/>
      <c r="JVK24" s="19"/>
      <c r="JVL24" s="19"/>
      <c r="JVM24" s="19"/>
      <c r="JVN24" s="19"/>
      <c r="JVO24" s="19"/>
      <c r="JVP24" s="19"/>
      <c r="JVQ24" s="19"/>
      <c r="JVR24" s="19"/>
      <c r="JVS24" s="19"/>
      <c r="JVT24" s="19"/>
      <c r="JVU24" s="19"/>
      <c r="JVV24" s="19"/>
      <c r="JVW24" s="19"/>
      <c r="JVX24" s="19"/>
      <c r="JVY24" s="19"/>
      <c r="JVZ24" s="19"/>
      <c r="JWA24" s="19"/>
      <c r="JWB24" s="19"/>
      <c r="JWC24" s="19"/>
      <c r="JWD24" s="19"/>
      <c r="JWE24" s="19"/>
      <c r="JWF24" s="19"/>
      <c r="JWG24" s="19"/>
      <c r="JWH24" s="19"/>
      <c r="JWI24" s="19"/>
      <c r="JWJ24" s="19"/>
      <c r="JWK24" s="19"/>
      <c r="JWL24" s="19"/>
      <c r="JWM24" s="19"/>
      <c r="JWN24" s="19"/>
      <c r="JWO24" s="19"/>
      <c r="JWP24" s="19"/>
      <c r="JWQ24" s="19"/>
      <c r="JWR24" s="19"/>
      <c r="JWS24" s="19"/>
      <c r="JWT24" s="19"/>
      <c r="JWU24" s="19"/>
      <c r="JWV24" s="19"/>
      <c r="JWW24" s="19"/>
      <c r="JWX24" s="19"/>
      <c r="JWY24" s="19"/>
      <c r="JWZ24" s="19"/>
      <c r="JXA24" s="19"/>
      <c r="JXB24" s="19"/>
      <c r="JXC24" s="19"/>
      <c r="JXD24" s="19"/>
      <c r="JXE24" s="19"/>
      <c r="JXF24" s="19"/>
      <c r="JXG24" s="19"/>
      <c r="JXH24" s="19"/>
      <c r="JXI24" s="19"/>
      <c r="JXJ24" s="19"/>
      <c r="JXK24" s="19"/>
      <c r="JXL24" s="19"/>
      <c r="JXM24" s="19"/>
      <c r="JXN24" s="19"/>
      <c r="JXO24" s="19"/>
      <c r="JXP24" s="19"/>
      <c r="JXQ24" s="19"/>
      <c r="JXR24" s="19"/>
      <c r="JXS24" s="19"/>
      <c r="JXT24" s="19"/>
      <c r="JXU24" s="19"/>
      <c r="JXV24" s="19"/>
      <c r="JXW24" s="19"/>
      <c r="JXX24" s="19"/>
      <c r="JXY24" s="19"/>
      <c r="JXZ24" s="19"/>
      <c r="JYA24" s="19"/>
      <c r="JYB24" s="19"/>
      <c r="JYC24" s="19"/>
      <c r="JYD24" s="19"/>
      <c r="JYE24" s="19"/>
      <c r="JYF24" s="19"/>
      <c r="JYG24" s="19"/>
      <c r="JYH24" s="19"/>
      <c r="JYI24" s="19"/>
      <c r="JYJ24" s="19"/>
      <c r="JYK24" s="19"/>
      <c r="JYL24" s="19"/>
      <c r="JYM24" s="19"/>
      <c r="JYN24" s="19"/>
      <c r="JYO24" s="19"/>
      <c r="JYP24" s="19"/>
      <c r="JYQ24" s="19"/>
      <c r="JYR24" s="19"/>
      <c r="JYS24" s="19"/>
      <c r="JYT24" s="19"/>
      <c r="JYU24" s="19"/>
      <c r="JYV24" s="19"/>
      <c r="JYW24" s="19"/>
      <c r="JYX24" s="19"/>
      <c r="JYY24" s="19"/>
      <c r="JYZ24" s="19"/>
      <c r="JZA24" s="19"/>
      <c r="JZB24" s="19"/>
      <c r="JZC24" s="19"/>
      <c r="JZD24" s="19"/>
      <c r="JZE24" s="19"/>
      <c r="JZF24" s="19"/>
      <c r="JZG24" s="19"/>
      <c r="JZH24" s="19"/>
      <c r="JZI24" s="19"/>
      <c r="JZJ24" s="19"/>
      <c r="JZK24" s="19"/>
      <c r="JZL24" s="19"/>
      <c r="JZM24" s="19"/>
      <c r="JZN24" s="19"/>
      <c r="JZO24" s="19"/>
      <c r="JZP24" s="19"/>
      <c r="JZQ24" s="19"/>
      <c r="JZR24" s="19"/>
      <c r="JZS24" s="19"/>
      <c r="JZT24" s="19"/>
      <c r="JZU24" s="19"/>
      <c r="JZV24" s="19"/>
      <c r="JZW24" s="19"/>
      <c r="JZX24" s="19"/>
      <c r="JZY24" s="19"/>
      <c r="JZZ24" s="19"/>
      <c r="KAA24" s="19"/>
      <c r="KAB24" s="19"/>
      <c r="KAC24" s="19"/>
      <c r="KAD24" s="19"/>
      <c r="KAE24" s="19"/>
      <c r="KAF24" s="19"/>
      <c r="KAG24" s="19"/>
      <c r="KAH24" s="19"/>
      <c r="KAI24" s="19"/>
      <c r="KAJ24" s="19"/>
      <c r="KAK24" s="19"/>
      <c r="KAL24" s="19"/>
      <c r="KAM24" s="19"/>
      <c r="KAN24" s="19"/>
      <c r="KAO24" s="19"/>
      <c r="KAP24" s="19"/>
      <c r="KAQ24" s="19"/>
      <c r="KAR24" s="19"/>
      <c r="KAS24" s="19"/>
      <c r="KAT24" s="19"/>
      <c r="KAU24" s="19"/>
      <c r="KAV24" s="19"/>
      <c r="KAW24" s="19"/>
      <c r="KAX24" s="19"/>
      <c r="KAY24" s="19"/>
      <c r="KAZ24" s="19"/>
      <c r="KBA24" s="19"/>
      <c r="KBB24" s="19"/>
      <c r="KBC24" s="19"/>
      <c r="KBD24" s="19"/>
      <c r="KBE24" s="19"/>
      <c r="KBF24" s="19"/>
      <c r="KBG24" s="19"/>
      <c r="KBH24" s="19"/>
      <c r="KBI24" s="19"/>
      <c r="KBJ24" s="19"/>
      <c r="KBK24" s="19"/>
      <c r="KBL24" s="19"/>
      <c r="KBM24" s="19"/>
      <c r="KBN24" s="19"/>
      <c r="KBO24" s="19"/>
      <c r="KBP24" s="19"/>
      <c r="KBQ24" s="19"/>
      <c r="KBR24" s="19"/>
      <c r="KBS24" s="19"/>
      <c r="KBT24" s="19"/>
      <c r="KBU24" s="19"/>
      <c r="KBV24" s="19"/>
      <c r="KBW24" s="19"/>
      <c r="KBX24" s="19"/>
      <c r="KBY24" s="19"/>
      <c r="KBZ24" s="19"/>
      <c r="KCA24" s="19"/>
      <c r="KCB24" s="19"/>
      <c r="KCC24" s="19"/>
      <c r="KCD24" s="19"/>
      <c r="KCE24" s="19"/>
      <c r="KCF24" s="19"/>
      <c r="KCG24" s="19"/>
      <c r="KCH24" s="19"/>
      <c r="KCI24" s="19"/>
      <c r="KCJ24" s="19"/>
      <c r="KCK24" s="19"/>
      <c r="KCL24" s="19"/>
      <c r="KCM24" s="19"/>
      <c r="KCN24" s="19"/>
      <c r="KCO24" s="19"/>
      <c r="KCP24" s="19"/>
      <c r="KCQ24" s="19"/>
      <c r="KCR24" s="19"/>
      <c r="KCS24" s="19"/>
      <c r="KCT24" s="19"/>
      <c r="KCU24" s="19"/>
      <c r="KCV24" s="19"/>
      <c r="KCW24" s="19"/>
      <c r="KCX24" s="19"/>
      <c r="KCY24" s="19"/>
      <c r="KCZ24" s="19"/>
      <c r="KDA24" s="19"/>
      <c r="KDB24" s="19"/>
      <c r="KDC24" s="19"/>
      <c r="KDD24" s="19"/>
      <c r="KDE24" s="19"/>
      <c r="KDF24" s="19"/>
      <c r="KDG24" s="19"/>
      <c r="KDH24" s="19"/>
      <c r="KDI24" s="19"/>
      <c r="KDJ24" s="19"/>
      <c r="KDK24" s="19"/>
      <c r="KDL24" s="19"/>
      <c r="KDM24" s="19"/>
      <c r="KDN24" s="19"/>
      <c r="KDO24" s="19"/>
      <c r="KDP24" s="19"/>
      <c r="KDQ24" s="19"/>
      <c r="KDR24" s="19"/>
      <c r="KDS24" s="19"/>
      <c r="KDT24" s="19"/>
      <c r="KDU24" s="19"/>
      <c r="KDV24" s="19"/>
      <c r="KDW24" s="19"/>
      <c r="KDX24" s="19"/>
      <c r="KDY24" s="19"/>
      <c r="KDZ24" s="19"/>
      <c r="KEA24" s="19"/>
      <c r="KEB24" s="19"/>
      <c r="KEC24" s="19"/>
      <c r="KED24" s="19"/>
      <c r="KEE24" s="19"/>
      <c r="KEF24" s="19"/>
      <c r="KEG24" s="19"/>
      <c r="KEH24" s="19"/>
      <c r="KEI24" s="19"/>
      <c r="KEJ24" s="19"/>
      <c r="KEK24" s="19"/>
      <c r="KEL24" s="19"/>
      <c r="KEM24" s="19"/>
      <c r="KEN24" s="19"/>
      <c r="KEO24" s="19"/>
      <c r="KEP24" s="19"/>
      <c r="KEQ24" s="19"/>
      <c r="KER24" s="19"/>
      <c r="KES24" s="19"/>
      <c r="KET24" s="19"/>
      <c r="KEU24" s="19"/>
      <c r="KEV24" s="19"/>
      <c r="KEW24" s="19"/>
      <c r="KEX24" s="19"/>
      <c r="KEY24" s="19"/>
      <c r="KEZ24" s="19"/>
      <c r="KFA24" s="19"/>
      <c r="KFB24" s="19"/>
      <c r="KFC24" s="19"/>
      <c r="KFD24" s="19"/>
      <c r="KFE24" s="19"/>
      <c r="KFF24" s="19"/>
      <c r="KFG24" s="19"/>
      <c r="KFH24" s="19"/>
      <c r="KFI24" s="19"/>
      <c r="KFJ24" s="19"/>
      <c r="KFK24" s="19"/>
      <c r="KFL24" s="19"/>
      <c r="KFM24" s="19"/>
      <c r="KFN24" s="19"/>
      <c r="KFO24" s="19"/>
      <c r="KFP24" s="19"/>
      <c r="KFQ24" s="19"/>
      <c r="KFR24" s="19"/>
      <c r="KFS24" s="19"/>
      <c r="KFT24" s="19"/>
      <c r="KFU24" s="19"/>
      <c r="KFV24" s="19"/>
      <c r="KFW24" s="19"/>
      <c r="KFX24" s="19"/>
      <c r="KFY24" s="19"/>
      <c r="KFZ24" s="19"/>
      <c r="KGA24" s="19"/>
      <c r="KGB24" s="19"/>
      <c r="KGC24" s="19"/>
      <c r="KGD24" s="19"/>
      <c r="KGE24" s="19"/>
      <c r="KGF24" s="19"/>
      <c r="KGG24" s="19"/>
      <c r="KGH24" s="19"/>
      <c r="KGI24" s="19"/>
      <c r="KGJ24" s="19"/>
      <c r="KGK24" s="19"/>
      <c r="KGL24" s="19"/>
      <c r="KGM24" s="19"/>
      <c r="KGN24" s="19"/>
      <c r="KGO24" s="19"/>
      <c r="KGP24" s="19"/>
      <c r="KGQ24" s="19"/>
      <c r="KGR24" s="19"/>
      <c r="KGS24" s="19"/>
      <c r="KGT24" s="19"/>
      <c r="KGU24" s="19"/>
      <c r="KGV24" s="19"/>
      <c r="KGW24" s="19"/>
      <c r="KGX24" s="19"/>
      <c r="KGY24" s="19"/>
      <c r="KGZ24" s="19"/>
      <c r="KHA24" s="19"/>
      <c r="KHB24" s="19"/>
      <c r="KHC24" s="19"/>
      <c r="KHD24" s="19"/>
      <c r="KHE24" s="19"/>
      <c r="KHF24" s="19"/>
      <c r="KHG24" s="19"/>
      <c r="KHH24" s="19"/>
      <c r="KHI24" s="19"/>
      <c r="KHJ24" s="19"/>
      <c r="KHK24" s="19"/>
      <c r="KHL24" s="19"/>
      <c r="KHM24" s="19"/>
      <c r="KHN24" s="19"/>
      <c r="KHO24" s="19"/>
      <c r="KHP24" s="19"/>
      <c r="KHQ24" s="19"/>
      <c r="KHR24" s="19"/>
      <c r="KHS24" s="19"/>
      <c r="KHT24" s="19"/>
      <c r="KHU24" s="19"/>
      <c r="KHV24" s="19"/>
      <c r="KHW24" s="19"/>
      <c r="KHX24" s="19"/>
      <c r="KHY24" s="19"/>
      <c r="KHZ24" s="19"/>
      <c r="KIA24" s="19"/>
      <c r="KIB24" s="19"/>
      <c r="KIC24" s="19"/>
      <c r="KID24" s="19"/>
      <c r="KIE24" s="19"/>
      <c r="KIF24" s="19"/>
      <c r="KIG24" s="19"/>
      <c r="KIH24" s="19"/>
      <c r="KII24" s="19"/>
      <c r="KIJ24" s="19"/>
      <c r="KIK24" s="19"/>
      <c r="KIL24" s="19"/>
      <c r="KIM24" s="19"/>
      <c r="KIN24" s="19"/>
      <c r="KIO24" s="19"/>
      <c r="KIP24" s="19"/>
      <c r="KIQ24" s="19"/>
      <c r="KIR24" s="19"/>
      <c r="KIS24" s="19"/>
      <c r="KIT24" s="19"/>
      <c r="KIU24" s="19"/>
      <c r="KIV24" s="19"/>
      <c r="KIW24" s="19"/>
      <c r="KIX24" s="19"/>
      <c r="KIY24" s="19"/>
      <c r="KIZ24" s="19"/>
      <c r="KJA24" s="19"/>
      <c r="KJB24" s="19"/>
      <c r="KJC24" s="19"/>
      <c r="KJD24" s="19"/>
      <c r="KJE24" s="19"/>
      <c r="KJF24" s="19"/>
      <c r="KJG24" s="19"/>
      <c r="KJH24" s="19"/>
      <c r="KJI24" s="19"/>
      <c r="KJJ24" s="19"/>
      <c r="KJK24" s="19"/>
      <c r="KJL24" s="19"/>
      <c r="KJM24" s="19"/>
      <c r="KJN24" s="19"/>
      <c r="KJO24" s="19"/>
      <c r="KJP24" s="19"/>
      <c r="KJQ24" s="19"/>
      <c r="KJR24" s="19"/>
      <c r="KJS24" s="19"/>
      <c r="KJT24" s="19"/>
      <c r="KJU24" s="19"/>
      <c r="KJV24" s="19"/>
      <c r="KJW24" s="19"/>
      <c r="KJX24" s="19"/>
      <c r="KJY24" s="19"/>
      <c r="KJZ24" s="19"/>
      <c r="KKA24" s="19"/>
      <c r="KKB24" s="19"/>
      <c r="KKC24" s="19"/>
      <c r="KKD24" s="19"/>
      <c r="KKE24" s="19"/>
      <c r="KKF24" s="19"/>
      <c r="KKG24" s="19"/>
      <c r="KKH24" s="19"/>
      <c r="KKI24" s="19"/>
      <c r="KKJ24" s="19"/>
      <c r="KKK24" s="19"/>
      <c r="KKL24" s="19"/>
      <c r="KKM24" s="19"/>
      <c r="KKN24" s="19"/>
      <c r="KKO24" s="19"/>
      <c r="KKP24" s="19"/>
      <c r="KKQ24" s="19"/>
      <c r="KKR24" s="19"/>
      <c r="KKS24" s="19"/>
      <c r="KKT24" s="19"/>
      <c r="KKU24" s="19"/>
      <c r="KKV24" s="19"/>
      <c r="KKW24" s="19"/>
      <c r="KKX24" s="19"/>
      <c r="KKY24" s="19"/>
      <c r="KKZ24" s="19"/>
      <c r="KLA24" s="19"/>
      <c r="KLB24" s="19"/>
      <c r="KLC24" s="19"/>
      <c r="KLD24" s="19"/>
      <c r="KLE24" s="19"/>
      <c r="KLF24" s="19"/>
      <c r="KLG24" s="19"/>
      <c r="KLH24" s="19"/>
      <c r="KLI24" s="19"/>
      <c r="KLJ24" s="19"/>
      <c r="KLK24" s="19"/>
      <c r="KLL24" s="19"/>
      <c r="KLM24" s="19"/>
      <c r="KLN24" s="19"/>
      <c r="KLO24" s="19"/>
      <c r="KLP24" s="19"/>
      <c r="KLQ24" s="19"/>
      <c r="KLR24" s="19"/>
      <c r="KLS24" s="19"/>
      <c r="KLT24" s="19"/>
      <c r="KLU24" s="19"/>
      <c r="KLV24" s="19"/>
      <c r="KLW24" s="19"/>
      <c r="KLX24" s="19"/>
      <c r="KLY24" s="19"/>
      <c r="KLZ24" s="19"/>
      <c r="KMA24" s="19"/>
      <c r="KMB24" s="19"/>
      <c r="KMC24" s="19"/>
      <c r="KMD24" s="19"/>
      <c r="KME24" s="19"/>
      <c r="KMF24" s="19"/>
      <c r="KMG24" s="19"/>
      <c r="KMH24" s="19"/>
      <c r="KMI24" s="19"/>
      <c r="KMJ24" s="19"/>
      <c r="KMK24" s="19"/>
      <c r="KML24" s="19"/>
      <c r="KMM24" s="19"/>
      <c r="KMN24" s="19"/>
      <c r="KMO24" s="19"/>
      <c r="KMP24" s="19"/>
      <c r="KMQ24" s="19"/>
      <c r="KMR24" s="19"/>
      <c r="KMS24" s="19"/>
      <c r="KMT24" s="19"/>
      <c r="KMU24" s="19"/>
      <c r="KMV24" s="19"/>
      <c r="KMW24" s="19"/>
      <c r="KMX24" s="19"/>
      <c r="KMY24" s="19"/>
      <c r="KMZ24" s="19"/>
      <c r="KNA24" s="19"/>
      <c r="KNB24" s="19"/>
      <c r="KNC24" s="19"/>
      <c r="KND24" s="19"/>
      <c r="KNE24" s="19"/>
      <c r="KNF24" s="19"/>
      <c r="KNG24" s="19"/>
      <c r="KNH24" s="19"/>
      <c r="KNI24" s="19"/>
      <c r="KNJ24" s="19"/>
      <c r="KNK24" s="19"/>
      <c r="KNL24" s="19"/>
      <c r="KNM24" s="19"/>
      <c r="KNN24" s="19"/>
      <c r="KNO24" s="19"/>
      <c r="KNP24" s="19"/>
      <c r="KNQ24" s="19"/>
      <c r="KNR24" s="19"/>
      <c r="KNS24" s="19"/>
      <c r="KNT24" s="19"/>
      <c r="KNU24" s="19"/>
      <c r="KNV24" s="19"/>
      <c r="KNW24" s="19"/>
      <c r="KNX24" s="19"/>
      <c r="KNY24" s="19"/>
      <c r="KNZ24" s="19"/>
      <c r="KOA24" s="19"/>
      <c r="KOB24" s="19"/>
      <c r="KOC24" s="19"/>
      <c r="KOD24" s="19"/>
      <c r="KOE24" s="19"/>
      <c r="KOF24" s="19"/>
      <c r="KOG24" s="19"/>
      <c r="KOH24" s="19"/>
      <c r="KOI24" s="19"/>
      <c r="KOJ24" s="19"/>
      <c r="KOK24" s="19"/>
      <c r="KOL24" s="19"/>
      <c r="KOM24" s="19"/>
      <c r="KON24" s="19"/>
      <c r="KOO24" s="19"/>
      <c r="KOP24" s="19"/>
      <c r="KOQ24" s="19"/>
      <c r="KOR24" s="19"/>
      <c r="KOS24" s="19"/>
      <c r="KOT24" s="19"/>
      <c r="KOU24" s="19"/>
      <c r="KOV24" s="19"/>
      <c r="KOW24" s="19"/>
      <c r="KOX24" s="19"/>
      <c r="KOY24" s="19"/>
      <c r="KOZ24" s="19"/>
      <c r="KPA24" s="19"/>
      <c r="KPB24" s="19"/>
      <c r="KPC24" s="19"/>
      <c r="KPD24" s="19"/>
      <c r="KPE24" s="19"/>
      <c r="KPF24" s="19"/>
      <c r="KPG24" s="19"/>
      <c r="KPH24" s="19"/>
      <c r="KPI24" s="19"/>
      <c r="KPJ24" s="19"/>
      <c r="KPK24" s="19"/>
      <c r="KPL24" s="19"/>
      <c r="KPM24" s="19"/>
      <c r="KPN24" s="19"/>
      <c r="KPO24" s="19"/>
      <c r="KPP24" s="19"/>
      <c r="KPQ24" s="19"/>
      <c r="KPR24" s="19"/>
      <c r="KPS24" s="19"/>
      <c r="KPT24" s="19"/>
      <c r="KPU24" s="19"/>
      <c r="KPV24" s="19"/>
      <c r="KPW24" s="19"/>
      <c r="KPX24" s="19"/>
      <c r="KPY24" s="19"/>
      <c r="KPZ24" s="19"/>
      <c r="KQA24" s="19"/>
      <c r="KQB24" s="19"/>
      <c r="KQC24" s="19"/>
      <c r="KQD24" s="19"/>
      <c r="KQE24" s="19"/>
      <c r="KQF24" s="19"/>
      <c r="KQG24" s="19"/>
      <c r="KQH24" s="19"/>
      <c r="KQI24" s="19"/>
      <c r="KQJ24" s="19"/>
      <c r="KQK24" s="19"/>
      <c r="KQL24" s="19"/>
      <c r="KQM24" s="19"/>
      <c r="KQN24" s="19"/>
      <c r="KQO24" s="19"/>
      <c r="KQP24" s="19"/>
      <c r="KQQ24" s="19"/>
      <c r="KQR24" s="19"/>
      <c r="KQS24" s="19"/>
      <c r="KQT24" s="19"/>
      <c r="KQU24" s="19"/>
      <c r="KQV24" s="19"/>
      <c r="KQW24" s="19"/>
      <c r="KQX24" s="19"/>
      <c r="KQY24" s="19"/>
      <c r="KQZ24" s="19"/>
      <c r="KRA24" s="19"/>
      <c r="KRB24" s="19"/>
      <c r="KRC24" s="19"/>
      <c r="KRD24" s="19"/>
      <c r="KRE24" s="19"/>
      <c r="KRF24" s="19"/>
      <c r="KRG24" s="19"/>
      <c r="KRH24" s="19"/>
      <c r="KRI24" s="19"/>
      <c r="KRJ24" s="19"/>
      <c r="KRK24" s="19"/>
      <c r="KRL24" s="19"/>
      <c r="KRM24" s="19"/>
      <c r="KRN24" s="19"/>
      <c r="KRO24" s="19"/>
      <c r="KRP24" s="19"/>
      <c r="KRQ24" s="19"/>
      <c r="KRR24" s="19"/>
      <c r="KRS24" s="19"/>
      <c r="KRT24" s="19"/>
      <c r="KRU24" s="19"/>
      <c r="KRV24" s="19"/>
      <c r="KRW24" s="19"/>
      <c r="KRX24" s="19"/>
      <c r="KRY24" s="19"/>
      <c r="KRZ24" s="19"/>
      <c r="KSA24" s="19"/>
      <c r="KSB24" s="19"/>
      <c r="KSC24" s="19"/>
      <c r="KSD24" s="19"/>
      <c r="KSE24" s="19"/>
      <c r="KSF24" s="19"/>
      <c r="KSG24" s="19"/>
      <c r="KSH24" s="19"/>
      <c r="KSI24" s="19"/>
      <c r="KSJ24" s="19"/>
      <c r="KSK24" s="19"/>
      <c r="KSL24" s="19"/>
      <c r="KSM24" s="19"/>
      <c r="KSN24" s="19"/>
      <c r="KSO24" s="19"/>
      <c r="KSP24" s="19"/>
      <c r="KSQ24" s="19"/>
      <c r="KSR24" s="19"/>
      <c r="KSS24" s="19"/>
      <c r="KST24" s="19"/>
      <c r="KSU24" s="19"/>
      <c r="KSV24" s="19"/>
      <c r="KSW24" s="19"/>
      <c r="KSX24" s="19"/>
      <c r="KSY24" s="19"/>
      <c r="KSZ24" s="19"/>
      <c r="KTA24" s="19"/>
      <c r="KTB24" s="19"/>
      <c r="KTC24" s="19"/>
      <c r="KTD24" s="19"/>
      <c r="KTE24" s="19"/>
      <c r="KTF24" s="19"/>
      <c r="KTG24" s="19"/>
      <c r="KTH24" s="19"/>
      <c r="KTI24" s="19"/>
      <c r="KTJ24" s="19"/>
      <c r="KTK24" s="19"/>
      <c r="KTL24" s="19"/>
      <c r="KTM24" s="19"/>
      <c r="KTN24" s="19"/>
      <c r="KTO24" s="19"/>
      <c r="KTP24" s="19"/>
      <c r="KTQ24" s="19"/>
      <c r="KTR24" s="19"/>
      <c r="KTS24" s="19"/>
      <c r="KTT24" s="19"/>
      <c r="KTU24" s="19"/>
      <c r="KTV24" s="19"/>
      <c r="KTW24" s="19"/>
      <c r="KTX24" s="19"/>
      <c r="KTY24" s="19"/>
      <c r="KTZ24" s="19"/>
      <c r="KUA24" s="19"/>
      <c r="KUB24" s="19"/>
      <c r="KUC24" s="19"/>
      <c r="KUD24" s="19"/>
      <c r="KUE24" s="19"/>
      <c r="KUF24" s="19"/>
      <c r="KUG24" s="19"/>
      <c r="KUH24" s="19"/>
      <c r="KUI24" s="19"/>
      <c r="KUJ24" s="19"/>
      <c r="KUK24" s="19"/>
      <c r="KUL24" s="19"/>
      <c r="KUM24" s="19"/>
      <c r="KUN24" s="19"/>
      <c r="KUO24" s="19"/>
      <c r="KUP24" s="19"/>
      <c r="KUQ24" s="19"/>
      <c r="KUR24" s="19"/>
      <c r="KUS24" s="19"/>
      <c r="KUT24" s="19"/>
      <c r="KUU24" s="19"/>
      <c r="KUV24" s="19"/>
      <c r="KUW24" s="19"/>
      <c r="KUX24" s="19"/>
      <c r="KUY24" s="19"/>
      <c r="KUZ24" s="19"/>
      <c r="KVA24" s="19"/>
      <c r="KVB24" s="19"/>
      <c r="KVC24" s="19"/>
      <c r="KVD24" s="19"/>
      <c r="KVE24" s="19"/>
      <c r="KVF24" s="19"/>
      <c r="KVG24" s="19"/>
      <c r="KVH24" s="19"/>
      <c r="KVI24" s="19"/>
      <c r="KVJ24" s="19"/>
      <c r="KVK24" s="19"/>
      <c r="KVL24" s="19"/>
      <c r="KVM24" s="19"/>
      <c r="KVN24" s="19"/>
      <c r="KVO24" s="19"/>
      <c r="KVP24" s="19"/>
      <c r="KVQ24" s="19"/>
      <c r="KVR24" s="19"/>
      <c r="KVS24" s="19"/>
      <c r="KVT24" s="19"/>
      <c r="KVU24" s="19"/>
      <c r="KVV24" s="19"/>
      <c r="KVW24" s="19"/>
      <c r="KVX24" s="19"/>
      <c r="KVY24" s="19"/>
      <c r="KVZ24" s="19"/>
      <c r="KWA24" s="19"/>
      <c r="KWB24" s="19"/>
      <c r="KWC24" s="19"/>
      <c r="KWD24" s="19"/>
      <c r="KWE24" s="19"/>
      <c r="KWF24" s="19"/>
      <c r="KWG24" s="19"/>
      <c r="KWH24" s="19"/>
      <c r="KWI24" s="19"/>
      <c r="KWJ24" s="19"/>
      <c r="KWK24" s="19"/>
      <c r="KWL24" s="19"/>
      <c r="KWM24" s="19"/>
      <c r="KWN24" s="19"/>
      <c r="KWO24" s="19"/>
      <c r="KWP24" s="19"/>
      <c r="KWQ24" s="19"/>
      <c r="KWR24" s="19"/>
      <c r="KWS24" s="19"/>
      <c r="KWT24" s="19"/>
      <c r="KWU24" s="19"/>
      <c r="KWV24" s="19"/>
      <c r="KWW24" s="19"/>
      <c r="KWX24" s="19"/>
      <c r="KWY24" s="19"/>
      <c r="KWZ24" s="19"/>
      <c r="KXA24" s="19"/>
      <c r="KXB24" s="19"/>
      <c r="KXC24" s="19"/>
      <c r="KXD24" s="19"/>
      <c r="KXE24" s="19"/>
      <c r="KXF24" s="19"/>
      <c r="KXG24" s="19"/>
      <c r="KXH24" s="19"/>
      <c r="KXI24" s="19"/>
      <c r="KXJ24" s="19"/>
      <c r="KXK24" s="19"/>
      <c r="KXL24" s="19"/>
      <c r="KXM24" s="19"/>
      <c r="KXN24" s="19"/>
      <c r="KXO24" s="19"/>
      <c r="KXP24" s="19"/>
      <c r="KXQ24" s="19"/>
      <c r="KXR24" s="19"/>
      <c r="KXS24" s="19"/>
      <c r="KXT24" s="19"/>
      <c r="KXU24" s="19"/>
      <c r="KXV24" s="19"/>
      <c r="KXW24" s="19"/>
      <c r="KXX24" s="19"/>
      <c r="KXY24" s="19"/>
      <c r="KXZ24" s="19"/>
      <c r="KYA24" s="19"/>
      <c r="KYB24" s="19"/>
      <c r="KYC24" s="19"/>
      <c r="KYD24" s="19"/>
      <c r="KYE24" s="19"/>
      <c r="KYF24" s="19"/>
      <c r="KYG24" s="19"/>
      <c r="KYH24" s="19"/>
      <c r="KYI24" s="19"/>
      <c r="KYJ24" s="19"/>
      <c r="KYK24" s="19"/>
      <c r="KYL24" s="19"/>
      <c r="KYM24" s="19"/>
      <c r="KYN24" s="19"/>
      <c r="KYO24" s="19"/>
      <c r="KYP24" s="19"/>
      <c r="KYQ24" s="19"/>
      <c r="KYR24" s="19"/>
      <c r="KYS24" s="19"/>
      <c r="KYT24" s="19"/>
      <c r="KYU24" s="19"/>
      <c r="KYV24" s="19"/>
      <c r="KYW24" s="19"/>
      <c r="KYX24" s="19"/>
      <c r="KYY24" s="19"/>
      <c r="KYZ24" s="19"/>
      <c r="KZA24" s="19"/>
      <c r="KZB24" s="19"/>
      <c r="KZC24" s="19"/>
      <c r="KZD24" s="19"/>
      <c r="KZE24" s="19"/>
      <c r="KZF24" s="19"/>
      <c r="KZG24" s="19"/>
      <c r="KZH24" s="19"/>
      <c r="KZI24" s="19"/>
      <c r="KZJ24" s="19"/>
      <c r="KZK24" s="19"/>
      <c r="KZL24" s="19"/>
      <c r="KZM24" s="19"/>
      <c r="KZN24" s="19"/>
      <c r="KZO24" s="19"/>
      <c r="KZP24" s="19"/>
      <c r="KZQ24" s="19"/>
      <c r="KZR24" s="19"/>
      <c r="KZS24" s="19"/>
      <c r="KZT24" s="19"/>
      <c r="KZU24" s="19"/>
      <c r="KZV24" s="19"/>
      <c r="KZW24" s="19"/>
      <c r="KZX24" s="19"/>
      <c r="KZY24" s="19"/>
      <c r="KZZ24" s="19"/>
      <c r="LAA24" s="19"/>
      <c r="LAB24" s="19"/>
      <c r="LAC24" s="19"/>
      <c r="LAD24" s="19"/>
      <c r="LAE24" s="19"/>
      <c r="LAF24" s="19"/>
      <c r="LAG24" s="19"/>
      <c r="LAH24" s="19"/>
      <c r="LAI24" s="19"/>
      <c r="LAJ24" s="19"/>
      <c r="LAK24" s="19"/>
      <c r="LAL24" s="19"/>
      <c r="LAM24" s="19"/>
      <c r="LAN24" s="19"/>
      <c r="LAO24" s="19"/>
      <c r="LAP24" s="19"/>
      <c r="LAQ24" s="19"/>
      <c r="LAR24" s="19"/>
      <c r="LAS24" s="19"/>
      <c r="LAT24" s="19"/>
      <c r="LAU24" s="19"/>
      <c r="LAV24" s="19"/>
      <c r="LAW24" s="19"/>
      <c r="LAX24" s="19"/>
      <c r="LAY24" s="19"/>
      <c r="LAZ24" s="19"/>
      <c r="LBA24" s="19"/>
      <c r="LBB24" s="19"/>
      <c r="LBC24" s="19"/>
      <c r="LBD24" s="19"/>
      <c r="LBE24" s="19"/>
      <c r="LBF24" s="19"/>
      <c r="LBG24" s="19"/>
      <c r="LBH24" s="19"/>
      <c r="LBI24" s="19"/>
      <c r="LBJ24" s="19"/>
      <c r="LBK24" s="19"/>
      <c r="LBL24" s="19"/>
      <c r="LBM24" s="19"/>
      <c r="LBN24" s="19"/>
      <c r="LBO24" s="19"/>
      <c r="LBP24" s="19"/>
      <c r="LBQ24" s="19"/>
      <c r="LBR24" s="19"/>
      <c r="LBS24" s="19"/>
      <c r="LBT24" s="19"/>
      <c r="LBU24" s="19"/>
      <c r="LBV24" s="19"/>
      <c r="LBW24" s="19"/>
      <c r="LBX24" s="19"/>
      <c r="LBY24" s="19"/>
      <c r="LBZ24" s="19"/>
      <c r="LCA24" s="19"/>
      <c r="LCB24" s="19"/>
      <c r="LCC24" s="19"/>
      <c r="LCD24" s="19"/>
      <c r="LCE24" s="19"/>
      <c r="LCF24" s="19"/>
      <c r="LCG24" s="19"/>
      <c r="LCH24" s="19"/>
      <c r="LCI24" s="19"/>
      <c r="LCJ24" s="19"/>
      <c r="LCK24" s="19"/>
      <c r="LCL24" s="19"/>
      <c r="LCM24" s="19"/>
      <c r="LCN24" s="19"/>
      <c r="LCO24" s="19"/>
      <c r="LCP24" s="19"/>
      <c r="LCQ24" s="19"/>
      <c r="LCR24" s="19"/>
      <c r="LCS24" s="19"/>
      <c r="LCT24" s="19"/>
      <c r="LCU24" s="19"/>
      <c r="LCV24" s="19"/>
      <c r="LCW24" s="19"/>
      <c r="LCX24" s="19"/>
      <c r="LCY24" s="19"/>
      <c r="LCZ24" s="19"/>
      <c r="LDA24" s="19"/>
      <c r="LDB24" s="19"/>
      <c r="LDC24" s="19"/>
      <c r="LDD24" s="19"/>
      <c r="LDE24" s="19"/>
      <c r="LDF24" s="19"/>
      <c r="LDG24" s="19"/>
      <c r="LDH24" s="19"/>
      <c r="LDI24" s="19"/>
      <c r="LDJ24" s="19"/>
      <c r="LDK24" s="19"/>
      <c r="LDL24" s="19"/>
      <c r="LDM24" s="19"/>
      <c r="LDN24" s="19"/>
      <c r="LDO24" s="19"/>
      <c r="LDP24" s="19"/>
      <c r="LDQ24" s="19"/>
      <c r="LDR24" s="19"/>
      <c r="LDS24" s="19"/>
      <c r="LDT24" s="19"/>
      <c r="LDU24" s="19"/>
      <c r="LDV24" s="19"/>
      <c r="LDW24" s="19"/>
      <c r="LDX24" s="19"/>
      <c r="LDY24" s="19"/>
      <c r="LDZ24" s="19"/>
      <c r="LEA24" s="19"/>
      <c r="LEB24" s="19"/>
      <c r="LEC24" s="19"/>
      <c r="LED24" s="19"/>
      <c r="LEE24" s="19"/>
      <c r="LEF24" s="19"/>
      <c r="LEG24" s="19"/>
      <c r="LEH24" s="19"/>
      <c r="LEI24" s="19"/>
      <c r="LEJ24" s="19"/>
      <c r="LEK24" s="19"/>
      <c r="LEL24" s="19"/>
      <c r="LEM24" s="19"/>
      <c r="LEN24" s="19"/>
      <c r="LEO24" s="19"/>
      <c r="LEP24" s="19"/>
      <c r="LEQ24" s="19"/>
      <c r="LER24" s="19"/>
      <c r="LES24" s="19"/>
      <c r="LET24" s="19"/>
      <c r="LEU24" s="19"/>
      <c r="LEV24" s="19"/>
      <c r="LEW24" s="19"/>
      <c r="LEX24" s="19"/>
      <c r="LEY24" s="19"/>
      <c r="LEZ24" s="19"/>
      <c r="LFA24" s="19"/>
      <c r="LFB24" s="19"/>
      <c r="LFC24" s="19"/>
      <c r="LFD24" s="19"/>
      <c r="LFE24" s="19"/>
      <c r="LFF24" s="19"/>
      <c r="LFG24" s="19"/>
      <c r="LFH24" s="19"/>
      <c r="LFI24" s="19"/>
      <c r="LFJ24" s="19"/>
      <c r="LFK24" s="19"/>
      <c r="LFL24" s="19"/>
      <c r="LFM24" s="19"/>
      <c r="LFN24" s="19"/>
      <c r="LFO24" s="19"/>
      <c r="LFP24" s="19"/>
      <c r="LFQ24" s="19"/>
      <c r="LFR24" s="19"/>
      <c r="LFS24" s="19"/>
      <c r="LFT24" s="19"/>
      <c r="LFU24" s="19"/>
      <c r="LFV24" s="19"/>
      <c r="LFW24" s="19"/>
      <c r="LFX24" s="19"/>
      <c r="LFY24" s="19"/>
      <c r="LFZ24" s="19"/>
      <c r="LGA24" s="19"/>
      <c r="LGB24" s="19"/>
      <c r="LGC24" s="19"/>
      <c r="LGD24" s="19"/>
      <c r="LGE24" s="19"/>
      <c r="LGF24" s="19"/>
      <c r="LGG24" s="19"/>
      <c r="LGH24" s="19"/>
      <c r="LGI24" s="19"/>
      <c r="LGJ24" s="19"/>
      <c r="LGK24" s="19"/>
      <c r="LGL24" s="19"/>
      <c r="LGM24" s="19"/>
      <c r="LGN24" s="19"/>
      <c r="LGO24" s="19"/>
      <c r="LGP24" s="19"/>
      <c r="LGQ24" s="19"/>
      <c r="LGR24" s="19"/>
      <c r="LGS24" s="19"/>
      <c r="LGT24" s="19"/>
      <c r="LGU24" s="19"/>
      <c r="LGV24" s="19"/>
      <c r="LGW24" s="19"/>
      <c r="LGX24" s="19"/>
      <c r="LGY24" s="19"/>
      <c r="LGZ24" s="19"/>
      <c r="LHA24" s="19"/>
      <c r="LHB24" s="19"/>
      <c r="LHC24" s="19"/>
      <c r="LHD24" s="19"/>
      <c r="LHE24" s="19"/>
      <c r="LHF24" s="19"/>
      <c r="LHG24" s="19"/>
      <c r="LHH24" s="19"/>
      <c r="LHI24" s="19"/>
      <c r="LHJ24" s="19"/>
      <c r="LHK24" s="19"/>
      <c r="LHL24" s="19"/>
      <c r="LHM24" s="19"/>
      <c r="LHN24" s="19"/>
      <c r="LHO24" s="19"/>
      <c r="LHP24" s="19"/>
      <c r="LHQ24" s="19"/>
      <c r="LHR24" s="19"/>
      <c r="LHS24" s="19"/>
      <c r="LHT24" s="19"/>
      <c r="LHU24" s="19"/>
      <c r="LHV24" s="19"/>
      <c r="LHW24" s="19"/>
      <c r="LHX24" s="19"/>
      <c r="LHY24" s="19"/>
      <c r="LHZ24" s="19"/>
      <c r="LIA24" s="19"/>
      <c r="LIB24" s="19"/>
      <c r="LIC24" s="19"/>
      <c r="LID24" s="19"/>
      <c r="LIE24" s="19"/>
      <c r="LIF24" s="19"/>
      <c r="LIG24" s="19"/>
      <c r="LIH24" s="19"/>
      <c r="LII24" s="19"/>
      <c r="LIJ24" s="19"/>
      <c r="LIK24" s="19"/>
      <c r="LIL24" s="19"/>
      <c r="LIM24" s="19"/>
      <c r="LIN24" s="19"/>
      <c r="LIO24" s="19"/>
      <c r="LIP24" s="19"/>
      <c r="LIQ24" s="19"/>
      <c r="LIR24" s="19"/>
      <c r="LIS24" s="19"/>
      <c r="LIT24" s="19"/>
      <c r="LIU24" s="19"/>
      <c r="LIV24" s="19"/>
      <c r="LIW24" s="19"/>
      <c r="LIX24" s="19"/>
      <c r="LIY24" s="19"/>
      <c r="LIZ24" s="19"/>
      <c r="LJA24" s="19"/>
      <c r="LJB24" s="19"/>
      <c r="LJC24" s="19"/>
      <c r="LJD24" s="19"/>
      <c r="LJE24" s="19"/>
      <c r="LJF24" s="19"/>
      <c r="LJG24" s="19"/>
      <c r="LJH24" s="19"/>
      <c r="LJI24" s="19"/>
      <c r="LJJ24" s="19"/>
      <c r="LJK24" s="19"/>
      <c r="LJL24" s="19"/>
      <c r="LJM24" s="19"/>
      <c r="LJN24" s="19"/>
      <c r="LJO24" s="19"/>
      <c r="LJP24" s="19"/>
      <c r="LJQ24" s="19"/>
      <c r="LJR24" s="19"/>
      <c r="LJS24" s="19"/>
      <c r="LJT24" s="19"/>
      <c r="LJU24" s="19"/>
      <c r="LJV24" s="19"/>
      <c r="LJW24" s="19"/>
      <c r="LJX24" s="19"/>
      <c r="LJY24" s="19"/>
      <c r="LJZ24" s="19"/>
      <c r="LKA24" s="19"/>
      <c r="LKB24" s="19"/>
      <c r="LKC24" s="19"/>
      <c r="LKD24" s="19"/>
      <c r="LKE24" s="19"/>
      <c r="LKF24" s="19"/>
      <c r="LKG24" s="19"/>
      <c r="LKH24" s="19"/>
      <c r="LKI24" s="19"/>
      <c r="LKJ24" s="19"/>
      <c r="LKK24" s="19"/>
      <c r="LKL24" s="19"/>
      <c r="LKM24" s="19"/>
      <c r="LKN24" s="19"/>
      <c r="LKO24" s="19"/>
      <c r="LKP24" s="19"/>
      <c r="LKQ24" s="19"/>
      <c r="LKR24" s="19"/>
      <c r="LKS24" s="19"/>
      <c r="LKT24" s="19"/>
      <c r="LKU24" s="19"/>
      <c r="LKV24" s="19"/>
      <c r="LKW24" s="19"/>
      <c r="LKX24" s="19"/>
      <c r="LKY24" s="19"/>
      <c r="LKZ24" s="19"/>
      <c r="LLA24" s="19"/>
      <c r="LLB24" s="19"/>
      <c r="LLC24" s="19"/>
      <c r="LLD24" s="19"/>
      <c r="LLE24" s="19"/>
      <c r="LLF24" s="19"/>
      <c r="LLG24" s="19"/>
      <c r="LLH24" s="19"/>
      <c r="LLI24" s="19"/>
      <c r="LLJ24" s="19"/>
      <c r="LLK24" s="19"/>
      <c r="LLL24" s="19"/>
      <c r="LLM24" s="19"/>
      <c r="LLN24" s="19"/>
      <c r="LLO24" s="19"/>
      <c r="LLP24" s="19"/>
      <c r="LLQ24" s="19"/>
      <c r="LLR24" s="19"/>
      <c r="LLS24" s="19"/>
      <c r="LLT24" s="19"/>
      <c r="LLU24" s="19"/>
      <c r="LLV24" s="19"/>
      <c r="LLW24" s="19"/>
      <c r="LLX24" s="19"/>
      <c r="LLY24" s="19"/>
      <c r="LLZ24" s="19"/>
      <c r="LMA24" s="19"/>
      <c r="LMB24" s="19"/>
      <c r="LMC24" s="19"/>
      <c r="LMD24" s="19"/>
      <c r="LME24" s="19"/>
      <c r="LMF24" s="19"/>
      <c r="LMG24" s="19"/>
      <c r="LMH24" s="19"/>
      <c r="LMI24" s="19"/>
      <c r="LMJ24" s="19"/>
      <c r="LMK24" s="19"/>
      <c r="LML24" s="19"/>
      <c r="LMM24" s="19"/>
      <c r="LMN24" s="19"/>
      <c r="LMO24" s="19"/>
      <c r="LMP24" s="19"/>
      <c r="LMQ24" s="19"/>
      <c r="LMR24" s="19"/>
      <c r="LMS24" s="19"/>
      <c r="LMT24" s="19"/>
      <c r="LMU24" s="19"/>
      <c r="LMV24" s="19"/>
      <c r="LMW24" s="19"/>
      <c r="LMX24" s="19"/>
      <c r="LMY24" s="19"/>
      <c r="LMZ24" s="19"/>
      <c r="LNA24" s="19"/>
      <c r="LNB24" s="19"/>
      <c r="LNC24" s="19"/>
      <c r="LND24" s="19"/>
      <c r="LNE24" s="19"/>
      <c r="LNF24" s="19"/>
      <c r="LNG24" s="19"/>
      <c r="LNH24" s="19"/>
      <c r="LNI24" s="19"/>
      <c r="LNJ24" s="19"/>
      <c r="LNK24" s="19"/>
      <c r="LNL24" s="19"/>
      <c r="LNM24" s="19"/>
      <c r="LNN24" s="19"/>
      <c r="LNO24" s="19"/>
      <c r="LNP24" s="19"/>
      <c r="LNQ24" s="19"/>
      <c r="LNR24" s="19"/>
      <c r="LNS24" s="19"/>
      <c r="LNT24" s="19"/>
      <c r="LNU24" s="19"/>
      <c r="LNV24" s="19"/>
      <c r="LNW24" s="19"/>
      <c r="LNX24" s="19"/>
      <c r="LNY24" s="19"/>
      <c r="LNZ24" s="19"/>
      <c r="LOA24" s="19"/>
      <c r="LOB24" s="19"/>
      <c r="LOC24" s="19"/>
      <c r="LOD24" s="19"/>
      <c r="LOE24" s="19"/>
      <c r="LOF24" s="19"/>
      <c r="LOG24" s="19"/>
      <c r="LOH24" s="19"/>
      <c r="LOI24" s="19"/>
      <c r="LOJ24" s="19"/>
      <c r="LOK24" s="19"/>
      <c r="LOL24" s="19"/>
      <c r="LOM24" s="19"/>
      <c r="LON24" s="19"/>
      <c r="LOO24" s="19"/>
      <c r="LOP24" s="19"/>
      <c r="LOQ24" s="19"/>
      <c r="LOR24" s="19"/>
      <c r="LOS24" s="19"/>
      <c r="LOT24" s="19"/>
      <c r="LOU24" s="19"/>
      <c r="LOV24" s="19"/>
      <c r="LOW24" s="19"/>
      <c r="LOX24" s="19"/>
      <c r="LOY24" s="19"/>
      <c r="LOZ24" s="19"/>
      <c r="LPA24" s="19"/>
      <c r="LPB24" s="19"/>
      <c r="LPC24" s="19"/>
      <c r="LPD24" s="19"/>
      <c r="LPE24" s="19"/>
      <c r="LPF24" s="19"/>
      <c r="LPG24" s="19"/>
      <c r="LPH24" s="19"/>
      <c r="LPI24" s="19"/>
      <c r="LPJ24" s="19"/>
      <c r="LPK24" s="19"/>
      <c r="LPL24" s="19"/>
      <c r="LPM24" s="19"/>
      <c r="LPN24" s="19"/>
      <c r="LPO24" s="19"/>
      <c r="LPP24" s="19"/>
      <c r="LPQ24" s="19"/>
      <c r="LPR24" s="19"/>
      <c r="LPS24" s="19"/>
      <c r="LPT24" s="19"/>
      <c r="LPU24" s="19"/>
      <c r="LPV24" s="19"/>
      <c r="LPW24" s="19"/>
      <c r="LPX24" s="19"/>
      <c r="LPY24" s="19"/>
      <c r="LPZ24" s="19"/>
      <c r="LQA24" s="19"/>
      <c r="LQB24" s="19"/>
      <c r="LQC24" s="19"/>
      <c r="LQD24" s="19"/>
      <c r="LQE24" s="19"/>
      <c r="LQF24" s="19"/>
      <c r="LQG24" s="19"/>
      <c r="LQH24" s="19"/>
      <c r="LQI24" s="19"/>
      <c r="LQJ24" s="19"/>
      <c r="LQK24" s="19"/>
      <c r="LQL24" s="19"/>
      <c r="LQM24" s="19"/>
      <c r="LQN24" s="19"/>
      <c r="LQO24" s="19"/>
      <c r="LQP24" s="19"/>
      <c r="LQQ24" s="19"/>
      <c r="LQR24" s="19"/>
      <c r="LQS24" s="19"/>
      <c r="LQT24" s="19"/>
      <c r="LQU24" s="19"/>
      <c r="LQV24" s="19"/>
      <c r="LQW24" s="19"/>
      <c r="LQX24" s="19"/>
      <c r="LQY24" s="19"/>
      <c r="LQZ24" s="19"/>
      <c r="LRA24" s="19"/>
      <c r="LRB24" s="19"/>
      <c r="LRC24" s="19"/>
      <c r="LRD24" s="19"/>
      <c r="LRE24" s="19"/>
      <c r="LRF24" s="19"/>
      <c r="LRG24" s="19"/>
      <c r="LRH24" s="19"/>
      <c r="LRI24" s="19"/>
      <c r="LRJ24" s="19"/>
      <c r="LRK24" s="19"/>
      <c r="LRL24" s="19"/>
      <c r="LRM24" s="19"/>
      <c r="LRN24" s="19"/>
      <c r="LRO24" s="19"/>
      <c r="LRP24" s="19"/>
      <c r="LRQ24" s="19"/>
      <c r="LRR24" s="19"/>
      <c r="LRS24" s="19"/>
      <c r="LRT24" s="19"/>
      <c r="LRU24" s="19"/>
      <c r="LRV24" s="19"/>
      <c r="LRW24" s="19"/>
      <c r="LRX24" s="19"/>
      <c r="LRY24" s="19"/>
      <c r="LRZ24" s="19"/>
      <c r="LSA24" s="19"/>
      <c r="LSB24" s="19"/>
      <c r="LSC24" s="19"/>
      <c r="LSD24" s="19"/>
      <c r="LSE24" s="19"/>
      <c r="LSF24" s="19"/>
      <c r="LSG24" s="19"/>
      <c r="LSH24" s="19"/>
      <c r="LSI24" s="19"/>
      <c r="LSJ24" s="19"/>
      <c r="LSK24" s="19"/>
      <c r="LSL24" s="19"/>
      <c r="LSM24" s="19"/>
      <c r="LSN24" s="19"/>
      <c r="LSO24" s="19"/>
      <c r="LSP24" s="19"/>
      <c r="LSQ24" s="19"/>
      <c r="LSR24" s="19"/>
      <c r="LSS24" s="19"/>
      <c r="LST24" s="19"/>
      <c r="LSU24" s="19"/>
      <c r="LSV24" s="19"/>
      <c r="LSW24" s="19"/>
      <c r="LSX24" s="19"/>
      <c r="LSY24" s="19"/>
      <c r="LSZ24" s="19"/>
      <c r="LTA24" s="19"/>
      <c r="LTB24" s="19"/>
      <c r="LTC24" s="19"/>
      <c r="LTD24" s="19"/>
      <c r="LTE24" s="19"/>
      <c r="LTF24" s="19"/>
      <c r="LTG24" s="19"/>
      <c r="LTH24" s="19"/>
      <c r="LTI24" s="19"/>
      <c r="LTJ24" s="19"/>
      <c r="LTK24" s="19"/>
      <c r="LTL24" s="19"/>
      <c r="LTM24" s="19"/>
      <c r="LTN24" s="19"/>
      <c r="LTO24" s="19"/>
      <c r="LTP24" s="19"/>
      <c r="LTQ24" s="19"/>
      <c r="LTR24" s="19"/>
      <c r="LTS24" s="19"/>
      <c r="LTT24" s="19"/>
      <c r="LTU24" s="19"/>
      <c r="LTV24" s="19"/>
      <c r="LTW24" s="19"/>
      <c r="LTX24" s="19"/>
      <c r="LTY24" s="19"/>
      <c r="LTZ24" s="19"/>
      <c r="LUA24" s="19"/>
      <c r="LUB24" s="19"/>
      <c r="LUC24" s="19"/>
      <c r="LUD24" s="19"/>
      <c r="LUE24" s="19"/>
      <c r="LUF24" s="19"/>
      <c r="LUG24" s="19"/>
      <c r="LUH24" s="19"/>
      <c r="LUI24" s="19"/>
      <c r="LUJ24" s="19"/>
      <c r="LUK24" s="19"/>
      <c r="LUL24" s="19"/>
      <c r="LUM24" s="19"/>
      <c r="LUN24" s="19"/>
      <c r="LUO24" s="19"/>
      <c r="LUP24" s="19"/>
      <c r="LUQ24" s="19"/>
      <c r="LUR24" s="19"/>
      <c r="LUS24" s="19"/>
      <c r="LUT24" s="19"/>
      <c r="LUU24" s="19"/>
      <c r="LUV24" s="19"/>
      <c r="LUW24" s="19"/>
      <c r="LUX24" s="19"/>
      <c r="LUY24" s="19"/>
      <c r="LUZ24" s="19"/>
      <c r="LVA24" s="19"/>
      <c r="LVB24" s="19"/>
      <c r="LVC24" s="19"/>
      <c r="LVD24" s="19"/>
      <c r="LVE24" s="19"/>
      <c r="LVF24" s="19"/>
      <c r="LVG24" s="19"/>
      <c r="LVH24" s="19"/>
      <c r="LVI24" s="19"/>
      <c r="LVJ24" s="19"/>
      <c r="LVK24" s="19"/>
      <c r="LVL24" s="19"/>
      <c r="LVM24" s="19"/>
      <c r="LVN24" s="19"/>
      <c r="LVO24" s="19"/>
      <c r="LVP24" s="19"/>
      <c r="LVQ24" s="19"/>
      <c r="LVR24" s="19"/>
      <c r="LVS24" s="19"/>
      <c r="LVT24" s="19"/>
      <c r="LVU24" s="19"/>
      <c r="LVV24" s="19"/>
      <c r="LVW24" s="19"/>
      <c r="LVX24" s="19"/>
      <c r="LVY24" s="19"/>
      <c r="LVZ24" s="19"/>
      <c r="LWA24" s="19"/>
      <c r="LWB24" s="19"/>
      <c r="LWC24" s="19"/>
      <c r="LWD24" s="19"/>
      <c r="LWE24" s="19"/>
      <c r="LWF24" s="19"/>
      <c r="LWG24" s="19"/>
      <c r="LWH24" s="19"/>
      <c r="LWI24" s="19"/>
      <c r="LWJ24" s="19"/>
      <c r="LWK24" s="19"/>
      <c r="LWL24" s="19"/>
      <c r="LWM24" s="19"/>
      <c r="LWN24" s="19"/>
      <c r="LWO24" s="19"/>
      <c r="LWP24" s="19"/>
      <c r="LWQ24" s="19"/>
      <c r="LWR24" s="19"/>
      <c r="LWS24" s="19"/>
      <c r="LWT24" s="19"/>
      <c r="LWU24" s="19"/>
      <c r="LWV24" s="19"/>
      <c r="LWW24" s="19"/>
      <c r="LWX24" s="19"/>
      <c r="LWY24" s="19"/>
      <c r="LWZ24" s="19"/>
      <c r="LXA24" s="19"/>
      <c r="LXB24" s="19"/>
      <c r="LXC24" s="19"/>
      <c r="LXD24" s="19"/>
      <c r="LXE24" s="19"/>
      <c r="LXF24" s="19"/>
      <c r="LXG24" s="19"/>
      <c r="LXH24" s="19"/>
      <c r="LXI24" s="19"/>
      <c r="LXJ24" s="19"/>
      <c r="LXK24" s="19"/>
      <c r="LXL24" s="19"/>
      <c r="LXM24" s="19"/>
      <c r="LXN24" s="19"/>
      <c r="LXO24" s="19"/>
      <c r="LXP24" s="19"/>
      <c r="LXQ24" s="19"/>
      <c r="LXR24" s="19"/>
      <c r="LXS24" s="19"/>
      <c r="LXT24" s="19"/>
      <c r="LXU24" s="19"/>
      <c r="LXV24" s="19"/>
      <c r="LXW24" s="19"/>
      <c r="LXX24" s="19"/>
      <c r="LXY24" s="19"/>
      <c r="LXZ24" s="19"/>
      <c r="LYA24" s="19"/>
      <c r="LYB24" s="19"/>
      <c r="LYC24" s="19"/>
      <c r="LYD24" s="19"/>
      <c r="LYE24" s="19"/>
      <c r="LYF24" s="19"/>
      <c r="LYG24" s="19"/>
      <c r="LYH24" s="19"/>
      <c r="LYI24" s="19"/>
      <c r="LYJ24" s="19"/>
      <c r="LYK24" s="19"/>
      <c r="LYL24" s="19"/>
      <c r="LYM24" s="19"/>
      <c r="LYN24" s="19"/>
      <c r="LYO24" s="19"/>
      <c r="LYP24" s="19"/>
      <c r="LYQ24" s="19"/>
      <c r="LYR24" s="19"/>
      <c r="LYS24" s="19"/>
      <c r="LYT24" s="19"/>
      <c r="LYU24" s="19"/>
      <c r="LYV24" s="19"/>
      <c r="LYW24" s="19"/>
      <c r="LYX24" s="19"/>
      <c r="LYY24" s="19"/>
      <c r="LYZ24" s="19"/>
      <c r="LZA24" s="19"/>
      <c r="LZB24" s="19"/>
      <c r="LZC24" s="19"/>
      <c r="LZD24" s="19"/>
      <c r="LZE24" s="19"/>
      <c r="LZF24" s="19"/>
      <c r="LZG24" s="19"/>
      <c r="LZH24" s="19"/>
      <c r="LZI24" s="19"/>
      <c r="LZJ24" s="19"/>
      <c r="LZK24" s="19"/>
      <c r="LZL24" s="19"/>
      <c r="LZM24" s="19"/>
      <c r="LZN24" s="19"/>
      <c r="LZO24" s="19"/>
      <c r="LZP24" s="19"/>
      <c r="LZQ24" s="19"/>
      <c r="LZR24" s="19"/>
      <c r="LZS24" s="19"/>
      <c r="LZT24" s="19"/>
      <c r="LZU24" s="19"/>
      <c r="LZV24" s="19"/>
      <c r="LZW24" s="19"/>
      <c r="LZX24" s="19"/>
      <c r="LZY24" s="19"/>
      <c r="LZZ24" s="19"/>
      <c r="MAA24" s="19"/>
      <c r="MAB24" s="19"/>
      <c r="MAC24" s="19"/>
      <c r="MAD24" s="19"/>
      <c r="MAE24" s="19"/>
      <c r="MAF24" s="19"/>
      <c r="MAG24" s="19"/>
      <c r="MAH24" s="19"/>
      <c r="MAI24" s="19"/>
      <c r="MAJ24" s="19"/>
      <c r="MAK24" s="19"/>
      <c r="MAL24" s="19"/>
      <c r="MAM24" s="19"/>
      <c r="MAN24" s="19"/>
      <c r="MAO24" s="19"/>
      <c r="MAP24" s="19"/>
      <c r="MAQ24" s="19"/>
      <c r="MAR24" s="19"/>
      <c r="MAS24" s="19"/>
      <c r="MAT24" s="19"/>
      <c r="MAU24" s="19"/>
      <c r="MAV24" s="19"/>
      <c r="MAW24" s="19"/>
      <c r="MAX24" s="19"/>
      <c r="MAY24" s="19"/>
      <c r="MAZ24" s="19"/>
      <c r="MBA24" s="19"/>
      <c r="MBB24" s="19"/>
      <c r="MBC24" s="19"/>
      <c r="MBD24" s="19"/>
      <c r="MBE24" s="19"/>
      <c r="MBF24" s="19"/>
      <c r="MBG24" s="19"/>
      <c r="MBH24" s="19"/>
      <c r="MBI24" s="19"/>
      <c r="MBJ24" s="19"/>
      <c r="MBK24" s="19"/>
      <c r="MBL24" s="19"/>
      <c r="MBM24" s="19"/>
      <c r="MBN24" s="19"/>
      <c r="MBO24" s="19"/>
      <c r="MBP24" s="19"/>
      <c r="MBQ24" s="19"/>
      <c r="MBR24" s="19"/>
      <c r="MBS24" s="19"/>
      <c r="MBT24" s="19"/>
      <c r="MBU24" s="19"/>
      <c r="MBV24" s="19"/>
      <c r="MBW24" s="19"/>
      <c r="MBX24" s="19"/>
      <c r="MBY24" s="19"/>
      <c r="MBZ24" s="19"/>
      <c r="MCA24" s="19"/>
      <c r="MCB24" s="19"/>
      <c r="MCC24" s="19"/>
      <c r="MCD24" s="19"/>
      <c r="MCE24" s="19"/>
      <c r="MCF24" s="19"/>
      <c r="MCG24" s="19"/>
      <c r="MCH24" s="19"/>
      <c r="MCI24" s="19"/>
      <c r="MCJ24" s="19"/>
      <c r="MCK24" s="19"/>
      <c r="MCL24" s="19"/>
      <c r="MCM24" s="19"/>
      <c r="MCN24" s="19"/>
      <c r="MCO24" s="19"/>
      <c r="MCP24" s="19"/>
      <c r="MCQ24" s="19"/>
      <c r="MCR24" s="19"/>
      <c r="MCS24" s="19"/>
      <c r="MCT24" s="19"/>
      <c r="MCU24" s="19"/>
      <c r="MCV24" s="19"/>
      <c r="MCW24" s="19"/>
      <c r="MCX24" s="19"/>
      <c r="MCY24" s="19"/>
      <c r="MCZ24" s="19"/>
      <c r="MDA24" s="19"/>
      <c r="MDB24" s="19"/>
      <c r="MDC24" s="19"/>
      <c r="MDD24" s="19"/>
      <c r="MDE24" s="19"/>
      <c r="MDF24" s="19"/>
      <c r="MDG24" s="19"/>
      <c r="MDH24" s="19"/>
      <c r="MDI24" s="19"/>
      <c r="MDJ24" s="19"/>
      <c r="MDK24" s="19"/>
      <c r="MDL24" s="19"/>
      <c r="MDM24" s="19"/>
      <c r="MDN24" s="19"/>
      <c r="MDO24" s="19"/>
      <c r="MDP24" s="19"/>
      <c r="MDQ24" s="19"/>
      <c r="MDR24" s="19"/>
      <c r="MDS24" s="19"/>
      <c r="MDT24" s="19"/>
      <c r="MDU24" s="19"/>
      <c r="MDV24" s="19"/>
      <c r="MDW24" s="19"/>
      <c r="MDX24" s="19"/>
      <c r="MDY24" s="19"/>
      <c r="MDZ24" s="19"/>
      <c r="MEA24" s="19"/>
      <c r="MEB24" s="19"/>
      <c r="MEC24" s="19"/>
      <c r="MED24" s="19"/>
      <c r="MEE24" s="19"/>
      <c r="MEF24" s="19"/>
      <c r="MEG24" s="19"/>
      <c r="MEH24" s="19"/>
      <c r="MEI24" s="19"/>
      <c r="MEJ24" s="19"/>
      <c r="MEK24" s="19"/>
      <c r="MEL24" s="19"/>
      <c r="MEM24" s="19"/>
      <c r="MEN24" s="19"/>
      <c r="MEO24" s="19"/>
      <c r="MEP24" s="19"/>
      <c r="MEQ24" s="19"/>
      <c r="MER24" s="19"/>
      <c r="MES24" s="19"/>
      <c r="MET24" s="19"/>
      <c r="MEU24" s="19"/>
      <c r="MEV24" s="19"/>
      <c r="MEW24" s="19"/>
      <c r="MEX24" s="19"/>
      <c r="MEY24" s="19"/>
      <c r="MEZ24" s="19"/>
      <c r="MFA24" s="19"/>
      <c r="MFB24" s="19"/>
      <c r="MFC24" s="19"/>
      <c r="MFD24" s="19"/>
      <c r="MFE24" s="19"/>
      <c r="MFF24" s="19"/>
      <c r="MFG24" s="19"/>
      <c r="MFH24" s="19"/>
      <c r="MFI24" s="19"/>
      <c r="MFJ24" s="19"/>
      <c r="MFK24" s="19"/>
      <c r="MFL24" s="19"/>
      <c r="MFM24" s="19"/>
      <c r="MFN24" s="19"/>
      <c r="MFO24" s="19"/>
      <c r="MFP24" s="19"/>
      <c r="MFQ24" s="19"/>
      <c r="MFR24" s="19"/>
      <c r="MFS24" s="19"/>
      <c r="MFT24" s="19"/>
      <c r="MFU24" s="19"/>
      <c r="MFV24" s="19"/>
      <c r="MFW24" s="19"/>
      <c r="MFX24" s="19"/>
      <c r="MFY24" s="19"/>
      <c r="MFZ24" s="19"/>
      <c r="MGA24" s="19"/>
      <c r="MGB24" s="19"/>
      <c r="MGC24" s="19"/>
      <c r="MGD24" s="19"/>
      <c r="MGE24" s="19"/>
      <c r="MGF24" s="19"/>
      <c r="MGG24" s="19"/>
      <c r="MGH24" s="19"/>
      <c r="MGI24" s="19"/>
      <c r="MGJ24" s="19"/>
      <c r="MGK24" s="19"/>
      <c r="MGL24" s="19"/>
      <c r="MGM24" s="19"/>
      <c r="MGN24" s="19"/>
      <c r="MGO24" s="19"/>
      <c r="MGP24" s="19"/>
      <c r="MGQ24" s="19"/>
      <c r="MGR24" s="19"/>
      <c r="MGS24" s="19"/>
      <c r="MGT24" s="19"/>
      <c r="MGU24" s="19"/>
      <c r="MGV24" s="19"/>
      <c r="MGW24" s="19"/>
      <c r="MGX24" s="19"/>
      <c r="MGY24" s="19"/>
      <c r="MGZ24" s="19"/>
      <c r="MHA24" s="19"/>
      <c r="MHB24" s="19"/>
      <c r="MHC24" s="19"/>
      <c r="MHD24" s="19"/>
      <c r="MHE24" s="19"/>
      <c r="MHF24" s="19"/>
      <c r="MHG24" s="19"/>
      <c r="MHH24" s="19"/>
      <c r="MHI24" s="19"/>
      <c r="MHJ24" s="19"/>
      <c r="MHK24" s="19"/>
      <c r="MHL24" s="19"/>
      <c r="MHM24" s="19"/>
      <c r="MHN24" s="19"/>
      <c r="MHO24" s="19"/>
      <c r="MHP24" s="19"/>
      <c r="MHQ24" s="19"/>
      <c r="MHR24" s="19"/>
      <c r="MHS24" s="19"/>
      <c r="MHT24" s="19"/>
      <c r="MHU24" s="19"/>
      <c r="MHV24" s="19"/>
      <c r="MHW24" s="19"/>
      <c r="MHX24" s="19"/>
      <c r="MHY24" s="19"/>
      <c r="MHZ24" s="19"/>
      <c r="MIA24" s="19"/>
      <c r="MIB24" s="19"/>
      <c r="MIC24" s="19"/>
      <c r="MID24" s="19"/>
      <c r="MIE24" s="19"/>
      <c r="MIF24" s="19"/>
      <c r="MIG24" s="19"/>
      <c r="MIH24" s="19"/>
      <c r="MII24" s="19"/>
      <c r="MIJ24" s="19"/>
      <c r="MIK24" s="19"/>
      <c r="MIL24" s="19"/>
      <c r="MIM24" s="19"/>
      <c r="MIN24" s="19"/>
      <c r="MIO24" s="19"/>
      <c r="MIP24" s="19"/>
      <c r="MIQ24" s="19"/>
      <c r="MIR24" s="19"/>
      <c r="MIS24" s="19"/>
      <c r="MIT24" s="19"/>
      <c r="MIU24" s="19"/>
      <c r="MIV24" s="19"/>
      <c r="MIW24" s="19"/>
      <c r="MIX24" s="19"/>
      <c r="MIY24" s="19"/>
      <c r="MIZ24" s="19"/>
      <c r="MJA24" s="19"/>
      <c r="MJB24" s="19"/>
      <c r="MJC24" s="19"/>
      <c r="MJD24" s="19"/>
      <c r="MJE24" s="19"/>
      <c r="MJF24" s="19"/>
      <c r="MJG24" s="19"/>
      <c r="MJH24" s="19"/>
      <c r="MJI24" s="19"/>
      <c r="MJJ24" s="19"/>
      <c r="MJK24" s="19"/>
      <c r="MJL24" s="19"/>
      <c r="MJM24" s="19"/>
      <c r="MJN24" s="19"/>
      <c r="MJO24" s="19"/>
      <c r="MJP24" s="19"/>
      <c r="MJQ24" s="19"/>
      <c r="MJR24" s="19"/>
      <c r="MJS24" s="19"/>
      <c r="MJT24" s="19"/>
      <c r="MJU24" s="19"/>
      <c r="MJV24" s="19"/>
      <c r="MJW24" s="19"/>
      <c r="MJX24" s="19"/>
      <c r="MJY24" s="19"/>
      <c r="MJZ24" s="19"/>
      <c r="MKA24" s="19"/>
      <c r="MKB24" s="19"/>
      <c r="MKC24" s="19"/>
      <c r="MKD24" s="19"/>
      <c r="MKE24" s="19"/>
      <c r="MKF24" s="19"/>
      <c r="MKG24" s="19"/>
      <c r="MKH24" s="19"/>
      <c r="MKI24" s="19"/>
      <c r="MKJ24" s="19"/>
      <c r="MKK24" s="19"/>
      <c r="MKL24" s="19"/>
      <c r="MKM24" s="19"/>
      <c r="MKN24" s="19"/>
      <c r="MKO24" s="19"/>
      <c r="MKP24" s="19"/>
      <c r="MKQ24" s="19"/>
      <c r="MKR24" s="19"/>
      <c r="MKS24" s="19"/>
      <c r="MKT24" s="19"/>
      <c r="MKU24" s="19"/>
      <c r="MKV24" s="19"/>
      <c r="MKW24" s="19"/>
      <c r="MKX24" s="19"/>
      <c r="MKY24" s="19"/>
      <c r="MKZ24" s="19"/>
      <c r="MLA24" s="19"/>
      <c r="MLB24" s="19"/>
      <c r="MLC24" s="19"/>
      <c r="MLD24" s="19"/>
      <c r="MLE24" s="19"/>
      <c r="MLF24" s="19"/>
      <c r="MLG24" s="19"/>
      <c r="MLH24" s="19"/>
      <c r="MLI24" s="19"/>
      <c r="MLJ24" s="19"/>
      <c r="MLK24" s="19"/>
      <c r="MLL24" s="19"/>
      <c r="MLM24" s="19"/>
      <c r="MLN24" s="19"/>
      <c r="MLO24" s="19"/>
      <c r="MLP24" s="19"/>
      <c r="MLQ24" s="19"/>
      <c r="MLR24" s="19"/>
      <c r="MLS24" s="19"/>
      <c r="MLT24" s="19"/>
      <c r="MLU24" s="19"/>
      <c r="MLV24" s="19"/>
      <c r="MLW24" s="19"/>
      <c r="MLX24" s="19"/>
      <c r="MLY24" s="19"/>
      <c r="MLZ24" s="19"/>
      <c r="MMA24" s="19"/>
      <c r="MMB24" s="19"/>
      <c r="MMC24" s="19"/>
      <c r="MMD24" s="19"/>
      <c r="MME24" s="19"/>
      <c r="MMF24" s="19"/>
      <c r="MMG24" s="19"/>
      <c r="MMH24" s="19"/>
      <c r="MMI24" s="19"/>
      <c r="MMJ24" s="19"/>
      <c r="MMK24" s="19"/>
      <c r="MML24" s="19"/>
      <c r="MMM24" s="19"/>
      <c r="MMN24" s="19"/>
      <c r="MMO24" s="19"/>
      <c r="MMP24" s="19"/>
      <c r="MMQ24" s="19"/>
      <c r="MMR24" s="19"/>
      <c r="MMS24" s="19"/>
      <c r="MMT24" s="19"/>
      <c r="MMU24" s="19"/>
      <c r="MMV24" s="19"/>
      <c r="MMW24" s="19"/>
      <c r="MMX24" s="19"/>
      <c r="MMY24" s="19"/>
      <c r="MMZ24" s="19"/>
      <c r="MNA24" s="19"/>
      <c r="MNB24" s="19"/>
      <c r="MNC24" s="19"/>
      <c r="MND24" s="19"/>
      <c r="MNE24" s="19"/>
      <c r="MNF24" s="19"/>
      <c r="MNG24" s="19"/>
      <c r="MNH24" s="19"/>
      <c r="MNI24" s="19"/>
      <c r="MNJ24" s="19"/>
      <c r="MNK24" s="19"/>
      <c r="MNL24" s="19"/>
      <c r="MNM24" s="19"/>
      <c r="MNN24" s="19"/>
      <c r="MNO24" s="19"/>
      <c r="MNP24" s="19"/>
      <c r="MNQ24" s="19"/>
      <c r="MNR24" s="19"/>
      <c r="MNS24" s="19"/>
      <c r="MNT24" s="19"/>
      <c r="MNU24" s="19"/>
      <c r="MNV24" s="19"/>
      <c r="MNW24" s="19"/>
      <c r="MNX24" s="19"/>
      <c r="MNY24" s="19"/>
      <c r="MNZ24" s="19"/>
      <c r="MOA24" s="19"/>
      <c r="MOB24" s="19"/>
      <c r="MOC24" s="19"/>
      <c r="MOD24" s="19"/>
      <c r="MOE24" s="19"/>
      <c r="MOF24" s="19"/>
      <c r="MOG24" s="19"/>
      <c r="MOH24" s="19"/>
      <c r="MOI24" s="19"/>
      <c r="MOJ24" s="19"/>
      <c r="MOK24" s="19"/>
      <c r="MOL24" s="19"/>
      <c r="MOM24" s="19"/>
      <c r="MON24" s="19"/>
      <c r="MOO24" s="19"/>
      <c r="MOP24" s="19"/>
      <c r="MOQ24" s="19"/>
      <c r="MOR24" s="19"/>
      <c r="MOS24" s="19"/>
      <c r="MOT24" s="19"/>
      <c r="MOU24" s="19"/>
      <c r="MOV24" s="19"/>
      <c r="MOW24" s="19"/>
      <c r="MOX24" s="19"/>
      <c r="MOY24" s="19"/>
      <c r="MOZ24" s="19"/>
      <c r="MPA24" s="19"/>
      <c r="MPB24" s="19"/>
      <c r="MPC24" s="19"/>
      <c r="MPD24" s="19"/>
      <c r="MPE24" s="19"/>
      <c r="MPF24" s="19"/>
      <c r="MPG24" s="19"/>
      <c r="MPH24" s="19"/>
      <c r="MPI24" s="19"/>
      <c r="MPJ24" s="19"/>
      <c r="MPK24" s="19"/>
      <c r="MPL24" s="19"/>
      <c r="MPM24" s="19"/>
      <c r="MPN24" s="19"/>
      <c r="MPO24" s="19"/>
      <c r="MPP24" s="19"/>
      <c r="MPQ24" s="19"/>
      <c r="MPR24" s="19"/>
      <c r="MPS24" s="19"/>
      <c r="MPT24" s="19"/>
      <c r="MPU24" s="19"/>
      <c r="MPV24" s="19"/>
      <c r="MPW24" s="19"/>
      <c r="MPX24" s="19"/>
      <c r="MPY24" s="19"/>
      <c r="MPZ24" s="19"/>
      <c r="MQA24" s="19"/>
      <c r="MQB24" s="19"/>
      <c r="MQC24" s="19"/>
      <c r="MQD24" s="19"/>
      <c r="MQE24" s="19"/>
      <c r="MQF24" s="19"/>
      <c r="MQG24" s="19"/>
      <c r="MQH24" s="19"/>
      <c r="MQI24" s="19"/>
      <c r="MQJ24" s="19"/>
      <c r="MQK24" s="19"/>
      <c r="MQL24" s="19"/>
      <c r="MQM24" s="19"/>
      <c r="MQN24" s="19"/>
      <c r="MQO24" s="19"/>
      <c r="MQP24" s="19"/>
      <c r="MQQ24" s="19"/>
      <c r="MQR24" s="19"/>
      <c r="MQS24" s="19"/>
      <c r="MQT24" s="19"/>
      <c r="MQU24" s="19"/>
      <c r="MQV24" s="19"/>
      <c r="MQW24" s="19"/>
      <c r="MQX24" s="19"/>
      <c r="MQY24" s="19"/>
      <c r="MQZ24" s="19"/>
      <c r="MRA24" s="19"/>
      <c r="MRB24" s="19"/>
      <c r="MRC24" s="19"/>
      <c r="MRD24" s="19"/>
      <c r="MRE24" s="19"/>
      <c r="MRF24" s="19"/>
      <c r="MRG24" s="19"/>
      <c r="MRH24" s="19"/>
      <c r="MRI24" s="19"/>
      <c r="MRJ24" s="19"/>
      <c r="MRK24" s="19"/>
      <c r="MRL24" s="19"/>
      <c r="MRM24" s="19"/>
      <c r="MRN24" s="19"/>
      <c r="MRO24" s="19"/>
      <c r="MRP24" s="19"/>
      <c r="MRQ24" s="19"/>
      <c r="MRR24" s="19"/>
      <c r="MRS24" s="19"/>
      <c r="MRT24" s="19"/>
      <c r="MRU24" s="19"/>
      <c r="MRV24" s="19"/>
      <c r="MRW24" s="19"/>
      <c r="MRX24" s="19"/>
      <c r="MRY24" s="19"/>
      <c r="MRZ24" s="19"/>
      <c r="MSA24" s="19"/>
      <c r="MSB24" s="19"/>
      <c r="MSC24" s="19"/>
      <c r="MSD24" s="19"/>
      <c r="MSE24" s="19"/>
      <c r="MSF24" s="19"/>
      <c r="MSG24" s="19"/>
      <c r="MSH24" s="19"/>
      <c r="MSI24" s="19"/>
      <c r="MSJ24" s="19"/>
      <c r="MSK24" s="19"/>
      <c r="MSL24" s="19"/>
      <c r="MSM24" s="19"/>
      <c r="MSN24" s="19"/>
      <c r="MSO24" s="19"/>
      <c r="MSP24" s="19"/>
      <c r="MSQ24" s="19"/>
      <c r="MSR24" s="19"/>
      <c r="MSS24" s="19"/>
      <c r="MST24" s="19"/>
      <c r="MSU24" s="19"/>
      <c r="MSV24" s="19"/>
      <c r="MSW24" s="19"/>
      <c r="MSX24" s="19"/>
      <c r="MSY24" s="19"/>
      <c r="MSZ24" s="19"/>
      <c r="MTA24" s="19"/>
      <c r="MTB24" s="19"/>
      <c r="MTC24" s="19"/>
      <c r="MTD24" s="19"/>
      <c r="MTE24" s="19"/>
      <c r="MTF24" s="19"/>
      <c r="MTG24" s="19"/>
      <c r="MTH24" s="19"/>
      <c r="MTI24" s="19"/>
      <c r="MTJ24" s="19"/>
      <c r="MTK24" s="19"/>
      <c r="MTL24" s="19"/>
      <c r="MTM24" s="19"/>
      <c r="MTN24" s="19"/>
      <c r="MTO24" s="19"/>
      <c r="MTP24" s="19"/>
      <c r="MTQ24" s="19"/>
      <c r="MTR24" s="19"/>
      <c r="MTS24" s="19"/>
      <c r="MTT24" s="19"/>
      <c r="MTU24" s="19"/>
      <c r="MTV24" s="19"/>
      <c r="MTW24" s="19"/>
      <c r="MTX24" s="19"/>
      <c r="MTY24" s="19"/>
      <c r="MTZ24" s="19"/>
      <c r="MUA24" s="19"/>
      <c r="MUB24" s="19"/>
      <c r="MUC24" s="19"/>
      <c r="MUD24" s="19"/>
      <c r="MUE24" s="19"/>
      <c r="MUF24" s="19"/>
      <c r="MUG24" s="19"/>
      <c r="MUH24" s="19"/>
      <c r="MUI24" s="19"/>
      <c r="MUJ24" s="19"/>
      <c r="MUK24" s="19"/>
      <c r="MUL24" s="19"/>
      <c r="MUM24" s="19"/>
      <c r="MUN24" s="19"/>
      <c r="MUO24" s="19"/>
      <c r="MUP24" s="19"/>
      <c r="MUQ24" s="19"/>
      <c r="MUR24" s="19"/>
      <c r="MUS24" s="19"/>
      <c r="MUT24" s="19"/>
      <c r="MUU24" s="19"/>
      <c r="MUV24" s="19"/>
      <c r="MUW24" s="19"/>
      <c r="MUX24" s="19"/>
      <c r="MUY24" s="19"/>
      <c r="MUZ24" s="19"/>
      <c r="MVA24" s="19"/>
      <c r="MVB24" s="19"/>
      <c r="MVC24" s="19"/>
      <c r="MVD24" s="19"/>
      <c r="MVE24" s="19"/>
      <c r="MVF24" s="19"/>
      <c r="MVG24" s="19"/>
      <c r="MVH24" s="19"/>
      <c r="MVI24" s="19"/>
      <c r="MVJ24" s="19"/>
      <c r="MVK24" s="19"/>
      <c r="MVL24" s="19"/>
      <c r="MVM24" s="19"/>
      <c r="MVN24" s="19"/>
      <c r="MVO24" s="19"/>
      <c r="MVP24" s="19"/>
      <c r="MVQ24" s="19"/>
      <c r="MVR24" s="19"/>
      <c r="MVS24" s="19"/>
      <c r="MVT24" s="19"/>
      <c r="MVU24" s="19"/>
      <c r="MVV24" s="19"/>
      <c r="MVW24" s="19"/>
      <c r="MVX24" s="19"/>
      <c r="MVY24" s="19"/>
      <c r="MVZ24" s="19"/>
      <c r="MWA24" s="19"/>
      <c r="MWB24" s="19"/>
      <c r="MWC24" s="19"/>
      <c r="MWD24" s="19"/>
      <c r="MWE24" s="19"/>
      <c r="MWF24" s="19"/>
      <c r="MWG24" s="19"/>
      <c r="MWH24" s="19"/>
      <c r="MWI24" s="19"/>
      <c r="MWJ24" s="19"/>
      <c r="MWK24" s="19"/>
      <c r="MWL24" s="19"/>
      <c r="MWM24" s="19"/>
      <c r="MWN24" s="19"/>
      <c r="MWO24" s="19"/>
      <c r="MWP24" s="19"/>
      <c r="MWQ24" s="19"/>
      <c r="MWR24" s="19"/>
      <c r="MWS24" s="19"/>
      <c r="MWT24" s="19"/>
      <c r="MWU24" s="19"/>
      <c r="MWV24" s="19"/>
      <c r="MWW24" s="19"/>
      <c r="MWX24" s="19"/>
      <c r="MWY24" s="19"/>
      <c r="MWZ24" s="19"/>
      <c r="MXA24" s="19"/>
      <c r="MXB24" s="19"/>
      <c r="MXC24" s="19"/>
      <c r="MXD24" s="19"/>
      <c r="MXE24" s="19"/>
      <c r="MXF24" s="19"/>
      <c r="MXG24" s="19"/>
      <c r="MXH24" s="19"/>
      <c r="MXI24" s="19"/>
      <c r="MXJ24" s="19"/>
      <c r="MXK24" s="19"/>
      <c r="MXL24" s="19"/>
      <c r="MXM24" s="19"/>
      <c r="MXN24" s="19"/>
      <c r="MXO24" s="19"/>
      <c r="MXP24" s="19"/>
      <c r="MXQ24" s="19"/>
      <c r="MXR24" s="19"/>
      <c r="MXS24" s="19"/>
      <c r="MXT24" s="19"/>
      <c r="MXU24" s="19"/>
      <c r="MXV24" s="19"/>
      <c r="MXW24" s="19"/>
      <c r="MXX24" s="19"/>
      <c r="MXY24" s="19"/>
      <c r="MXZ24" s="19"/>
      <c r="MYA24" s="19"/>
      <c r="MYB24" s="19"/>
      <c r="MYC24" s="19"/>
      <c r="MYD24" s="19"/>
      <c r="MYE24" s="19"/>
      <c r="MYF24" s="19"/>
      <c r="MYG24" s="19"/>
      <c r="MYH24" s="19"/>
      <c r="MYI24" s="19"/>
      <c r="MYJ24" s="19"/>
      <c r="MYK24" s="19"/>
      <c r="MYL24" s="19"/>
      <c r="MYM24" s="19"/>
      <c r="MYN24" s="19"/>
      <c r="MYO24" s="19"/>
      <c r="MYP24" s="19"/>
      <c r="MYQ24" s="19"/>
      <c r="MYR24" s="19"/>
      <c r="MYS24" s="19"/>
      <c r="MYT24" s="19"/>
      <c r="MYU24" s="19"/>
      <c r="MYV24" s="19"/>
      <c r="MYW24" s="19"/>
      <c r="MYX24" s="19"/>
      <c r="MYY24" s="19"/>
      <c r="MYZ24" s="19"/>
      <c r="MZA24" s="19"/>
      <c r="MZB24" s="19"/>
      <c r="MZC24" s="19"/>
      <c r="MZD24" s="19"/>
      <c r="MZE24" s="19"/>
      <c r="MZF24" s="19"/>
      <c r="MZG24" s="19"/>
      <c r="MZH24" s="19"/>
      <c r="MZI24" s="19"/>
      <c r="MZJ24" s="19"/>
      <c r="MZK24" s="19"/>
      <c r="MZL24" s="19"/>
      <c r="MZM24" s="19"/>
      <c r="MZN24" s="19"/>
      <c r="MZO24" s="19"/>
      <c r="MZP24" s="19"/>
      <c r="MZQ24" s="19"/>
      <c r="MZR24" s="19"/>
      <c r="MZS24" s="19"/>
      <c r="MZT24" s="19"/>
      <c r="MZU24" s="19"/>
      <c r="MZV24" s="19"/>
      <c r="MZW24" s="19"/>
      <c r="MZX24" s="19"/>
      <c r="MZY24" s="19"/>
      <c r="MZZ24" s="19"/>
      <c r="NAA24" s="19"/>
      <c r="NAB24" s="19"/>
      <c r="NAC24" s="19"/>
      <c r="NAD24" s="19"/>
      <c r="NAE24" s="19"/>
      <c r="NAF24" s="19"/>
      <c r="NAG24" s="19"/>
      <c r="NAH24" s="19"/>
      <c r="NAI24" s="19"/>
      <c r="NAJ24" s="19"/>
      <c r="NAK24" s="19"/>
      <c r="NAL24" s="19"/>
      <c r="NAM24" s="19"/>
      <c r="NAN24" s="19"/>
      <c r="NAO24" s="19"/>
      <c r="NAP24" s="19"/>
      <c r="NAQ24" s="19"/>
      <c r="NAR24" s="19"/>
      <c r="NAS24" s="19"/>
      <c r="NAT24" s="19"/>
      <c r="NAU24" s="19"/>
      <c r="NAV24" s="19"/>
      <c r="NAW24" s="19"/>
      <c r="NAX24" s="19"/>
      <c r="NAY24" s="19"/>
      <c r="NAZ24" s="19"/>
      <c r="NBA24" s="19"/>
      <c r="NBB24" s="19"/>
      <c r="NBC24" s="19"/>
      <c r="NBD24" s="19"/>
      <c r="NBE24" s="19"/>
      <c r="NBF24" s="19"/>
      <c r="NBG24" s="19"/>
      <c r="NBH24" s="19"/>
      <c r="NBI24" s="19"/>
      <c r="NBJ24" s="19"/>
      <c r="NBK24" s="19"/>
      <c r="NBL24" s="19"/>
      <c r="NBM24" s="19"/>
      <c r="NBN24" s="19"/>
      <c r="NBO24" s="19"/>
      <c r="NBP24" s="19"/>
      <c r="NBQ24" s="19"/>
      <c r="NBR24" s="19"/>
      <c r="NBS24" s="19"/>
      <c r="NBT24" s="19"/>
      <c r="NBU24" s="19"/>
      <c r="NBV24" s="19"/>
      <c r="NBW24" s="19"/>
      <c r="NBX24" s="19"/>
      <c r="NBY24" s="19"/>
      <c r="NBZ24" s="19"/>
      <c r="NCA24" s="19"/>
      <c r="NCB24" s="19"/>
      <c r="NCC24" s="19"/>
      <c r="NCD24" s="19"/>
      <c r="NCE24" s="19"/>
      <c r="NCF24" s="19"/>
      <c r="NCG24" s="19"/>
      <c r="NCH24" s="19"/>
      <c r="NCI24" s="19"/>
      <c r="NCJ24" s="19"/>
      <c r="NCK24" s="19"/>
      <c r="NCL24" s="19"/>
      <c r="NCM24" s="19"/>
      <c r="NCN24" s="19"/>
      <c r="NCO24" s="19"/>
      <c r="NCP24" s="19"/>
      <c r="NCQ24" s="19"/>
      <c r="NCR24" s="19"/>
      <c r="NCS24" s="19"/>
      <c r="NCT24" s="19"/>
      <c r="NCU24" s="19"/>
      <c r="NCV24" s="19"/>
      <c r="NCW24" s="19"/>
      <c r="NCX24" s="19"/>
      <c r="NCY24" s="19"/>
      <c r="NCZ24" s="19"/>
      <c r="NDA24" s="19"/>
      <c r="NDB24" s="19"/>
      <c r="NDC24" s="19"/>
      <c r="NDD24" s="19"/>
      <c r="NDE24" s="19"/>
      <c r="NDF24" s="19"/>
      <c r="NDG24" s="19"/>
      <c r="NDH24" s="19"/>
      <c r="NDI24" s="19"/>
      <c r="NDJ24" s="19"/>
      <c r="NDK24" s="19"/>
      <c r="NDL24" s="19"/>
      <c r="NDM24" s="19"/>
      <c r="NDN24" s="19"/>
      <c r="NDO24" s="19"/>
      <c r="NDP24" s="19"/>
      <c r="NDQ24" s="19"/>
      <c r="NDR24" s="19"/>
      <c r="NDS24" s="19"/>
      <c r="NDT24" s="19"/>
      <c r="NDU24" s="19"/>
      <c r="NDV24" s="19"/>
      <c r="NDW24" s="19"/>
      <c r="NDX24" s="19"/>
      <c r="NDY24" s="19"/>
      <c r="NDZ24" s="19"/>
      <c r="NEA24" s="19"/>
      <c r="NEB24" s="19"/>
      <c r="NEC24" s="19"/>
      <c r="NED24" s="19"/>
      <c r="NEE24" s="19"/>
      <c r="NEF24" s="19"/>
      <c r="NEG24" s="19"/>
      <c r="NEH24" s="19"/>
      <c r="NEI24" s="19"/>
      <c r="NEJ24" s="19"/>
      <c r="NEK24" s="19"/>
      <c r="NEL24" s="19"/>
      <c r="NEM24" s="19"/>
      <c r="NEN24" s="19"/>
      <c r="NEO24" s="19"/>
      <c r="NEP24" s="19"/>
      <c r="NEQ24" s="19"/>
      <c r="NER24" s="19"/>
      <c r="NES24" s="19"/>
      <c r="NET24" s="19"/>
      <c r="NEU24" s="19"/>
      <c r="NEV24" s="19"/>
      <c r="NEW24" s="19"/>
      <c r="NEX24" s="19"/>
      <c r="NEY24" s="19"/>
      <c r="NEZ24" s="19"/>
      <c r="NFA24" s="19"/>
      <c r="NFB24" s="19"/>
      <c r="NFC24" s="19"/>
      <c r="NFD24" s="19"/>
      <c r="NFE24" s="19"/>
      <c r="NFF24" s="19"/>
      <c r="NFG24" s="19"/>
      <c r="NFH24" s="19"/>
      <c r="NFI24" s="19"/>
      <c r="NFJ24" s="19"/>
      <c r="NFK24" s="19"/>
      <c r="NFL24" s="19"/>
      <c r="NFM24" s="19"/>
      <c r="NFN24" s="19"/>
      <c r="NFO24" s="19"/>
      <c r="NFP24" s="19"/>
      <c r="NFQ24" s="19"/>
      <c r="NFR24" s="19"/>
      <c r="NFS24" s="19"/>
      <c r="NFT24" s="19"/>
      <c r="NFU24" s="19"/>
      <c r="NFV24" s="19"/>
      <c r="NFW24" s="19"/>
      <c r="NFX24" s="19"/>
      <c r="NFY24" s="19"/>
      <c r="NFZ24" s="19"/>
      <c r="NGA24" s="19"/>
      <c r="NGB24" s="19"/>
      <c r="NGC24" s="19"/>
      <c r="NGD24" s="19"/>
      <c r="NGE24" s="19"/>
      <c r="NGF24" s="19"/>
      <c r="NGG24" s="19"/>
      <c r="NGH24" s="19"/>
      <c r="NGI24" s="19"/>
      <c r="NGJ24" s="19"/>
      <c r="NGK24" s="19"/>
      <c r="NGL24" s="19"/>
      <c r="NGM24" s="19"/>
      <c r="NGN24" s="19"/>
      <c r="NGO24" s="19"/>
      <c r="NGP24" s="19"/>
      <c r="NGQ24" s="19"/>
      <c r="NGR24" s="19"/>
      <c r="NGS24" s="19"/>
      <c r="NGT24" s="19"/>
      <c r="NGU24" s="19"/>
      <c r="NGV24" s="19"/>
      <c r="NGW24" s="19"/>
      <c r="NGX24" s="19"/>
      <c r="NGY24" s="19"/>
      <c r="NGZ24" s="19"/>
      <c r="NHA24" s="19"/>
      <c r="NHB24" s="19"/>
      <c r="NHC24" s="19"/>
      <c r="NHD24" s="19"/>
      <c r="NHE24" s="19"/>
      <c r="NHF24" s="19"/>
      <c r="NHG24" s="19"/>
      <c r="NHH24" s="19"/>
      <c r="NHI24" s="19"/>
      <c r="NHJ24" s="19"/>
      <c r="NHK24" s="19"/>
      <c r="NHL24" s="19"/>
      <c r="NHM24" s="19"/>
      <c r="NHN24" s="19"/>
      <c r="NHO24" s="19"/>
      <c r="NHP24" s="19"/>
      <c r="NHQ24" s="19"/>
      <c r="NHR24" s="19"/>
      <c r="NHS24" s="19"/>
      <c r="NHT24" s="19"/>
      <c r="NHU24" s="19"/>
      <c r="NHV24" s="19"/>
      <c r="NHW24" s="19"/>
      <c r="NHX24" s="19"/>
      <c r="NHY24" s="19"/>
      <c r="NHZ24" s="19"/>
      <c r="NIA24" s="19"/>
      <c r="NIB24" s="19"/>
      <c r="NIC24" s="19"/>
      <c r="NID24" s="19"/>
      <c r="NIE24" s="19"/>
      <c r="NIF24" s="19"/>
      <c r="NIG24" s="19"/>
      <c r="NIH24" s="19"/>
      <c r="NII24" s="19"/>
      <c r="NIJ24" s="19"/>
      <c r="NIK24" s="19"/>
      <c r="NIL24" s="19"/>
      <c r="NIM24" s="19"/>
      <c r="NIN24" s="19"/>
      <c r="NIO24" s="19"/>
      <c r="NIP24" s="19"/>
      <c r="NIQ24" s="19"/>
      <c r="NIR24" s="19"/>
      <c r="NIS24" s="19"/>
      <c r="NIT24" s="19"/>
      <c r="NIU24" s="19"/>
      <c r="NIV24" s="19"/>
      <c r="NIW24" s="19"/>
      <c r="NIX24" s="19"/>
      <c r="NIY24" s="19"/>
      <c r="NIZ24" s="19"/>
      <c r="NJA24" s="19"/>
      <c r="NJB24" s="19"/>
      <c r="NJC24" s="19"/>
      <c r="NJD24" s="19"/>
      <c r="NJE24" s="19"/>
      <c r="NJF24" s="19"/>
      <c r="NJG24" s="19"/>
      <c r="NJH24" s="19"/>
      <c r="NJI24" s="19"/>
      <c r="NJJ24" s="19"/>
      <c r="NJK24" s="19"/>
      <c r="NJL24" s="19"/>
      <c r="NJM24" s="19"/>
      <c r="NJN24" s="19"/>
      <c r="NJO24" s="19"/>
      <c r="NJP24" s="19"/>
      <c r="NJQ24" s="19"/>
      <c r="NJR24" s="19"/>
      <c r="NJS24" s="19"/>
      <c r="NJT24" s="19"/>
      <c r="NJU24" s="19"/>
      <c r="NJV24" s="19"/>
      <c r="NJW24" s="19"/>
      <c r="NJX24" s="19"/>
      <c r="NJY24" s="19"/>
      <c r="NJZ24" s="19"/>
      <c r="NKA24" s="19"/>
      <c r="NKB24" s="19"/>
      <c r="NKC24" s="19"/>
      <c r="NKD24" s="19"/>
      <c r="NKE24" s="19"/>
      <c r="NKF24" s="19"/>
      <c r="NKG24" s="19"/>
      <c r="NKH24" s="19"/>
      <c r="NKI24" s="19"/>
      <c r="NKJ24" s="19"/>
      <c r="NKK24" s="19"/>
      <c r="NKL24" s="19"/>
      <c r="NKM24" s="19"/>
      <c r="NKN24" s="19"/>
      <c r="NKO24" s="19"/>
      <c r="NKP24" s="19"/>
      <c r="NKQ24" s="19"/>
      <c r="NKR24" s="19"/>
      <c r="NKS24" s="19"/>
      <c r="NKT24" s="19"/>
      <c r="NKU24" s="19"/>
      <c r="NKV24" s="19"/>
      <c r="NKW24" s="19"/>
      <c r="NKX24" s="19"/>
      <c r="NKY24" s="19"/>
      <c r="NKZ24" s="19"/>
      <c r="NLA24" s="19"/>
      <c r="NLB24" s="19"/>
      <c r="NLC24" s="19"/>
      <c r="NLD24" s="19"/>
      <c r="NLE24" s="19"/>
      <c r="NLF24" s="19"/>
      <c r="NLG24" s="19"/>
      <c r="NLH24" s="19"/>
      <c r="NLI24" s="19"/>
      <c r="NLJ24" s="19"/>
      <c r="NLK24" s="19"/>
      <c r="NLL24" s="19"/>
      <c r="NLM24" s="19"/>
      <c r="NLN24" s="19"/>
      <c r="NLO24" s="19"/>
      <c r="NLP24" s="19"/>
      <c r="NLQ24" s="19"/>
      <c r="NLR24" s="19"/>
      <c r="NLS24" s="19"/>
      <c r="NLT24" s="19"/>
      <c r="NLU24" s="19"/>
      <c r="NLV24" s="19"/>
      <c r="NLW24" s="19"/>
      <c r="NLX24" s="19"/>
      <c r="NLY24" s="19"/>
      <c r="NLZ24" s="19"/>
      <c r="NMA24" s="19"/>
      <c r="NMB24" s="19"/>
      <c r="NMC24" s="19"/>
      <c r="NMD24" s="19"/>
      <c r="NME24" s="19"/>
      <c r="NMF24" s="19"/>
      <c r="NMG24" s="19"/>
      <c r="NMH24" s="19"/>
      <c r="NMI24" s="19"/>
      <c r="NMJ24" s="19"/>
      <c r="NMK24" s="19"/>
      <c r="NML24" s="19"/>
      <c r="NMM24" s="19"/>
      <c r="NMN24" s="19"/>
      <c r="NMO24" s="19"/>
      <c r="NMP24" s="19"/>
      <c r="NMQ24" s="19"/>
      <c r="NMR24" s="19"/>
      <c r="NMS24" s="19"/>
      <c r="NMT24" s="19"/>
      <c r="NMU24" s="19"/>
      <c r="NMV24" s="19"/>
      <c r="NMW24" s="19"/>
      <c r="NMX24" s="19"/>
      <c r="NMY24" s="19"/>
      <c r="NMZ24" s="19"/>
      <c r="NNA24" s="19"/>
      <c r="NNB24" s="19"/>
      <c r="NNC24" s="19"/>
      <c r="NND24" s="19"/>
      <c r="NNE24" s="19"/>
      <c r="NNF24" s="19"/>
      <c r="NNG24" s="19"/>
      <c r="NNH24" s="19"/>
      <c r="NNI24" s="19"/>
      <c r="NNJ24" s="19"/>
      <c r="NNK24" s="19"/>
      <c r="NNL24" s="19"/>
      <c r="NNM24" s="19"/>
      <c r="NNN24" s="19"/>
      <c r="NNO24" s="19"/>
      <c r="NNP24" s="19"/>
      <c r="NNQ24" s="19"/>
      <c r="NNR24" s="19"/>
      <c r="NNS24" s="19"/>
      <c r="NNT24" s="19"/>
      <c r="NNU24" s="19"/>
      <c r="NNV24" s="19"/>
      <c r="NNW24" s="19"/>
      <c r="NNX24" s="19"/>
      <c r="NNY24" s="19"/>
      <c r="NNZ24" s="19"/>
      <c r="NOA24" s="19"/>
      <c r="NOB24" s="19"/>
      <c r="NOC24" s="19"/>
      <c r="NOD24" s="19"/>
      <c r="NOE24" s="19"/>
      <c r="NOF24" s="19"/>
      <c r="NOG24" s="19"/>
      <c r="NOH24" s="19"/>
      <c r="NOI24" s="19"/>
      <c r="NOJ24" s="19"/>
      <c r="NOK24" s="19"/>
      <c r="NOL24" s="19"/>
      <c r="NOM24" s="19"/>
      <c r="NON24" s="19"/>
      <c r="NOO24" s="19"/>
      <c r="NOP24" s="19"/>
      <c r="NOQ24" s="19"/>
      <c r="NOR24" s="19"/>
      <c r="NOS24" s="19"/>
      <c r="NOT24" s="19"/>
      <c r="NOU24" s="19"/>
      <c r="NOV24" s="19"/>
      <c r="NOW24" s="19"/>
      <c r="NOX24" s="19"/>
      <c r="NOY24" s="19"/>
      <c r="NOZ24" s="19"/>
      <c r="NPA24" s="19"/>
      <c r="NPB24" s="19"/>
      <c r="NPC24" s="19"/>
      <c r="NPD24" s="19"/>
      <c r="NPE24" s="19"/>
      <c r="NPF24" s="19"/>
      <c r="NPG24" s="19"/>
      <c r="NPH24" s="19"/>
      <c r="NPI24" s="19"/>
      <c r="NPJ24" s="19"/>
      <c r="NPK24" s="19"/>
      <c r="NPL24" s="19"/>
      <c r="NPM24" s="19"/>
      <c r="NPN24" s="19"/>
      <c r="NPO24" s="19"/>
      <c r="NPP24" s="19"/>
      <c r="NPQ24" s="19"/>
      <c r="NPR24" s="19"/>
      <c r="NPS24" s="19"/>
      <c r="NPT24" s="19"/>
      <c r="NPU24" s="19"/>
      <c r="NPV24" s="19"/>
      <c r="NPW24" s="19"/>
      <c r="NPX24" s="19"/>
      <c r="NPY24" s="19"/>
      <c r="NPZ24" s="19"/>
      <c r="NQA24" s="19"/>
      <c r="NQB24" s="19"/>
      <c r="NQC24" s="19"/>
      <c r="NQD24" s="19"/>
      <c r="NQE24" s="19"/>
      <c r="NQF24" s="19"/>
      <c r="NQG24" s="19"/>
      <c r="NQH24" s="19"/>
      <c r="NQI24" s="19"/>
      <c r="NQJ24" s="19"/>
      <c r="NQK24" s="19"/>
      <c r="NQL24" s="19"/>
      <c r="NQM24" s="19"/>
      <c r="NQN24" s="19"/>
      <c r="NQO24" s="19"/>
      <c r="NQP24" s="19"/>
      <c r="NQQ24" s="19"/>
      <c r="NQR24" s="19"/>
      <c r="NQS24" s="19"/>
      <c r="NQT24" s="19"/>
      <c r="NQU24" s="19"/>
      <c r="NQV24" s="19"/>
      <c r="NQW24" s="19"/>
      <c r="NQX24" s="19"/>
      <c r="NQY24" s="19"/>
      <c r="NQZ24" s="19"/>
      <c r="NRA24" s="19"/>
      <c r="NRB24" s="19"/>
      <c r="NRC24" s="19"/>
      <c r="NRD24" s="19"/>
      <c r="NRE24" s="19"/>
      <c r="NRF24" s="19"/>
      <c r="NRG24" s="19"/>
      <c r="NRH24" s="19"/>
      <c r="NRI24" s="19"/>
      <c r="NRJ24" s="19"/>
      <c r="NRK24" s="19"/>
      <c r="NRL24" s="19"/>
      <c r="NRM24" s="19"/>
      <c r="NRN24" s="19"/>
      <c r="NRO24" s="19"/>
      <c r="NRP24" s="19"/>
      <c r="NRQ24" s="19"/>
      <c r="NRR24" s="19"/>
      <c r="NRS24" s="19"/>
      <c r="NRT24" s="19"/>
      <c r="NRU24" s="19"/>
      <c r="NRV24" s="19"/>
      <c r="NRW24" s="19"/>
      <c r="NRX24" s="19"/>
      <c r="NRY24" s="19"/>
      <c r="NRZ24" s="19"/>
      <c r="NSA24" s="19"/>
      <c r="NSB24" s="19"/>
      <c r="NSC24" s="19"/>
      <c r="NSD24" s="19"/>
      <c r="NSE24" s="19"/>
      <c r="NSF24" s="19"/>
      <c r="NSG24" s="19"/>
      <c r="NSH24" s="19"/>
      <c r="NSI24" s="19"/>
      <c r="NSJ24" s="19"/>
      <c r="NSK24" s="19"/>
      <c r="NSL24" s="19"/>
      <c r="NSM24" s="19"/>
      <c r="NSN24" s="19"/>
      <c r="NSO24" s="19"/>
      <c r="NSP24" s="19"/>
      <c r="NSQ24" s="19"/>
      <c r="NSR24" s="19"/>
      <c r="NSS24" s="19"/>
      <c r="NST24" s="19"/>
      <c r="NSU24" s="19"/>
      <c r="NSV24" s="19"/>
      <c r="NSW24" s="19"/>
      <c r="NSX24" s="19"/>
      <c r="NSY24" s="19"/>
      <c r="NSZ24" s="19"/>
      <c r="NTA24" s="19"/>
      <c r="NTB24" s="19"/>
      <c r="NTC24" s="19"/>
      <c r="NTD24" s="19"/>
      <c r="NTE24" s="19"/>
      <c r="NTF24" s="19"/>
      <c r="NTG24" s="19"/>
      <c r="NTH24" s="19"/>
      <c r="NTI24" s="19"/>
      <c r="NTJ24" s="19"/>
      <c r="NTK24" s="19"/>
      <c r="NTL24" s="19"/>
      <c r="NTM24" s="19"/>
      <c r="NTN24" s="19"/>
      <c r="NTO24" s="19"/>
      <c r="NTP24" s="19"/>
      <c r="NTQ24" s="19"/>
      <c r="NTR24" s="19"/>
      <c r="NTS24" s="19"/>
      <c r="NTT24" s="19"/>
      <c r="NTU24" s="19"/>
      <c r="NTV24" s="19"/>
      <c r="NTW24" s="19"/>
      <c r="NTX24" s="19"/>
      <c r="NTY24" s="19"/>
      <c r="NTZ24" s="19"/>
      <c r="NUA24" s="19"/>
      <c r="NUB24" s="19"/>
      <c r="NUC24" s="19"/>
      <c r="NUD24" s="19"/>
      <c r="NUE24" s="19"/>
      <c r="NUF24" s="19"/>
      <c r="NUG24" s="19"/>
      <c r="NUH24" s="19"/>
      <c r="NUI24" s="19"/>
      <c r="NUJ24" s="19"/>
      <c r="NUK24" s="19"/>
      <c r="NUL24" s="19"/>
      <c r="NUM24" s="19"/>
      <c r="NUN24" s="19"/>
      <c r="NUO24" s="19"/>
      <c r="NUP24" s="19"/>
      <c r="NUQ24" s="19"/>
      <c r="NUR24" s="19"/>
      <c r="NUS24" s="19"/>
      <c r="NUT24" s="19"/>
      <c r="NUU24" s="19"/>
      <c r="NUV24" s="19"/>
      <c r="NUW24" s="19"/>
      <c r="NUX24" s="19"/>
      <c r="NUY24" s="19"/>
      <c r="NUZ24" s="19"/>
      <c r="NVA24" s="19"/>
      <c r="NVB24" s="19"/>
      <c r="NVC24" s="19"/>
      <c r="NVD24" s="19"/>
      <c r="NVE24" s="19"/>
      <c r="NVF24" s="19"/>
      <c r="NVG24" s="19"/>
      <c r="NVH24" s="19"/>
      <c r="NVI24" s="19"/>
      <c r="NVJ24" s="19"/>
      <c r="NVK24" s="19"/>
      <c r="NVL24" s="19"/>
      <c r="NVM24" s="19"/>
      <c r="NVN24" s="19"/>
      <c r="NVO24" s="19"/>
      <c r="NVP24" s="19"/>
      <c r="NVQ24" s="19"/>
      <c r="NVR24" s="19"/>
      <c r="NVS24" s="19"/>
      <c r="NVT24" s="19"/>
      <c r="NVU24" s="19"/>
      <c r="NVV24" s="19"/>
      <c r="NVW24" s="19"/>
      <c r="NVX24" s="19"/>
      <c r="NVY24" s="19"/>
      <c r="NVZ24" s="19"/>
      <c r="NWA24" s="19"/>
      <c r="NWB24" s="19"/>
      <c r="NWC24" s="19"/>
      <c r="NWD24" s="19"/>
      <c r="NWE24" s="19"/>
      <c r="NWF24" s="19"/>
      <c r="NWG24" s="19"/>
      <c r="NWH24" s="19"/>
      <c r="NWI24" s="19"/>
      <c r="NWJ24" s="19"/>
      <c r="NWK24" s="19"/>
      <c r="NWL24" s="19"/>
      <c r="NWM24" s="19"/>
      <c r="NWN24" s="19"/>
      <c r="NWO24" s="19"/>
      <c r="NWP24" s="19"/>
      <c r="NWQ24" s="19"/>
      <c r="NWR24" s="19"/>
      <c r="NWS24" s="19"/>
      <c r="NWT24" s="19"/>
      <c r="NWU24" s="19"/>
      <c r="NWV24" s="19"/>
      <c r="NWW24" s="19"/>
      <c r="NWX24" s="19"/>
      <c r="NWY24" s="19"/>
      <c r="NWZ24" s="19"/>
      <c r="NXA24" s="19"/>
      <c r="NXB24" s="19"/>
      <c r="NXC24" s="19"/>
      <c r="NXD24" s="19"/>
      <c r="NXE24" s="19"/>
      <c r="NXF24" s="19"/>
      <c r="NXG24" s="19"/>
      <c r="NXH24" s="19"/>
      <c r="NXI24" s="19"/>
      <c r="NXJ24" s="19"/>
      <c r="NXK24" s="19"/>
      <c r="NXL24" s="19"/>
      <c r="NXM24" s="19"/>
      <c r="NXN24" s="19"/>
      <c r="NXO24" s="19"/>
      <c r="NXP24" s="19"/>
      <c r="NXQ24" s="19"/>
      <c r="NXR24" s="19"/>
      <c r="NXS24" s="19"/>
      <c r="NXT24" s="19"/>
      <c r="NXU24" s="19"/>
      <c r="NXV24" s="19"/>
      <c r="NXW24" s="19"/>
      <c r="NXX24" s="19"/>
      <c r="NXY24" s="19"/>
      <c r="NXZ24" s="19"/>
      <c r="NYA24" s="19"/>
      <c r="NYB24" s="19"/>
      <c r="NYC24" s="19"/>
      <c r="NYD24" s="19"/>
      <c r="NYE24" s="19"/>
      <c r="NYF24" s="19"/>
      <c r="NYG24" s="19"/>
      <c r="NYH24" s="19"/>
      <c r="NYI24" s="19"/>
      <c r="NYJ24" s="19"/>
      <c r="NYK24" s="19"/>
      <c r="NYL24" s="19"/>
      <c r="NYM24" s="19"/>
      <c r="NYN24" s="19"/>
      <c r="NYO24" s="19"/>
      <c r="NYP24" s="19"/>
      <c r="NYQ24" s="19"/>
      <c r="NYR24" s="19"/>
      <c r="NYS24" s="19"/>
      <c r="NYT24" s="19"/>
      <c r="NYU24" s="19"/>
      <c r="NYV24" s="19"/>
      <c r="NYW24" s="19"/>
      <c r="NYX24" s="19"/>
      <c r="NYY24" s="19"/>
      <c r="NYZ24" s="19"/>
      <c r="NZA24" s="19"/>
      <c r="NZB24" s="19"/>
      <c r="NZC24" s="19"/>
      <c r="NZD24" s="19"/>
      <c r="NZE24" s="19"/>
      <c r="NZF24" s="19"/>
      <c r="NZG24" s="19"/>
      <c r="NZH24" s="19"/>
      <c r="NZI24" s="19"/>
      <c r="NZJ24" s="19"/>
      <c r="NZK24" s="19"/>
      <c r="NZL24" s="19"/>
      <c r="NZM24" s="19"/>
      <c r="NZN24" s="19"/>
      <c r="NZO24" s="19"/>
      <c r="NZP24" s="19"/>
      <c r="NZQ24" s="19"/>
      <c r="NZR24" s="19"/>
      <c r="NZS24" s="19"/>
      <c r="NZT24" s="19"/>
      <c r="NZU24" s="19"/>
      <c r="NZV24" s="19"/>
      <c r="NZW24" s="19"/>
      <c r="NZX24" s="19"/>
      <c r="NZY24" s="19"/>
      <c r="NZZ24" s="19"/>
      <c r="OAA24" s="19"/>
      <c r="OAB24" s="19"/>
      <c r="OAC24" s="19"/>
      <c r="OAD24" s="19"/>
      <c r="OAE24" s="19"/>
      <c r="OAF24" s="19"/>
      <c r="OAG24" s="19"/>
      <c r="OAH24" s="19"/>
      <c r="OAI24" s="19"/>
      <c r="OAJ24" s="19"/>
      <c r="OAK24" s="19"/>
      <c r="OAL24" s="19"/>
      <c r="OAM24" s="19"/>
      <c r="OAN24" s="19"/>
      <c r="OAO24" s="19"/>
      <c r="OAP24" s="19"/>
      <c r="OAQ24" s="19"/>
      <c r="OAR24" s="19"/>
      <c r="OAS24" s="19"/>
      <c r="OAT24" s="19"/>
      <c r="OAU24" s="19"/>
      <c r="OAV24" s="19"/>
      <c r="OAW24" s="19"/>
      <c r="OAX24" s="19"/>
      <c r="OAY24" s="19"/>
      <c r="OAZ24" s="19"/>
      <c r="OBA24" s="19"/>
      <c r="OBB24" s="19"/>
      <c r="OBC24" s="19"/>
      <c r="OBD24" s="19"/>
      <c r="OBE24" s="19"/>
      <c r="OBF24" s="19"/>
      <c r="OBG24" s="19"/>
      <c r="OBH24" s="19"/>
      <c r="OBI24" s="19"/>
      <c r="OBJ24" s="19"/>
      <c r="OBK24" s="19"/>
      <c r="OBL24" s="19"/>
      <c r="OBM24" s="19"/>
      <c r="OBN24" s="19"/>
      <c r="OBO24" s="19"/>
      <c r="OBP24" s="19"/>
      <c r="OBQ24" s="19"/>
      <c r="OBR24" s="19"/>
      <c r="OBS24" s="19"/>
      <c r="OBT24" s="19"/>
      <c r="OBU24" s="19"/>
      <c r="OBV24" s="19"/>
      <c r="OBW24" s="19"/>
      <c r="OBX24" s="19"/>
      <c r="OBY24" s="19"/>
      <c r="OBZ24" s="19"/>
      <c r="OCA24" s="19"/>
      <c r="OCB24" s="19"/>
      <c r="OCC24" s="19"/>
      <c r="OCD24" s="19"/>
      <c r="OCE24" s="19"/>
      <c r="OCF24" s="19"/>
      <c r="OCG24" s="19"/>
      <c r="OCH24" s="19"/>
      <c r="OCI24" s="19"/>
      <c r="OCJ24" s="19"/>
      <c r="OCK24" s="19"/>
      <c r="OCL24" s="19"/>
      <c r="OCM24" s="19"/>
      <c r="OCN24" s="19"/>
      <c r="OCO24" s="19"/>
      <c r="OCP24" s="19"/>
      <c r="OCQ24" s="19"/>
      <c r="OCR24" s="19"/>
      <c r="OCS24" s="19"/>
      <c r="OCT24" s="19"/>
      <c r="OCU24" s="19"/>
      <c r="OCV24" s="19"/>
      <c r="OCW24" s="19"/>
      <c r="OCX24" s="19"/>
      <c r="OCY24" s="19"/>
      <c r="OCZ24" s="19"/>
      <c r="ODA24" s="19"/>
      <c r="ODB24" s="19"/>
      <c r="ODC24" s="19"/>
      <c r="ODD24" s="19"/>
      <c r="ODE24" s="19"/>
      <c r="ODF24" s="19"/>
      <c r="ODG24" s="19"/>
      <c r="ODH24" s="19"/>
      <c r="ODI24" s="19"/>
      <c r="ODJ24" s="19"/>
      <c r="ODK24" s="19"/>
      <c r="ODL24" s="19"/>
      <c r="ODM24" s="19"/>
      <c r="ODN24" s="19"/>
      <c r="ODO24" s="19"/>
      <c r="ODP24" s="19"/>
      <c r="ODQ24" s="19"/>
      <c r="ODR24" s="19"/>
      <c r="ODS24" s="19"/>
      <c r="ODT24" s="19"/>
      <c r="ODU24" s="19"/>
      <c r="ODV24" s="19"/>
      <c r="ODW24" s="19"/>
      <c r="ODX24" s="19"/>
      <c r="ODY24" s="19"/>
      <c r="ODZ24" s="19"/>
      <c r="OEA24" s="19"/>
      <c r="OEB24" s="19"/>
      <c r="OEC24" s="19"/>
      <c r="OED24" s="19"/>
      <c r="OEE24" s="19"/>
      <c r="OEF24" s="19"/>
      <c r="OEG24" s="19"/>
      <c r="OEH24" s="19"/>
      <c r="OEI24" s="19"/>
      <c r="OEJ24" s="19"/>
      <c r="OEK24" s="19"/>
      <c r="OEL24" s="19"/>
      <c r="OEM24" s="19"/>
      <c r="OEN24" s="19"/>
      <c r="OEO24" s="19"/>
      <c r="OEP24" s="19"/>
      <c r="OEQ24" s="19"/>
      <c r="OER24" s="19"/>
      <c r="OES24" s="19"/>
      <c r="OET24" s="19"/>
      <c r="OEU24" s="19"/>
      <c r="OEV24" s="19"/>
      <c r="OEW24" s="19"/>
      <c r="OEX24" s="19"/>
      <c r="OEY24" s="19"/>
      <c r="OEZ24" s="19"/>
      <c r="OFA24" s="19"/>
      <c r="OFB24" s="19"/>
      <c r="OFC24" s="19"/>
      <c r="OFD24" s="19"/>
      <c r="OFE24" s="19"/>
      <c r="OFF24" s="19"/>
      <c r="OFG24" s="19"/>
      <c r="OFH24" s="19"/>
      <c r="OFI24" s="19"/>
      <c r="OFJ24" s="19"/>
      <c r="OFK24" s="19"/>
      <c r="OFL24" s="19"/>
      <c r="OFM24" s="19"/>
      <c r="OFN24" s="19"/>
      <c r="OFO24" s="19"/>
      <c r="OFP24" s="19"/>
      <c r="OFQ24" s="19"/>
      <c r="OFR24" s="19"/>
      <c r="OFS24" s="19"/>
      <c r="OFT24" s="19"/>
      <c r="OFU24" s="19"/>
      <c r="OFV24" s="19"/>
      <c r="OFW24" s="19"/>
      <c r="OFX24" s="19"/>
      <c r="OFY24" s="19"/>
      <c r="OFZ24" s="19"/>
      <c r="OGA24" s="19"/>
      <c r="OGB24" s="19"/>
      <c r="OGC24" s="19"/>
      <c r="OGD24" s="19"/>
      <c r="OGE24" s="19"/>
      <c r="OGF24" s="19"/>
      <c r="OGG24" s="19"/>
      <c r="OGH24" s="19"/>
      <c r="OGI24" s="19"/>
      <c r="OGJ24" s="19"/>
      <c r="OGK24" s="19"/>
      <c r="OGL24" s="19"/>
      <c r="OGM24" s="19"/>
      <c r="OGN24" s="19"/>
      <c r="OGO24" s="19"/>
      <c r="OGP24" s="19"/>
      <c r="OGQ24" s="19"/>
      <c r="OGR24" s="19"/>
      <c r="OGS24" s="19"/>
      <c r="OGT24" s="19"/>
      <c r="OGU24" s="19"/>
      <c r="OGV24" s="19"/>
      <c r="OGW24" s="19"/>
      <c r="OGX24" s="19"/>
      <c r="OGY24" s="19"/>
      <c r="OGZ24" s="19"/>
      <c r="OHA24" s="19"/>
      <c r="OHB24" s="19"/>
      <c r="OHC24" s="19"/>
      <c r="OHD24" s="19"/>
      <c r="OHE24" s="19"/>
      <c r="OHF24" s="19"/>
      <c r="OHG24" s="19"/>
      <c r="OHH24" s="19"/>
      <c r="OHI24" s="19"/>
      <c r="OHJ24" s="19"/>
      <c r="OHK24" s="19"/>
      <c r="OHL24" s="19"/>
      <c r="OHM24" s="19"/>
      <c r="OHN24" s="19"/>
      <c r="OHO24" s="19"/>
      <c r="OHP24" s="19"/>
      <c r="OHQ24" s="19"/>
      <c r="OHR24" s="19"/>
      <c r="OHS24" s="19"/>
      <c r="OHT24" s="19"/>
      <c r="OHU24" s="19"/>
      <c r="OHV24" s="19"/>
      <c r="OHW24" s="19"/>
      <c r="OHX24" s="19"/>
      <c r="OHY24" s="19"/>
      <c r="OHZ24" s="19"/>
      <c r="OIA24" s="19"/>
      <c r="OIB24" s="19"/>
      <c r="OIC24" s="19"/>
      <c r="OID24" s="19"/>
      <c r="OIE24" s="19"/>
      <c r="OIF24" s="19"/>
      <c r="OIG24" s="19"/>
      <c r="OIH24" s="19"/>
      <c r="OII24" s="19"/>
      <c r="OIJ24" s="19"/>
      <c r="OIK24" s="19"/>
      <c r="OIL24" s="19"/>
      <c r="OIM24" s="19"/>
      <c r="OIN24" s="19"/>
      <c r="OIO24" s="19"/>
      <c r="OIP24" s="19"/>
      <c r="OIQ24" s="19"/>
      <c r="OIR24" s="19"/>
      <c r="OIS24" s="19"/>
      <c r="OIT24" s="19"/>
      <c r="OIU24" s="19"/>
      <c r="OIV24" s="19"/>
      <c r="OIW24" s="19"/>
      <c r="OIX24" s="19"/>
      <c r="OIY24" s="19"/>
      <c r="OIZ24" s="19"/>
      <c r="OJA24" s="19"/>
      <c r="OJB24" s="19"/>
      <c r="OJC24" s="19"/>
      <c r="OJD24" s="19"/>
      <c r="OJE24" s="19"/>
      <c r="OJF24" s="19"/>
      <c r="OJG24" s="19"/>
      <c r="OJH24" s="19"/>
      <c r="OJI24" s="19"/>
      <c r="OJJ24" s="19"/>
      <c r="OJK24" s="19"/>
      <c r="OJL24" s="19"/>
      <c r="OJM24" s="19"/>
      <c r="OJN24" s="19"/>
      <c r="OJO24" s="19"/>
      <c r="OJP24" s="19"/>
      <c r="OJQ24" s="19"/>
      <c r="OJR24" s="19"/>
      <c r="OJS24" s="19"/>
      <c r="OJT24" s="19"/>
      <c r="OJU24" s="19"/>
      <c r="OJV24" s="19"/>
      <c r="OJW24" s="19"/>
      <c r="OJX24" s="19"/>
      <c r="OJY24" s="19"/>
      <c r="OJZ24" s="19"/>
      <c r="OKA24" s="19"/>
      <c r="OKB24" s="19"/>
      <c r="OKC24" s="19"/>
      <c r="OKD24" s="19"/>
      <c r="OKE24" s="19"/>
      <c r="OKF24" s="19"/>
      <c r="OKG24" s="19"/>
      <c r="OKH24" s="19"/>
      <c r="OKI24" s="19"/>
      <c r="OKJ24" s="19"/>
      <c r="OKK24" s="19"/>
      <c r="OKL24" s="19"/>
      <c r="OKM24" s="19"/>
      <c r="OKN24" s="19"/>
      <c r="OKO24" s="19"/>
      <c r="OKP24" s="19"/>
      <c r="OKQ24" s="19"/>
      <c r="OKR24" s="19"/>
      <c r="OKS24" s="19"/>
      <c r="OKT24" s="19"/>
      <c r="OKU24" s="19"/>
      <c r="OKV24" s="19"/>
      <c r="OKW24" s="19"/>
      <c r="OKX24" s="19"/>
      <c r="OKY24" s="19"/>
      <c r="OKZ24" s="19"/>
      <c r="OLA24" s="19"/>
      <c r="OLB24" s="19"/>
      <c r="OLC24" s="19"/>
      <c r="OLD24" s="19"/>
      <c r="OLE24" s="19"/>
      <c r="OLF24" s="19"/>
      <c r="OLG24" s="19"/>
      <c r="OLH24" s="19"/>
      <c r="OLI24" s="19"/>
      <c r="OLJ24" s="19"/>
      <c r="OLK24" s="19"/>
      <c r="OLL24" s="19"/>
      <c r="OLM24" s="19"/>
      <c r="OLN24" s="19"/>
      <c r="OLO24" s="19"/>
      <c r="OLP24" s="19"/>
      <c r="OLQ24" s="19"/>
      <c r="OLR24" s="19"/>
      <c r="OLS24" s="19"/>
      <c r="OLT24" s="19"/>
      <c r="OLU24" s="19"/>
      <c r="OLV24" s="19"/>
      <c r="OLW24" s="19"/>
      <c r="OLX24" s="19"/>
      <c r="OLY24" s="19"/>
      <c r="OLZ24" s="19"/>
      <c r="OMA24" s="19"/>
      <c r="OMB24" s="19"/>
      <c r="OMC24" s="19"/>
      <c r="OMD24" s="19"/>
      <c r="OME24" s="19"/>
      <c r="OMF24" s="19"/>
      <c r="OMG24" s="19"/>
      <c r="OMH24" s="19"/>
      <c r="OMI24" s="19"/>
      <c r="OMJ24" s="19"/>
      <c r="OMK24" s="19"/>
      <c r="OML24" s="19"/>
      <c r="OMM24" s="19"/>
      <c r="OMN24" s="19"/>
      <c r="OMO24" s="19"/>
      <c r="OMP24" s="19"/>
      <c r="OMQ24" s="19"/>
      <c r="OMR24" s="19"/>
      <c r="OMS24" s="19"/>
      <c r="OMT24" s="19"/>
      <c r="OMU24" s="19"/>
      <c r="OMV24" s="19"/>
      <c r="OMW24" s="19"/>
      <c r="OMX24" s="19"/>
      <c r="OMY24" s="19"/>
      <c r="OMZ24" s="19"/>
      <c r="ONA24" s="19"/>
      <c r="ONB24" s="19"/>
      <c r="ONC24" s="19"/>
      <c r="OND24" s="19"/>
      <c r="ONE24" s="19"/>
      <c r="ONF24" s="19"/>
      <c r="ONG24" s="19"/>
      <c r="ONH24" s="19"/>
      <c r="ONI24" s="19"/>
      <c r="ONJ24" s="19"/>
      <c r="ONK24" s="19"/>
      <c r="ONL24" s="19"/>
      <c r="ONM24" s="19"/>
      <c r="ONN24" s="19"/>
      <c r="ONO24" s="19"/>
      <c r="ONP24" s="19"/>
      <c r="ONQ24" s="19"/>
      <c r="ONR24" s="19"/>
      <c r="ONS24" s="19"/>
      <c r="ONT24" s="19"/>
      <c r="ONU24" s="19"/>
      <c r="ONV24" s="19"/>
      <c r="ONW24" s="19"/>
      <c r="ONX24" s="19"/>
      <c r="ONY24" s="19"/>
      <c r="ONZ24" s="19"/>
      <c r="OOA24" s="19"/>
      <c r="OOB24" s="19"/>
      <c r="OOC24" s="19"/>
      <c r="OOD24" s="19"/>
      <c r="OOE24" s="19"/>
      <c r="OOF24" s="19"/>
      <c r="OOG24" s="19"/>
      <c r="OOH24" s="19"/>
      <c r="OOI24" s="19"/>
      <c r="OOJ24" s="19"/>
      <c r="OOK24" s="19"/>
      <c r="OOL24" s="19"/>
      <c r="OOM24" s="19"/>
      <c r="OON24" s="19"/>
      <c r="OOO24" s="19"/>
      <c r="OOP24" s="19"/>
      <c r="OOQ24" s="19"/>
      <c r="OOR24" s="19"/>
      <c r="OOS24" s="19"/>
      <c r="OOT24" s="19"/>
      <c r="OOU24" s="19"/>
      <c r="OOV24" s="19"/>
      <c r="OOW24" s="19"/>
      <c r="OOX24" s="19"/>
      <c r="OOY24" s="19"/>
      <c r="OOZ24" s="19"/>
      <c r="OPA24" s="19"/>
      <c r="OPB24" s="19"/>
      <c r="OPC24" s="19"/>
      <c r="OPD24" s="19"/>
      <c r="OPE24" s="19"/>
      <c r="OPF24" s="19"/>
      <c r="OPG24" s="19"/>
      <c r="OPH24" s="19"/>
      <c r="OPI24" s="19"/>
      <c r="OPJ24" s="19"/>
      <c r="OPK24" s="19"/>
      <c r="OPL24" s="19"/>
      <c r="OPM24" s="19"/>
      <c r="OPN24" s="19"/>
      <c r="OPO24" s="19"/>
      <c r="OPP24" s="19"/>
      <c r="OPQ24" s="19"/>
      <c r="OPR24" s="19"/>
      <c r="OPS24" s="19"/>
      <c r="OPT24" s="19"/>
      <c r="OPU24" s="19"/>
      <c r="OPV24" s="19"/>
      <c r="OPW24" s="19"/>
      <c r="OPX24" s="19"/>
      <c r="OPY24" s="19"/>
      <c r="OPZ24" s="19"/>
      <c r="OQA24" s="19"/>
      <c r="OQB24" s="19"/>
      <c r="OQC24" s="19"/>
      <c r="OQD24" s="19"/>
      <c r="OQE24" s="19"/>
      <c r="OQF24" s="19"/>
      <c r="OQG24" s="19"/>
      <c r="OQH24" s="19"/>
      <c r="OQI24" s="19"/>
      <c r="OQJ24" s="19"/>
      <c r="OQK24" s="19"/>
      <c r="OQL24" s="19"/>
      <c r="OQM24" s="19"/>
      <c r="OQN24" s="19"/>
      <c r="OQO24" s="19"/>
      <c r="OQP24" s="19"/>
      <c r="OQQ24" s="19"/>
      <c r="OQR24" s="19"/>
      <c r="OQS24" s="19"/>
      <c r="OQT24" s="19"/>
      <c r="OQU24" s="19"/>
      <c r="OQV24" s="19"/>
      <c r="OQW24" s="19"/>
      <c r="OQX24" s="19"/>
      <c r="OQY24" s="19"/>
      <c r="OQZ24" s="19"/>
      <c r="ORA24" s="19"/>
      <c r="ORB24" s="19"/>
      <c r="ORC24" s="19"/>
      <c r="ORD24" s="19"/>
      <c r="ORE24" s="19"/>
      <c r="ORF24" s="19"/>
      <c r="ORG24" s="19"/>
      <c r="ORH24" s="19"/>
      <c r="ORI24" s="19"/>
      <c r="ORJ24" s="19"/>
      <c r="ORK24" s="19"/>
      <c r="ORL24" s="19"/>
      <c r="ORM24" s="19"/>
      <c r="ORN24" s="19"/>
      <c r="ORO24" s="19"/>
      <c r="ORP24" s="19"/>
      <c r="ORQ24" s="19"/>
      <c r="ORR24" s="19"/>
      <c r="ORS24" s="19"/>
      <c r="ORT24" s="19"/>
      <c r="ORU24" s="19"/>
      <c r="ORV24" s="19"/>
      <c r="ORW24" s="19"/>
      <c r="ORX24" s="19"/>
      <c r="ORY24" s="19"/>
      <c r="ORZ24" s="19"/>
      <c r="OSA24" s="19"/>
      <c r="OSB24" s="19"/>
      <c r="OSC24" s="19"/>
      <c r="OSD24" s="19"/>
      <c r="OSE24" s="19"/>
      <c r="OSF24" s="19"/>
      <c r="OSG24" s="19"/>
      <c r="OSH24" s="19"/>
      <c r="OSI24" s="19"/>
      <c r="OSJ24" s="19"/>
      <c r="OSK24" s="19"/>
      <c r="OSL24" s="19"/>
      <c r="OSM24" s="19"/>
      <c r="OSN24" s="19"/>
      <c r="OSO24" s="19"/>
      <c r="OSP24" s="19"/>
      <c r="OSQ24" s="19"/>
      <c r="OSR24" s="19"/>
      <c r="OSS24" s="19"/>
      <c r="OST24" s="19"/>
      <c r="OSU24" s="19"/>
      <c r="OSV24" s="19"/>
      <c r="OSW24" s="19"/>
      <c r="OSX24" s="19"/>
      <c r="OSY24" s="19"/>
      <c r="OSZ24" s="19"/>
      <c r="OTA24" s="19"/>
      <c r="OTB24" s="19"/>
      <c r="OTC24" s="19"/>
      <c r="OTD24" s="19"/>
      <c r="OTE24" s="19"/>
      <c r="OTF24" s="19"/>
      <c r="OTG24" s="19"/>
      <c r="OTH24" s="19"/>
      <c r="OTI24" s="19"/>
      <c r="OTJ24" s="19"/>
      <c r="OTK24" s="19"/>
      <c r="OTL24" s="19"/>
      <c r="OTM24" s="19"/>
      <c r="OTN24" s="19"/>
      <c r="OTO24" s="19"/>
      <c r="OTP24" s="19"/>
      <c r="OTQ24" s="19"/>
      <c r="OTR24" s="19"/>
      <c r="OTS24" s="19"/>
      <c r="OTT24" s="19"/>
      <c r="OTU24" s="19"/>
      <c r="OTV24" s="19"/>
      <c r="OTW24" s="19"/>
      <c r="OTX24" s="19"/>
      <c r="OTY24" s="19"/>
      <c r="OTZ24" s="19"/>
      <c r="OUA24" s="19"/>
      <c r="OUB24" s="19"/>
      <c r="OUC24" s="19"/>
      <c r="OUD24" s="19"/>
      <c r="OUE24" s="19"/>
      <c r="OUF24" s="19"/>
      <c r="OUG24" s="19"/>
      <c r="OUH24" s="19"/>
      <c r="OUI24" s="19"/>
      <c r="OUJ24" s="19"/>
      <c r="OUK24" s="19"/>
      <c r="OUL24" s="19"/>
      <c r="OUM24" s="19"/>
      <c r="OUN24" s="19"/>
      <c r="OUO24" s="19"/>
      <c r="OUP24" s="19"/>
      <c r="OUQ24" s="19"/>
      <c r="OUR24" s="19"/>
      <c r="OUS24" s="19"/>
      <c r="OUT24" s="19"/>
      <c r="OUU24" s="19"/>
      <c r="OUV24" s="19"/>
      <c r="OUW24" s="19"/>
      <c r="OUX24" s="19"/>
      <c r="OUY24" s="19"/>
      <c r="OUZ24" s="19"/>
      <c r="OVA24" s="19"/>
      <c r="OVB24" s="19"/>
      <c r="OVC24" s="19"/>
      <c r="OVD24" s="19"/>
      <c r="OVE24" s="19"/>
      <c r="OVF24" s="19"/>
      <c r="OVG24" s="19"/>
      <c r="OVH24" s="19"/>
      <c r="OVI24" s="19"/>
      <c r="OVJ24" s="19"/>
      <c r="OVK24" s="19"/>
      <c r="OVL24" s="19"/>
      <c r="OVM24" s="19"/>
      <c r="OVN24" s="19"/>
      <c r="OVO24" s="19"/>
      <c r="OVP24" s="19"/>
      <c r="OVQ24" s="19"/>
      <c r="OVR24" s="19"/>
      <c r="OVS24" s="19"/>
      <c r="OVT24" s="19"/>
      <c r="OVU24" s="19"/>
      <c r="OVV24" s="19"/>
      <c r="OVW24" s="19"/>
      <c r="OVX24" s="19"/>
      <c r="OVY24" s="19"/>
      <c r="OVZ24" s="19"/>
      <c r="OWA24" s="19"/>
      <c r="OWB24" s="19"/>
      <c r="OWC24" s="19"/>
      <c r="OWD24" s="19"/>
      <c r="OWE24" s="19"/>
      <c r="OWF24" s="19"/>
      <c r="OWG24" s="19"/>
      <c r="OWH24" s="19"/>
      <c r="OWI24" s="19"/>
      <c r="OWJ24" s="19"/>
      <c r="OWK24" s="19"/>
      <c r="OWL24" s="19"/>
      <c r="OWM24" s="19"/>
      <c r="OWN24" s="19"/>
      <c r="OWO24" s="19"/>
      <c r="OWP24" s="19"/>
      <c r="OWQ24" s="19"/>
      <c r="OWR24" s="19"/>
      <c r="OWS24" s="19"/>
      <c r="OWT24" s="19"/>
      <c r="OWU24" s="19"/>
      <c r="OWV24" s="19"/>
      <c r="OWW24" s="19"/>
      <c r="OWX24" s="19"/>
      <c r="OWY24" s="19"/>
      <c r="OWZ24" s="19"/>
      <c r="OXA24" s="19"/>
      <c r="OXB24" s="19"/>
      <c r="OXC24" s="19"/>
      <c r="OXD24" s="19"/>
      <c r="OXE24" s="19"/>
      <c r="OXF24" s="19"/>
      <c r="OXG24" s="19"/>
      <c r="OXH24" s="19"/>
      <c r="OXI24" s="19"/>
      <c r="OXJ24" s="19"/>
      <c r="OXK24" s="19"/>
      <c r="OXL24" s="19"/>
      <c r="OXM24" s="19"/>
      <c r="OXN24" s="19"/>
      <c r="OXO24" s="19"/>
      <c r="OXP24" s="19"/>
      <c r="OXQ24" s="19"/>
      <c r="OXR24" s="19"/>
      <c r="OXS24" s="19"/>
      <c r="OXT24" s="19"/>
      <c r="OXU24" s="19"/>
      <c r="OXV24" s="19"/>
      <c r="OXW24" s="19"/>
      <c r="OXX24" s="19"/>
      <c r="OXY24" s="19"/>
      <c r="OXZ24" s="19"/>
      <c r="OYA24" s="19"/>
      <c r="OYB24" s="19"/>
      <c r="OYC24" s="19"/>
      <c r="OYD24" s="19"/>
      <c r="OYE24" s="19"/>
      <c r="OYF24" s="19"/>
      <c r="OYG24" s="19"/>
      <c r="OYH24" s="19"/>
      <c r="OYI24" s="19"/>
      <c r="OYJ24" s="19"/>
      <c r="OYK24" s="19"/>
      <c r="OYL24" s="19"/>
      <c r="OYM24" s="19"/>
      <c r="OYN24" s="19"/>
      <c r="OYO24" s="19"/>
      <c r="OYP24" s="19"/>
      <c r="OYQ24" s="19"/>
      <c r="OYR24" s="19"/>
      <c r="OYS24" s="19"/>
      <c r="OYT24" s="19"/>
      <c r="OYU24" s="19"/>
      <c r="OYV24" s="19"/>
      <c r="OYW24" s="19"/>
      <c r="OYX24" s="19"/>
      <c r="OYY24" s="19"/>
      <c r="OYZ24" s="19"/>
      <c r="OZA24" s="19"/>
      <c r="OZB24" s="19"/>
      <c r="OZC24" s="19"/>
      <c r="OZD24" s="19"/>
      <c r="OZE24" s="19"/>
      <c r="OZF24" s="19"/>
      <c r="OZG24" s="19"/>
      <c r="OZH24" s="19"/>
      <c r="OZI24" s="19"/>
      <c r="OZJ24" s="19"/>
      <c r="OZK24" s="19"/>
      <c r="OZL24" s="19"/>
      <c r="OZM24" s="19"/>
      <c r="OZN24" s="19"/>
      <c r="OZO24" s="19"/>
      <c r="OZP24" s="19"/>
      <c r="OZQ24" s="19"/>
      <c r="OZR24" s="19"/>
      <c r="OZS24" s="19"/>
      <c r="OZT24" s="19"/>
      <c r="OZU24" s="19"/>
      <c r="OZV24" s="19"/>
      <c r="OZW24" s="19"/>
      <c r="OZX24" s="19"/>
      <c r="OZY24" s="19"/>
      <c r="OZZ24" s="19"/>
      <c r="PAA24" s="19"/>
      <c r="PAB24" s="19"/>
      <c r="PAC24" s="19"/>
      <c r="PAD24" s="19"/>
      <c r="PAE24" s="19"/>
      <c r="PAF24" s="19"/>
      <c r="PAG24" s="19"/>
      <c r="PAH24" s="19"/>
      <c r="PAI24" s="19"/>
      <c r="PAJ24" s="19"/>
      <c r="PAK24" s="19"/>
      <c r="PAL24" s="19"/>
      <c r="PAM24" s="19"/>
      <c r="PAN24" s="19"/>
      <c r="PAO24" s="19"/>
      <c r="PAP24" s="19"/>
      <c r="PAQ24" s="19"/>
      <c r="PAR24" s="19"/>
      <c r="PAS24" s="19"/>
      <c r="PAT24" s="19"/>
      <c r="PAU24" s="19"/>
      <c r="PAV24" s="19"/>
      <c r="PAW24" s="19"/>
      <c r="PAX24" s="19"/>
      <c r="PAY24" s="19"/>
      <c r="PAZ24" s="19"/>
      <c r="PBA24" s="19"/>
      <c r="PBB24" s="19"/>
      <c r="PBC24" s="19"/>
      <c r="PBD24" s="19"/>
      <c r="PBE24" s="19"/>
      <c r="PBF24" s="19"/>
      <c r="PBG24" s="19"/>
      <c r="PBH24" s="19"/>
      <c r="PBI24" s="19"/>
      <c r="PBJ24" s="19"/>
      <c r="PBK24" s="19"/>
      <c r="PBL24" s="19"/>
      <c r="PBM24" s="19"/>
      <c r="PBN24" s="19"/>
      <c r="PBO24" s="19"/>
      <c r="PBP24" s="19"/>
      <c r="PBQ24" s="19"/>
      <c r="PBR24" s="19"/>
      <c r="PBS24" s="19"/>
      <c r="PBT24" s="19"/>
      <c r="PBU24" s="19"/>
      <c r="PBV24" s="19"/>
      <c r="PBW24" s="19"/>
      <c r="PBX24" s="19"/>
      <c r="PBY24" s="19"/>
      <c r="PBZ24" s="19"/>
      <c r="PCA24" s="19"/>
      <c r="PCB24" s="19"/>
      <c r="PCC24" s="19"/>
      <c r="PCD24" s="19"/>
      <c r="PCE24" s="19"/>
      <c r="PCF24" s="19"/>
      <c r="PCG24" s="19"/>
      <c r="PCH24" s="19"/>
      <c r="PCI24" s="19"/>
      <c r="PCJ24" s="19"/>
      <c r="PCK24" s="19"/>
      <c r="PCL24" s="19"/>
      <c r="PCM24" s="19"/>
      <c r="PCN24" s="19"/>
      <c r="PCO24" s="19"/>
      <c r="PCP24" s="19"/>
      <c r="PCQ24" s="19"/>
      <c r="PCR24" s="19"/>
      <c r="PCS24" s="19"/>
      <c r="PCT24" s="19"/>
      <c r="PCU24" s="19"/>
      <c r="PCV24" s="19"/>
      <c r="PCW24" s="19"/>
      <c r="PCX24" s="19"/>
      <c r="PCY24" s="19"/>
      <c r="PCZ24" s="19"/>
      <c r="PDA24" s="19"/>
      <c r="PDB24" s="19"/>
      <c r="PDC24" s="19"/>
      <c r="PDD24" s="19"/>
      <c r="PDE24" s="19"/>
      <c r="PDF24" s="19"/>
      <c r="PDG24" s="19"/>
      <c r="PDH24" s="19"/>
      <c r="PDI24" s="19"/>
      <c r="PDJ24" s="19"/>
      <c r="PDK24" s="19"/>
      <c r="PDL24" s="19"/>
      <c r="PDM24" s="19"/>
      <c r="PDN24" s="19"/>
      <c r="PDO24" s="19"/>
      <c r="PDP24" s="19"/>
      <c r="PDQ24" s="19"/>
      <c r="PDR24" s="19"/>
      <c r="PDS24" s="19"/>
      <c r="PDT24" s="19"/>
      <c r="PDU24" s="19"/>
      <c r="PDV24" s="19"/>
      <c r="PDW24" s="19"/>
      <c r="PDX24" s="19"/>
      <c r="PDY24" s="19"/>
      <c r="PDZ24" s="19"/>
      <c r="PEA24" s="19"/>
      <c r="PEB24" s="19"/>
      <c r="PEC24" s="19"/>
      <c r="PED24" s="19"/>
      <c r="PEE24" s="19"/>
      <c r="PEF24" s="19"/>
      <c r="PEG24" s="19"/>
      <c r="PEH24" s="19"/>
      <c r="PEI24" s="19"/>
      <c r="PEJ24" s="19"/>
      <c r="PEK24" s="19"/>
      <c r="PEL24" s="19"/>
      <c r="PEM24" s="19"/>
      <c r="PEN24" s="19"/>
      <c r="PEO24" s="19"/>
      <c r="PEP24" s="19"/>
      <c r="PEQ24" s="19"/>
      <c r="PER24" s="19"/>
      <c r="PES24" s="19"/>
      <c r="PET24" s="19"/>
      <c r="PEU24" s="19"/>
      <c r="PEV24" s="19"/>
      <c r="PEW24" s="19"/>
      <c r="PEX24" s="19"/>
      <c r="PEY24" s="19"/>
      <c r="PEZ24" s="19"/>
      <c r="PFA24" s="19"/>
      <c r="PFB24" s="19"/>
      <c r="PFC24" s="19"/>
      <c r="PFD24" s="19"/>
      <c r="PFE24" s="19"/>
      <c r="PFF24" s="19"/>
      <c r="PFG24" s="19"/>
      <c r="PFH24" s="19"/>
      <c r="PFI24" s="19"/>
      <c r="PFJ24" s="19"/>
      <c r="PFK24" s="19"/>
      <c r="PFL24" s="19"/>
      <c r="PFM24" s="19"/>
      <c r="PFN24" s="19"/>
      <c r="PFO24" s="19"/>
      <c r="PFP24" s="19"/>
      <c r="PFQ24" s="19"/>
      <c r="PFR24" s="19"/>
      <c r="PFS24" s="19"/>
      <c r="PFT24" s="19"/>
      <c r="PFU24" s="19"/>
      <c r="PFV24" s="19"/>
      <c r="PFW24" s="19"/>
      <c r="PFX24" s="19"/>
      <c r="PFY24" s="19"/>
      <c r="PFZ24" s="19"/>
      <c r="PGA24" s="19"/>
      <c r="PGB24" s="19"/>
      <c r="PGC24" s="19"/>
      <c r="PGD24" s="19"/>
      <c r="PGE24" s="19"/>
      <c r="PGF24" s="19"/>
      <c r="PGG24" s="19"/>
      <c r="PGH24" s="19"/>
      <c r="PGI24" s="19"/>
      <c r="PGJ24" s="19"/>
      <c r="PGK24" s="19"/>
      <c r="PGL24" s="19"/>
      <c r="PGM24" s="19"/>
      <c r="PGN24" s="19"/>
      <c r="PGO24" s="19"/>
      <c r="PGP24" s="19"/>
      <c r="PGQ24" s="19"/>
      <c r="PGR24" s="19"/>
      <c r="PGS24" s="19"/>
      <c r="PGT24" s="19"/>
      <c r="PGU24" s="19"/>
      <c r="PGV24" s="19"/>
      <c r="PGW24" s="19"/>
      <c r="PGX24" s="19"/>
      <c r="PGY24" s="19"/>
      <c r="PGZ24" s="19"/>
      <c r="PHA24" s="19"/>
      <c r="PHB24" s="19"/>
      <c r="PHC24" s="19"/>
      <c r="PHD24" s="19"/>
      <c r="PHE24" s="19"/>
      <c r="PHF24" s="19"/>
      <c r="PHG24" s="19"/>
      <c r="PHH24" s="19"/>
      <c r="PHI24" s="19"/>
      <c r="PHJ24" s="19"/>
      <c r="PHK24" s="19"/>
      <c r="PHL24" s="19"/>
      <c r="PHM24" s="19"/>
      <c r="PHN24" s="19"/>
      <c r="PHO24" s="19"/>
      <c r="PHP24" s="19"/>
      <c r="PHQ24" s="19"/>
      <c r="PHR24" s="19"/>
      <c r="PHS24" s="19"/>
      <c r="PHT24" s="19"/>
      <c r="PHU24" s="19"/>
      <c r="PHV24" s="19"/>
      <c r="PHW24" s="19"/>
      <c r="PHX24" s="19"/>
      <c r="PHY24" s="19"/>
      <c r="PHZ24" s="19"/>
      <c r="PIA24" s="19"/>
      <c r="PIB24" s="19"/>
      <c r="PIC24" s="19"/>
      <c r="PID24" s="19"/>
      <c r="PIE24" s="19"/>
      <c r="PIF24" s="19"/>
      <c r="PIG24" s="19"/>
      <c r="PIH24" s="19"/>
      <c r="PII24" s="19"/>
      <c r="PIJ24" s="19"/>
      <c r="PIK24" s="19"/>
      <c r="PIL24" s="19"/>
      <c r="PIM24" s="19"/>
      <c r="PIN24" s="19"/>
      <c r="PIO24" s="19"/>
      <c r="PIP24" s="19"/>
      <c r="PIQ24" s="19"/>
      <c r="PIR24" s="19"/>
      <c r="PIS24" s="19"/>
      <c r="PIT24" s="19"/>
      <c r="PIU24" s="19"/>
      <c r="PIV24" s="19"/>
      <c r="PIW24" s="19"/>
      <c r="PIX24" s="19"/>
      <c r="PIY24" s="19"/>
      <c r="PIZ24" s="19"/>
      <c r="PJA24" s="19"/>
      <c r="PJB24" s="19"/>
      <c r="PJC24" s="19"/>
      <c r="PJD24" s="19"/>
      <c r="PJE24" s="19"/>
      <c r="PJF24" s="19"/>
      <c r="PJG24" s="19"/>
      <c r="PJH24" s="19"/>
      <c r="PJI24" s="19"/>
      <c r="PJJ24" s="19"/>
      <c r="PJK24" s="19"/>
      <c r="PJL24" s="19"/>
      <c r="PJM24" s="19"/>
      <c r="PJN24" s="19"/>
      <c r="PJO24" s="19"/>
      <c r="PJP24" s="19"/>
      <c r="PJQ24" s="19"/>
      <c r="PJR24" s="19"/>
      <c r="PJS24" s="19"/>
      <c r="PJT24" s="19"/>
      <c r="PJU24" s="19"/>
      <c r="PJV24" s="19"/>
      <c r="PJW24" s="19"/>
      <c r="PJX24" s="19"/>
      <c r="PJY24" s="19"/>
      <c r="PJZ24" s="19"/>
      <c r="PKA24" s="19"/>
      <c r="PKB24" s="19"/>
      <c r="PKC24" s="19"/>
      <c r="PKD24" s="19"/>
      <c r="PKE24" s="19"/>
      <c r="PKF24" s="19"/>
      <c r="PKG24" s="19"/>
      <c r="PKH24" s="19"/>
      <c r="PKI24" s="19"/>
      <c r="PKJ24" s="19"/>
      <c r="PKK24" s="19"/>
      <c r="PKL24" s="19"/>
      <c r="PKM24" s="19"/>
      <c r="PKN24" s="19"/>
      <c r="PKO24" s="19"/>
      <c r="PKP24" s="19"/>
      <c r="PKQ24" s="19"/>
      <c r="PKR24" s="19"/>
      <c r="PKS24" s="19"/>
      <c r="PKT24" s="19"/>
      <c r="PKU24" s="19"/>
      <c r="PKV24" s="19"/>
      <c r="PKW24" s="19"/>
      <c r="PKX24" s="19"/>
      <c r="PKY24" s="19"/>
      <c r="PKZ24" s="19"/>
      <c r="PLA24" s="19"/>
      <c r="PLB24" s="19"/>
      <c r="PLC24" s="19"/>
      <c r="PLD24" s="19"/>
      <c r="PLE24" s="19"/>
      <c r="PLF24" s="19"/>
      <c r="PLG24" s="19"/>
      <c r="PLH24" s="19"/>
      <c r="PLI24" s="19"/>
      <c r="PLJ24" s="19"/>
      <c r="PLK24" s="19"/>
      <c r="PLL24" s="19"/>
      <c r="PLM24" s="19"/>
      <c r="PLN24" s="19"/>
      <c r="PLO24" s="19"/>
      <c r="PLP24" s="19"/>
      <c r="PLQ24" s="19"/>
      <c r="PLR24" s="19"/>
      <c r="PLS24" s="19"/>
      <c r="PLT24" s="19"/>
      <c r="PLU24" s="19"/>
      <c r="PLV24" s="19"/>
      <c r="PLW24" s="19"/>
      <c r="PLX24" s="19"/>
      <c r="PLY24" s="19"/>
      <c r="PLZ24" s="19"/>
      <c r="PMA24" s="19"/>
      <c r="PMB24" s="19"/>
      <c r="PMC24" s="19"/>
      <c r="PMD24" s="19"/>
      <c r="PME24" s="19"/>
      <c r="PMF24" s="19"/>
      <c r="PMG24" s="19"/>
      <c r="PMH24" s="19"/>
      <c r="PMI24" s="19"/>
      <c r="PMJ24" s="19"/>
      <c r="PMK24" s="19"/>
      <c r="PML24" s="19"/>
      <c r="PMM24" s="19"/>
      <c r="PMN24" s="19"/>
      <c r="PMO24" s="19"/>
      <c r="PMP24" s="19"/>
      <c r="PMQ24" s="19"/>
      <c r="PMR24" s="19"/>
      <c r="PMS24" s="19"/>
      <c r="PMT24" s="19"/>
      <c r="PMU24" s="19"/>
      <c r="PMV24" s="19"/>
      <c r="PMW24" s="19"/>
      <c r="PMX24" s="19"/>
      <c r="PMY24" s="19"/>
      <c r="PMZ24" s="19"/>
      <c r="PNA24" s="19"/>
      <c r="PNB24" s="19"/>
      <c r="PNC24" s="19"/>
      <c r="PND24" s="19"/>
      <c r="PNE24" s="19"/>
      <c r="PNF24" s="19"/>
      <c r="PNG24" s="19"/>
      <c r="PNH24" s="19"/>
      <c r="PNI24" s="19"/>
      <c r="PNJ24" s="19"/>
      <c r="PNK24" s="19"/>
      <c r="PNL24" s="19"/>
      <c r="PNM24" s="19"/>
      <c r="PNN24" s="19"/>
      <c r="PNO24" s="19"/>
      <c r="PNP24" s="19"/>
      <c r="PNQ24" s="19"/>
      <c r="PNR24" s="19"/>
      <c r="PNS24" s="19"/>
      <c r="PNT24" s="19"/>
      <c r="PNU24" s="19"/>
      <c r="PNV24" s="19"/>
      <c r="PNW24" s="19"/>
      <c r="PNX24" s="19"/>
      <c r="PNY24" s="19"/>
      <c r="PNZ24" s="19"/>
      <c r="POA24" s="19"/>
      <c r="POB24" s="19"/>
      <c r="POC24" s="19"/>
      <c r="POD24" s="19"/>
      <c r="POE24" s="19"/>
      <c r="POF24" s="19"/>
      <c r="POG24" s="19"/>
      <c r="POH24" s="19"/>
      <c r="POI24" s="19"/>
      <c r="POJ24" s="19"/>
      <c r="POK24" s="19"/>
      <c r="POL24" s="19"/>
      <c r="POM24" s="19"/>
      <c r="PON24" s="19"/>
      <c r="POO24" s="19"/>
      <c r="POP24" s="19"/>
      <c r="POQ24" s="19"/>
      <c r="POR24" s="19"/>
      <c r="POS24" s="19"/>
      <c r="POT24" s="19"/>
      <c r="POU24" s="19"/>
      <c r="POV24" s="19"/>
      <c r="POW24" s="19"/>
      <c r="POX24" s="19"/>
      <c r="POY24" s="19"/>
      <c r="POZ24" s="19"/>
      <c r="PPA24" s="19"/>
      <c r="PPB24" s="19"/>
      <c r="PPC24" s="19"/>
      <c r="PPD24" s="19"/>
      <c r="PPE24" s="19"/>
      <c r="PPF24" s="19"/>
      <c r="PPG24" s="19"/>
      <c r="PPH24" s="19"/>
      <c r="PPI24" s="19"/>
      <c r="PPJ24" s="19"/>
      <c r="PPK24" s="19"/>
      <c r="PPL24" s="19"/>
      <c r="PPM24" s="19"/>
      <c r="PPN24" s="19"/>
      <c r="PPO24" s="19"/>
      <c r="PPP24" s="19"/>
      <c r="PPQ24" s="19"/>
      <c r="PPR24" s="19"/>
      <c r="PPS24" s="19"/>
      <c r="PPT24" s="19"/>
      <c r="PPU24" s="19"/>
      <c r="PPV24" s="19"/>
      <c r="PPW24" s="19"/>
      <c r="PPX24" s="19"/>
      <c r="PPY24" s="19"/>
      <c r="PPZ24" s="19"/>
      <c r="PQA24" s="19"/>
      <c r="PQB24" s="19"/>
      <c r="PQC24" s="19"/>
      <c r="PQD24" s="19"/>
      <c r="PQE24" s="19"/>
      <c r="PQF24" s="19"/>
      <c r="PQG24" s="19"/>
      <c r="PQH24" s="19"/>
      <c r="PQI24" s="19"/>
      <c r="PQJ24" s="19"/>
      <c r="PQK24" s="19"/>
      <c r="PQL24" s="19"/>
      <c r="PQM24" s="19"/>
      <c r="PQN24" s="19"/>
      <c r="PQO24" s="19"/>
      <c r="PQP24" s="19"/>
      <c r="PQQ24" s="19"/>
      <c r="PQR24" s="19"/>
      <c r="PQS24" s="19"/>
      <c r="PQT24" s="19"/>
      <c r="PQU24" s="19"/>
      <c r="PQV24" s="19"/>
      <c r="PQW24" s="19"/>
      <c r="PQX24" s="19"/>
      <c r="PQY24" s="19"/>
      <c r="PQZ24" s="19"/>
      <c r="PRA24" s="19"/>
      <c r="PRB24" s="19"/>
      <c r="PRC24" s="19"/>
      <c r="PRD24" s="19"/>
      <c r="PRE24" s="19"/>
      <c r="PRF24" s="19"/>
      <c r="PRG24" s="19"/>
      <c r="PRH24" s="19"/>
      <c r="PRI24" s="19"/>
      <c r="PRJ24" s="19"/>
      <c r="PRK24" s="19"/>
      <c r="PRL24" s="19"/>
      <c r="PRM24" s="19"/>
      <c r="PRN24" s="19"/>
      <c r="PRO24" s="19"/>
      <c r="PRP24" s="19"/>
      <c r="PRQ24" s="19"/>
      <c r="PRR24" s="19"/>
      <c r="PRS24" s="19"/>
      <c r="PRT24" s="19"/>
      <c r="PRU24" s="19"/>
      <c r="PRV24" s="19"/>
      <c r="PRW24" s="19"/>
      <c r="PRX24" s="19"/>
      <c r="PRY24" s="19"/>
      <c r="PRZ24" s="19"/>
      <c r="PSA24" s="19"/>
      <c r="PSB24" s="19"/>
      <c r="PSC24" s="19"/>
      <c r="PSD24" s="19"/>
      <c r="PSE24" s="19"/>
      <c r="PSF24" s="19"/>
      <c r="PSG24" s="19"/>
      <c r="PSH24" s="19"/>
      <c r="PSI24" s="19"/>
      <c r="PSJ24" s="19"/>
      <c r="PSK24" s="19"/>
      <c r="PSL24" s="19"/>
      <c r="PSM24" s="19"/>
      <c r="PSN24" s="19"/>
      <c r="PSO24" s="19"/>
      <c r="PSP24" s="19"/>
      <c r="PSQ24" s="19"/>
      <c r="PSR24" s="19"/>
      <c r="PSS24" s="19"/>
      <c r="PST24" s="19"/>
      <c r="PSU24" s="19"/>
      <c r="PSV24" s="19"/>
      <c r="PSW24" s="19"/>
      <c r="PSX24" s="19"/>
      <c r="PSY24" s="19"/>
      <c r="PSZ24" s="19"/>
      <c r="PTA24" s="19"/>
      <c r="PTB24" s="19"/>
      <c r="PTC24" s="19"/>
      <c r="PTD24" s="19"/>
      <c r="PTE24" s="19"/>
      <c r="PTF24" s="19"/>
      <c r="PTG24" s="19"/>
      <c r="PTH24" s="19"/>
      <c r="PTI24" s="19"/>
      <c r="PTJ24" s="19"/>
      <c r="PTK24" s="19"/>
      <c r="PTL24" s="19"/>
      <c r="PTM24" s="19"/>
      <c r="PTN24" s="19"/>
      <c r="PTO24" s="19"/>
      <c r="PTP24" s="19"/>
      <c r="PTQ24" s="19"/>
      <c r="PTR24" s="19"/>
      <c r="PTS24" s="19"/>
      <c r="PTT24" s="19"/>
      <c r="PTU24" s="19"/>
      <c r="PTV24" s="19"/>
      <c r="PTW24" s="19"/>
      <c r="PTX24" s="19"/>
      <c r="PTY24" s="19"/>
      <c r="PTZ24" s="19"/>
      <c r="PUA24" s="19"/>
      <c r="PUB24" s="19"/>
      <c r="PUC24" s="19"/>
      <c r="PUD24" s="19"/>
      <c r="PUE24" s="19"/>
      <c r="PUF24" s="19"/>
      <c r="PUG24" s="19"/>
      <c r="PUH24" s="19"/>
      <c r="PUI24" s="19"/>
      <c r="PUJ24" s="19"/>
      <c r="PUK24" s="19"/>
      <c r="PUL24" s="19"/>
      <c r="PUM24" s="19"/>
      <c r="PUN24" s="19"/>
      <c r="PUO24" s="19"/>
      <c r="PUP24" s="19"/>
      <c r="PUQ24" s="19"/>
      <c r="PUR24" s="19"/>
      <c r="PUS24" s="19"/>
      <c r="PUT24" s="19"/>
      <c r="PUU24" s="19"/>
      <c r="PUV24" s="19"/>
      <c r="PUW24" s="19"/>
      <c r="PUX24" s="19"/>
      <c r="PUY24" s="19"/>
      <c r="PUZ24" s="19"/>
      <c r="PVA24" s="19"/>
      <c r="PVB24" s="19"/>
      <c r="PVC24" s="19"/>
      <c r="PVD24" s="19"/>
      <c r="PVE24" s="19"/>
      <c r="PVF24" s="19"/>
      <c r="PVG24" s="19"/>
      <c r="PVH24" s="19"/>
      <c r="PVI24" s="19"/>
      <c r="PVJ24" s="19"/>
      <c r="PVK24" s="19"/>
      <c r="PVL24" s="19"/>
      <c r="PVM24" s="19"/>
      <c r="PVN24" s="19"/>
      <c r="PVO24" s="19"/>
      <c r="PVP24" s="19"/>
      <c r="PVQ24" s="19"/>
      <c r="PVR24" s="19"/>
      <c r="PVS24" s="19"/>
      <c r="PVT24" s="19"/>
      <c r="PVU24" s="19"/>
      <c r="PVV24" s="19"/>
      <c r="PVW24" s="19"/>
      <c r="PVX24" s="19"/>
      <c r="PVY24" s="19"/>
      <c r="PVZ24" s="19"/>
      <c r="PWA24" s="19"/>
      <c r="PWB24" s="19"/>
      <c r="PWC24" s="19"/>
      <c r="PWD24" s="19"/>
      <c r="PWE24" s="19"/>
      <c r="PWF24" s="19"/>
      <c r="PWG24" s="19"/>
      <c r="PWH24" s="19"/>
      <c r="PWI24" s="19"/>
      <c r="PWJ24" s="19"/>
      <c r="PWK24" s="19"/>
      <c r="PWL24" s="19"/>
      <c r="PWM24" s="19"/>
      <c r="PWN24" s="19"/>
      <c r="PWO24" s="19"/>
      <c r="PWP24" s="19"/>
      <c r="PWQ24" s="19"/>
      <c r="PWR24" s="19"/>
      <c r="PWS24" s="19"/>
      <c r="PWT24" s="19"/>
      <c r="PWU24" s="19"/>
      <c r="PWV24" s="19"/>
      <c r="PWW24" s="19"/>
      <c r="PWX24" s="19"/>
      <c r="PWY24" s="19"/>
      <c r="PWZ24" s="19"/>
      <c r="PXA24" s="19"/>
      <c r="PXB24" s="19"/>
      <c r="PXC24" s="19"/>
      <c r="PXD24" s="19"/>
      <c r="PXE24" s="19"/>
      <c r="PXF24" s="19"/>
      <c r="PXG24" s="19"/>
      <c r="PXH24" s="19"/>
      <c r="PXI24" s="19"/>
      <c r="PXJ24" s="19"/>
      <c r="PXK24" s="19"/>
      <c r="PXL24" s="19"/>
      <c r="PXM24" s="19"/>
      <c r="PXN24" s="19"/>
      <c r="PXO24" s="19"/>
      <c r="PXP24" s="19"/>
      <c r="PXQ24" s="19"/>
      <c r="PXR24" s="19"/>
      <c r="PXS24" s="19"/>
      <c r="PXT24" s="19"/>
      <c r="PXU24" s="19"/>
      <c r="PXV24" s="19"/>
      <c r="PXW24" s="19"/>
      <c r="PXX24" s="19"/>
      <c r="PXY24" s="19"/>
      <c r="PXZ24" s="19"/>
      <c r="PYA24" s="19"/>
      <c r="PYB24" s="19"/>
      <c r="PYC24" s="19"/>
      <c r="PYD24" s="19"/>
      <c r="PYE24" s="19"/>
      <c r="PYF24" s="19"/>
      <c r="PYG24" s="19"/>
      <c r="PYH24" s="19"/>
      <c r="PYI24" s="19"/>
      <c r="PYJ24" s="19"/>
      <c r="PYK24" s="19"/>
      <c r="PYL24" s="19"/>
      <c r="PYM24" s="19"/>
      <c r="PYN24" s="19"/>
      <c r="PYO24" s="19"/>
      <c r="PYP24" s="19"/>
      <c r="PYQ24" s="19"/>
      <c r="PYR24" s="19"/>
      <c r="PYS24" s="19"/>
      <c r="PYT24" s="19"/>
      <c r="PYU24" s="19"/>
      <c r="PYV24" s="19"/>
      <c r="PYW24" s="19"/>
      <c r="PYX24" s="19"/>
      <c r="PYY24" s="19"/>
      <c r="PYZ24" s="19"/>
      <c r="PZA24" s="19"/>
      <c r="PZB24" s="19"/>
      <c r="PZC24" s="19"/>
      <c r="PZD24" s="19"/>
      <c r="PZE24" s="19"/>
      <c r="PZF24" s="19"/>
      <c r="PZG24" s="19"/>
      <c r="PZH24" s="19"/>
      <c r="PZI24" s="19"/>
      <c r="PZJ24" s="19"/>
      <c r="PZK24" s="19"/>
      <c r="PZL24" s="19"/>
      <c r="PZM24" s="19"/>
      <c r="PZN24" s="19"/>
      <c r="PZO24" s="19"/>
      <c r="PZP24" s="19"/>
      <c r="PZQ24" s="19"/>
      <c r="PZR24" s="19"/>
      <c r="PZS24" s="19"/>
      <c r="PZT24" s="19"/>
      <c r="PZU24" s="19"/>
      <c r="PZV24" s="19"/>
      <c r="PZW24" s="19"/>
      <c r="PZX24" s="19"/>
      <c r="PZY24" s="19"/>
      <c r="PZZ24" s="19"/>
      <c r="QAA24" s="19"/>
      <c r="QAB24" s="19"/>
      <c r="QAC24" s="19"/>
      <c r="QAD24" s="19"/>
      <c r="QAE24" s="19"/>
      <c r="QAF24" s="19"/>
      <c r="QAG24" s="19"/>
      <c r="QAH24" s="19"/>
      <c r="QAI24" s="19"/>
      <c r="QAJ24" s="19"/>
      <c r="QAK24" s="19"/>
      <c r="QAL24" s="19"/>
      <c r="QAM24" s="19"/>
      <c r="QAN24" s="19"/>
      <c r="QAO24" s="19"/>
      <c r="QAP24" s="19"/>
      <c r="QAQ24" s="19"/>
      <c r="QAR24" s="19"/>
      <c r="QAS24" s="19"/>
      <c r="QAT24" s="19"/>
      <c r="QAU24" s="19"/>
      <c r="QAV24" s="19"/>
      <c r="QAW24" s="19"/>
      <c r="QAX24" s="19"/>
      <c r="QAY24" s="19"/>
      <c r="QAZ24" s="19"/>
      <c r="QBA24" s="19"/>
      <c r="QBB24" s="19"/>
      <c r="QBC24" s="19"/>
      <c r="QBD24" s="19"/>
      <c r="QBE24" s="19"/>
      <c r="QBF24" s="19"/>
      <c r="QBG24" s="19"/>
      <c r="QBH24" s="19"/>
      <c r="QBI24" s="19"/>
      <c r="QBJ24" s="19"/>
      <c r="QBK24" s="19"/>
      <c r="QBL24" s="19"/>
      <c r="QBM24" s="19"/>
      <c r="QBN24" s="19"/>
      <c r="QBO24" s="19"/>
      <c r="QBP24" s="19"/>
      <c r="QBQ24" s="19"/>
      <c r="QBR24" s="19"/>
      <c r="QBS24" s="19"/>
      <c r="QBT24" s="19"/>
      <c r="QBU24" s="19"/>
      <c r="QBV24" s="19"/>
      <c r="QBW24" s="19"/>
      <c r="QBX24" s="19"/>
      <c r="QBY24" s="19"/>
      <c r="QBZ24" s="19"/>
      <c r="QCA24" s="19"/>
      <c r="QCB24" s="19"/>
      <c r="QCC24" s="19"/>
      <c r="QCD24" s="19"/>
      <c r="QCE24" s="19"/>
      <c r="QCF24" s="19"/>
      <c r="QCG24" s="19"/>
      <c r="QCH24" s="19"/>
      <c r="QCI24" s="19"/>
      <c r="QCJ24" s="19"/>
      <c r="QCK24" s="19"/>
      <c r="QCL24" s="19"/>
      <c r="QCM24" s="19"/>
      <c r="QCN24" s="19"/>
      <c r="QCO24" s="19"/>
      <c r="QCP24" s="19"/>
      <c r="QCQ24" s="19"/>
      <c r="QCR24" s="19"/>
      <c r="QCS24" s="19"/>
      <c r="QCT24" s="19"/>
      <c r="QCU24" s="19"/>
      <c r="QCV24" s="19"/>
      <c r="QCW24" s="19"/>
      <c r="QCX24" s="19"/>
      <c r="QCY24" s="19"/>
      <c r="QCZ24" s="19"/>
      <c r="QDA24" s="19"/>
      <c r="QDB24" s="19"/>
      <c r="QDC24" s="19"/>
      <c r="QDD24" s="19"/>
      <c r="QDE24" s="19"/>
      <c r="QDF24" s="19"/>
      <c r="QDG24" s="19"/>
      <c r="QDH24" s="19"/>
      <c r="QDI24" s="19"/>
      <c r="QDJ24" s="19"/>
      <c r="QDK24" s="19"/>
      <c r="QDL24" s="19"/>
      <c r="QDM24" s="19"/>
      <c r="QDN24" s="19"/>
      <c r="QDO24" s="19"/>
      <c r="QDP24" s="19"/>
      <c r="QDQ24" s="19"/>
      <c r="QDR24" s="19"/>
      <c r="QDS24" s="19"/>
      <c r="QDT24" s="19"/>
      <c r="QDU24" s="19"/>
      <c r="QDV24" s="19"/>
      <c r="QDW24" s="19"/>
      <c r="QDX24" s="19"/>
      <c r="QDY24" s="19"/>
      <c r="QDZ24" s="19"/>
      <c r="QEA24" s="19"/>
      <c r="QEB24" s="19"/>
      <c r="QEC24" s="19"/>
      <c r="QED24" s="19"/>
      <c r="QEE24" s="19"/>
      <c r="QEF24" s="19"/>
      <c r="QEG24" s="19"/>
      <c r="QEH24" s="19"/>
      <c r="QEI24" s="19"/>
      <c r="QEJ24" s="19"/>
      <c r="QEK24" s="19"/>
      <c r="QEL24" s="19"/>
      <c r="QEM24" s="19"/>
      <c r="QEN24" s="19"/>
      <c r="QEO24" s="19"/>
      <c r="QEP24" s="19"/>
      <c r="QEQ24" s="19"/>
      <c r="QER24" s="19"/>
      <c r="QES24" s="19"/>
      <c r="QET24" s="19"/>
      <c r="QEU24" s="19"/>
      <c r="QEV24" s="19"/>
      <c r="QEW24" s="19"/>
      <c r="QEX24" s="19"/>
      <c r="QEY24" s="19"/>
      <c r="QEZ24" s="19"/>
      <c r="QFA24" s="19"/>
      <c r="QFB24" s="19"/>
      <c r="QFC24" s="19"/>
      <c r="QFD24" s="19"/>
      <c r="QFE24" s="19"/>
      <c r="QFF24" s="19"/>
      <c r="QFG24" s="19"/>
      <c r="QFH24" s="19"/>
      <c r="QFI24" s="19"/>
      <c r="QFJ24" s="19"/>
      <c r="QFK24" s="19"/>
      <c r="QFL24" s="19"/>
      <c r="QFM24" s="19"/>
      <c r="QFN24" s="19"/>
      <c r="QFO24" s="19"/>
      <c r="QFP24" s="19"/>
      <c r="QFQ24" s="19"/>
      <c r="QFR24" s="19"/>
      <c r="QFS24" s="19"/>
      <c r="QFT24" s="19"/>
      <c r="QFU24" s="19"/>
      <c r="QFV24" s="19"/>
      <c r="QFW24" s="19"/>
      <c r="QFX24" s="19"/>
      <c r="QFY24" s="19"/>
      <c r="QFZ24" s="19"/>
      <c r="QGA24" s="19"/>
      <c r="QGB24" s="19"/>
      <c r="QGC24" s="19"/>
      <c r="QGD24" s="19"/>
      <c r="QGE24" s="19"/>
      <c r="QGF24" s="19"/>
      <c r="QGG24" s="19"/>
      <c r="QGH24" s="19"/>
      <c r="QGI24" s="19"/>
      <c r="QGJ24" s="19"/>
      <c r="QGK24" s="19"/>
      <c r="QGL24" s="19"/>
      <c r="QGM24" s="19"/>
      <c r="QGN24" s="19"/>
      <c r="QGO24" s="19"/>
      <c r="QGP24" s="19"/>
      <c r="QGQ24" s="19"/>
      <c r="QGR24" s="19"/>
      <c r="QGS24" s="19"/>
      <c r="QGT24" s="19"/>
      <c r="QGU24" s="19"/>
      <c r="QGV24" s="19"/>
      <c r="QGW24" s="19"/>
      <c r="QGX24" s="19"/>
      <c r="QGY24" s="19"/>
      <c r="QGZ24" s="19"/>
      <c r="QHA24" s="19"/>
      <c r="QHB24" s="19"/>
      <c r="QHC24" s="19"/>
      <c r="QHD24" s="19"/>
      <c r="QHE24" s="19"/>
      <c r="QHF24" s="19"/>
      <c r="QHG24" s="19"/>
      <c r="QHH24" s="19"/>
      <c r="QHI24" s="19"/>
      <c r="QHJ24" s="19"/>
      <c r="QHK24" s="19"/>
      <c r="QHL24" s="19"/>
      <c r="QHM24" s="19"/>
      <c r="QHN24" s="19"/>
      <c r="QHO24" s="19"/>
      <c r="QHP24" s="19"/>
      <c r="QHQ24" s="19"/>
      <c r="QHR24" s="19"/>
      <c r="QHS24" s="19"/>
      <c r="QHT24" s="19"/>
      <c r="QHU24" s="19"/>
      <c r="QHV24" s="19"/>
      <c r="QHW24" s="19"/>
      <c r="QHX24" s="19"/>
      <c r="QHY24" s="19"/>
      <c r="QHZ24" s="19"/>
      <c r="QIA24" s="19"/>
      <c r="QIB24" s="19"/>
      <c r="QIC24" s="19"/>
      <c r="QID24" s="19"/>
      <c r="QIE24" s="19"/>
      <c r="QIF24" s="19"/>
      <c r="QIG24" s="19"/>
      <c r="QIH24" s="19"/>
      <c r="QII24" s="19"/>
      <c r="QIJ24" s="19"/>
      <c r="QIK24" s="19"/>
      <c r="QIL24" s="19"/>
      <c r="QIM24" s="19"/>
      <c r="QIN24" s="19"/>
      <c r="QIO24" s="19"/>
      <c r="QIP24" s="19"/>
      <c r="QIQ24" s="19"/>
      <c r="QIR24" s="19"/>
      <c r="QIS24" s="19"/>
      <c r="QIT24" s="19"/>
      <c r="QIU24" s="19"/>
      <c r="QIV24" s="19"/>
      <c r="QIW24" s="19"/>
      <c r="QIX24" s="19"/>
      <c r="QIY24" s="19"/>
      <c r="QIZ24" s="19"/>
      <c r="QJA24" s="19"/>
      <c r="QJB24" s="19"/>
      <c r="QJC24" s="19"/>
      <c r="QJD24" s="19"/>
      <c r="QJE24" s="19"/>
      <c r="QJF24" s="19"/>
      <c r="QJG24" s="19"/>
      <c r="QJH24" s="19"/>
      <c r="QJI24" s="19"/>
      <c r="QJJ24" s="19"/>
      <c r="QJK24" s="19"/>
      <c r="QJL24" s="19"/>
      <c r="QJM24" s="19"/>
      <c r="QJN24" s="19"/>
      <c r="QJO24" s="19"/>
      <c r="QJP24" s="19"/>
      <c r="QJQ24" s="19"/>
      <c r="QJR24" s="19"/>
      <c r="QJS24" s="19"/>
      <c r="QJT24" s="19"/>
      <c r="QJU24" s="19"/>
      <c r="QJV24" s="19"/>
      <c r="QJW24" s="19"/>
      <c r="QJX24" s="19"/>
      <c r="QJY24" s="19"/>
      <c r="QJZ24" s="19"/>
      <c r="QKA24" s="19"/>
      <c r="QKB24" s="19"/>
      <c r="QKC24" s="19"/>
      <c r="QKD24" s="19"/>
      <c r="QKE24" s="19"/>
      <c r="QKF24" s="19"/>
      <c r="QKG24" s="19"/>
      <c r="QKH24" s="19"/>
      <c r="QKI24" s="19"/>
      <c r="QKJ24" s="19"/>
      <c r="QKK24" s="19"/>
      <c r="QKL24" s="19"/>
      <c r="QKM24" s="19"/>
      <c r="QKN24" s="19"/>
      <c r="QKO24" s="19"/>
      <c r="QKP24" s="19"/>
      <c r="QKQ24" s="19"/>
      <c r="QKR24" s="19"/>
      <c r="QKS24" s="19"/>
      <c r="QKT24" s="19"/>
      <c r="QKU24" s="19"/>
      <c r="QKV24" s="19"/>
      <c r="QKW24" s="19"/>
      <c r="QKX24" s="19"/>
      <c r="QKY24" s="19"/>
      <c r="QKZ24" s="19"/>
      <c r="QLA24" s="19"/>
      <c r="QLB24" s="19"/>
      <c r="QLC24" s="19"/>
      <c r="QLD24" s="19"/>
      <c r="QLE24" s="19"/>
      <c r="QLF24" s="19"/>
      <c r="QLG24" s="19"/>
      <c r="QLH24" s="19"/>
      <c r="QLI24" s="19"/>
      <c r="QLJ24" s="19"/>
      <c r="QLK24" s="19"/>
      <c r="QLL24" s="19"/>
      <c r="QLM24" s="19"/>
      <c r="QLN24" s="19"/>
      <c r="QLO24" s="19"/>
      <c r="QLP24" s="19"/>
      <c r="QLQ24" s="19"/>
      <c r="QLR24" s="19"/>
      <c r="QLS24" s="19"/>
      <c r="QLT24" s="19"/>
      <c r="QLU24" s="19"/>
      <c r="QLV24" s="19"/>
      <c r="QLW24" s="19"/>
      <c r="QLX24" s="19"/>
      <c r="QLY24" s="19"/>
      <c r="QLZ24" s="19"/>
      <c r="QMA24" s="19"/>
      <c r="QMB24" s="19"/>
      <c r="QMC24" s="19"/>
      <c r="QMD24" s="19"/>
      <c r="QME24" s="19"/>
      <c r="QMF24" s="19"/>
      <c r="QMG24" s="19"/>
      <c r="QMH24" s="19"/>
      <c r="QMI24" s="19"/>
      <c r="QMJ24" s="19"/>
      <c r="QMK24" s="19"/>
      <c r="QML24" s="19"/>
      <c r="QMM24" s="19"/>
      <c r="QMN24" s="19"/>
      <c r="QMO24" s="19"/>
      <c r="QMP24" s="19"/>
      <c r="QMQ24" s="19"/>
      <c r="QMR24" s="19"/>
      <c r="QMS24" s="19"/>
      <c r="QMT24" s="19"/>
      <c r="QMU24" s="19"/>
      <c r="QMV24" s="19"/>
      <c r="QMW24" s="19"/>
      <c r="QMX24" s="19"/>
      <c r="QMY24" s="19"/>
      <c r="QMZ24" s="19"/>
      <c r="QNA24" s="19"/>
      <c r="QNB24" s="19"/>
      <c r="QNC24" s="19"/>
      <c r="QND24" s="19"/>
      <c r="QNE24" s="19"/>
      <c r="QNF24" s="19"/>
      <c r="QNG24" s="19"/>
      <c r="QNH24" s="19"/>
      <c r="QNI24" s="19"/>
      <c r="QNJ24" s="19"/>
      <c r="QNK24" s="19"/>
      <c r="QNL24" s="19"/>
      <c r="QNM24" s="19"/>
      <c r="QNN24" s="19"/>
      <c r="QNO24" s="19"/>
      <c r="QNP24" s="19"/>
      <c r="QNQ24" s="19"/>
      <c r="QNR24" s="19"/>
      <c r="QNS24" s="19"/>
      <c r="QNT24" s="19"/>
      <c r="QNU24" s="19"/>
      <c r="QNV24" s="19"/>
      <c r="QNW24" s="19"/>
      <c r="QNX24" s="19"/>
      <c r="QNY24" s="19"/>
      <c r="QNZ24" s="19"/>
      <c r="QOA24" s="19"/>
      <c r="QOB24" s="19"/>
      <c r="QOC24" s="19"/>
      <c r="QOD24" s="19"/>
      <c r="QOE24" s="19"/>
      <c r="QOF24" s="19"/>
      <c r="QOG24" s="19"/>
      <c r="QOH24" s="19"/>
      <c r="QOI24" s="19"/>
      <c r="QOJ24" s="19"/>
      <c r="QOK24" s="19"/>
      <c r="QOL24" s="19"/>
      <c r="QOM24" s="19"/>
      <c r="QON24" s="19"/>
      <c r="QOO24" s="19"/>
      <c r="QOP24" s="19"/>
      <c r="QOQ24" s="19"/>
      <c r="QOR24" s="19"/>
      <c r="QOS24" s="19"/>
      <c r="QOT24" s="19"/>
      <c r="QOU24" s="19"/>
      <c r="QOV24" s="19"/>
      <c r="QOW24" s="19"/>
      <c r="QOX24" s="19"/>
      <c r="QOY24" s="19"/>
      <c r="QOZ24" s="19"/>
      <c r="QPA24" s="19"/>
      <c r="QPB24" s="19"/>
      <c r="QPC24" s="19"/>
      <c r="QPD24" s="19"/>
      <c r="QPE24" s="19"/>
      <c r="QPF24" s="19"/>
      <c r="QPG24" s="19"/>
      <c r="QPH24" s="19"/>
      <c r="QPI24" s="19"/>
      <c r="QPJ24" s="19"/>
      <c r="QPK24" s="19"/>
      <c r="QPL24" s="19"/>
      <c r="QPM24" s="19"/>
      <c r="QPN24" s="19"/>
      <c r="QPO24" s="19"/>
      <c r="QPP24" s="19"/>
      <c r="QPQ24" s="19"/>
      <c r="QPR24" s="19"/>
      <c r="QPS24" s="19"/>
      <c r="QPT24" s="19"/>
      <c r="QPU24" s="19"/>
      <c r="QPV24" s="19"/>
      <c r="QPW24" s="19"/>
      <c r="QPX24" s="19"/>
      <c r="QPY24" s="19"/>
      <c r="QPZ24" s="19"/>
      <c r="QQA24" s="19"/>
      <c r="QQB24" s="19"/>
      <c r="QQC24" s="19"/>
      <c r="QQD24" s="19"/>
      <c r="QQE24" s="19"/>
      <c r="QQF24" s="19"/>
      <c r="QQG24" s="19"/>
      <c r="QQH24" s="19"/>
      <c r="QQI24" s="19"/>
      <c r="QQJ24" s="19"/>
      <c r="QQK24" s="19"/>
      <c r="QQL24" s="19"/>
      <c r="QQM24" s="19"/>
      <c r="QQN24" s="19"/>
      <c r="QQO24" s="19"/>
      <c r="QQP24" s="19"/>
      <c r="QQQ24" s="19"/>
      <c r="QQR24" s="19"/>
      <c r="QQS24" s="19"/>
      <c r="QQT24" s="19"/>
      <c r="QQU24" s="19"/>
      <c r="QQV24" s="19"/>
      <c r="QQW24" s="19"/>
      <c r="QQX24" s="19"/>
      <c r="QQY24" s="19"/>
      <c r="QQZ24" s="19"/>
      <c r="QRA24" s="19"/>
      <c r="QRB24" s="19"/>
      <c r="QRC24" s="19"/>
      <c r="QRD24" s="19"/>
      <c r="QRE24" s="19"/>
      <c r="QRF24" s="19"/>
      <c r="QRG24" s="19"/>
      <c r="QRH24" s="19"/>
      <c r="QRI24" s="19"/>
      <c r="QRJ24" s="19"/>
      <c r="QRK24" s="19"/>
      <c r="QRL24" s="19"/>
      <c r="QRM24" s="19"/>
      <c r="QRN24" s="19"/>
      <c r="QRO24" s="19"/>
      <c r="QRP24" s="19"/>
      <c r="QRQ24" s="19"/>
      <c r="QRR24" s="19"/>
      <c r="QRS24" s="19"/>
      <c r="QRT24" s="19"/>
      <c r="QRU24" s="19"/>
      <c r="QRV24" s="19"/>
      <c r="QRW24" s="19"/>
      <c r="QRX24" s="19"/>
      <c r="QRY24" s="19"/>
      <c r="QRZ24" s="19"/>
      <c r="QSA24" s="19"/>
      <c r="QSB24" s="19"/>
      <c r="QSC24" s="19"/>
      <c r="QSD24" s="19"/>
      <c r="QSE24" s="19"/>
      <c r="QSF24" s="19"/>
      <c r="QSG24" s="19"/>
      <c r="QSH24" s="19"/>
      <c r="QSI24" s="19"/>
      <c r="QSJ24" s="19"/>
      <c r="QSK24" s="19"/>
      <c r="QSL24" s="19"/>
      <c r="QSM24" s="19"/>
      <c r="QSN24" s="19"/>
      <c r="QSO24" s="19"/>
      <c r="QSP24" s="19"/>
      <c r="QSQ24" s="19"/>
      <c r="QSR24" s="19"/>
      <c r="QSS24" s="19"/>
      <c r="QST24" s="19"/>
      <c r="QSU24" s="19"/>
      <c r="QSV24" s="19"/>
      <c r="QSW24" s="19"/>
      <c r="QSX24" s="19"/>
      <c r="QSY24" s="19"/>
      <c r="QSZ24" s="19"/>
      <c r="QTA24" s="19"/>
      <c r="QTB24" s="19"/>
      <c r="QTC24" s="19"/>
      <c r="QTD24" s="19"/>
      <c r="QTE24" s="19"/>
      <c r="QTF24" s="19"/>
      <c r="QTG24" s="19"/>
      <c r="QTH24" s="19"/>
      <c r="QTI24" s="19"/>
      <c r="QTJ24" s="19"/>
      <c r="QTK24" s="19"/>
      <c r="QTL24" s="19"/>
      <c r="QTM24" s="19"/>
      <c r="QTN24" s="19"/>
      <c r="QTO24" s="19"/>
      <c r="QTP24" s="19"/>
      <c r="QTQ24" s="19"/>
      <c r="QTR24" s="19"/>
      <c r="QTS24" s="19"/>
      <c r="QTT24" s="19"/>
      <c r="QTU24" s="19"/>
      <c r="QTV24" s="19"/>
      <c r="QTW24" s="19"/>
      <c r="QTX24" s="19"/>
      <c r="QTY24" s="19"/>
      <c r="QTZ24" s="19"/>
      <c r="QUA24" s="19"/>
      <c r="QUB24" s="19"/>
      <c r="QUC24" s="19"/>
      <c r="QUD24" s="19"/>
      <c r="QUE24" s="19"/>
      <c r="QUF24" s="19"/>
      <c r="QUG24" s="19"/>
      <c r="QUH24" s="19"/>
      <c r="QUI24" s="19"/>
      <c r="QUJ24" s="19"/>
      <c r="QUK24" s="19"/>
      <c r="QUL24" s="19"/>
      <c r="QUM24" s="19"/>
      <c r="QUN24" s="19"/>
      <c r="QUO24" s="19"/>
      <c r="QUP24" s="19"/>
      <c r="QUQ24" s="19"/>
      <c r="QUR24" s="19"/>
      <c r="QUS24" s="19"/>
      <c r="QUT24" s="19"/>
      <c r="QUU24" s="19"/>
      <c r="QUV24" s="19"/>
      <c r="QUW24" s="19"/>
      <c r="QUX24" s="19"/>
      <c r="QUY24" s="19"/>
      <c r="QUZ24" s="19"/>
      <c r="QVA24" s="19"/>
      <c r="QVB24" s="19"/>
      <c r="QVC24" s="19"/>
      <c r="QVD24" s="19"/>
      <c r="QVE24" s="19"/>
      <c r="QVF24" s="19"/>
      <c r="QVG24" s="19"/>
      <c r="QVH24" s="19"/>
      <c r="QVI24" s="19"/>
      <c r="QVJ24" s="19"/>
      <c r="QVK24" s="19"/>
      <c r="QVL24" s="19"/>
      <c r="QVM24" s="19"/>
      <c r="QVN24" s="19"/>
      <c r="QVO24" s="19"/>
      <c r="QVP24" s="19"/>
      <c r="QVQ24" s="19"/>
      <c r="QVR24" s="19"/>
      <c r="QVS24" s="19"/>
      <c r="QVT24" s="19"/>
      <c r="QVU24" s="19"/>
      <c r="QVV24" s="19"/>
      <c r="QVW24" s="19"/>
      <c r="QVX24" s="19"/>
      <c r="QVY24" s="19"/>
      <c r="QVZ24" s="19"/>
      <c r="QWA24" s="19"/>
      <c r="QWB24" s="19"/>
      <c r="QWC24" s="19"/>
      <c r="QWD24" s="19"/>
      <c r="QWE24" s="19"/>
      <c r="QWF24" s="19"/>
      <c r="QWG24" s="19"/>
      <c r="QWH24" s="19"/>
      <c r="QWI24" s="19"/>
      <c r="QWJ24" s="19"/>
      <c r="QWK24" s="19"/>
      <c r="QWL24" s="19"/>
      <c r="QWM24" s="19"/>
      <c r="QWN24" s="19"/>
      <c r="QWO24" s="19"/>
      <c r="QWP24" s="19"/>
      <c r="QWQ24" s="19"/>
      <c r="QWR24" s="19"/>
      <c r="QWS24" s="19"/>
      <c r="QWT24" s="19"/>
      <c r="QWU24" s="19"/>
      <c r="QWV24" s="19"/>
      <c r="QWW24" s="19"/>
      <c r="QWX24" s="19"/>
      <c r="QWY24" s="19"/>
      <c r="QWZ24" s="19"/>
      <c r="QXA24" s="19"/>
      <c r="QXB24" s="19"/>
      <c r="QXC24" s="19"/>
      <c r="QXD24" s="19"/>
      <c r="QXE24" s="19"/>
      <c r="QXF24" s="19"/>
      <c r="QXG24" s="19"/>
      <c r="QXH24" s="19"/>
      <c r="QXI24" s="19"/>
      <c r="QXJ24" s="19"/>
      <c r="QXK24" s="19"/>
      <c r="QXL24" s="19"/>
      <c r="QXM24" s="19"/>
      <c r="QXN24" s="19"/>
      <c r="QXO24" s="19"/>
      <c r="QXP24" s="19"/>
      <c r="QXQ24" s="19"/>
      <c r="QXR24" s="19"/>
      <c r="QXS24" s="19"/>
      <c r="QXT24" s="19"/>
      <c r="QXU24" s="19"/>
      <c r="QXV24" s="19"/>
      <c r="QXW24" s="19"/>
      <c r="QXX24" s="19"/>
      <c r="QXY24" s="19"/>
      <c r="QXZ24" s="19"/>
      <c r="QYA24" s="19"/>
      <c r="QYB24" s="19"/>
      <c r="QYC24" s="19"/>
      <c r="QYD24" s="19"/>
      <c r="QYE24" s="19"/>
      <c r="QYF24" s="19"/>
      <c r="QYG24" s="19"/>
      <c r="QYH24" s="19"/>
      <c r="QYI24" s="19"/>
      <c r="QYJ24" s="19"/>
      <c r="QYK24" s="19"/>
      <c r="QYL24" s="19"/>
      <c r="QYM24" s="19"/>
      <c r="QYN24" s="19"/>
      <c r="QYO24" s="19"/>
      <c r="QYP24" s="19"/>
      <c r="QYQ24" s="19"/>
      <c r="QYR24" s="19"/>
      <c r="QYS24" s="19"/>
      <c r="QYT24" s="19"/>
      <c r="QYU24" s="19"/>
      <c r="QYV24" s="19"/>
      <c r="QYW24" s="19"/>
      <c r="QYX24" s="19"/>
      <c r="QYY24" s="19"/>
      <c r="QYZ24" s="19"/>
      <c r="QZA24" s="19"/>
      <c r="QZB24" s="19"/>
      <c r="QZC24" s="19"/>
      <c r="QZD24" s="19"/>
      <c r="QZE24" s="19"/>
      <c r="QZF24" s="19"/>
      <c r="QZG24" s="19"/>
      <c r="QZH24" s="19"/>
      <c r="QZI24" s="19"/>
      <c r="QZJ24" s="19"/>
      <c r="QZK24" s="19"/>
      <c r="QZL24" s="19"/>
      <c r="QZM24" s="19"/>
      <c r="QZN24" s="19"/>
      <c r="QZO24" s="19"/>
      <c r="QZP24" s="19"/>
      <c r="QZQ24" s="19"/>
      <c r="QZR24" s="19"/>
      <c r="QZS24" s="19"/>
      <c r="QZT24" s="19"/>
      <c r="QZU24" s="19"/>
      <c r="QZV24" s="19"/>
      <c r="QZW24" s="19"/>
      <c r="QZX24" s="19"/>
      <c r="QZY24" s="19"/>
      <c r="QZZ24" s="19"/>
      <c r="RAA24" s="19"/>
      <c r="RAB24" s="19"/>
      <c r="RAC24" s="19"/>
      <c r="RAD24" s="19"/>
      <c r="RAE24" s="19"/>
      <c r="RAF24" s="19"/>
      <c r="RAG24" s="19"/>
      <c r="RAH24" s="19"/>
      <c r="RAI24" s="19"/>
      <c r="RAJ24" s="19"/>
      <c r="RAK24" s="19"/>
      <c r="RAL24" s="19"/>
      <c r="RAM24" s="19"/>
      <c r="RAN24" s="19"/>
      <c r="RAO24" s="19"/>
      <c r="RAP24" s="19"/>
      <c r="RAQ24" s="19"/>
      <c r="RAR24" s="19"/>
      <c r="RAS24" s="19"/>
      <c r="RAT24" s="19"/>
      <c r="RAU24" s="19"/>
      <c r="RAV24" s="19"/>
      <c r="RAW24" s="19"/>
      <c r="RAX24" s="19"/>
      <c r="RAY24" s="19"/>
      <c r="RAZ24" s="19"/>
      <c r="RBA24" s="19"/>
      <c r="RBB24" s="19"/>
      <c r="RBC24" s="19"/>
      <c r="RBD24" s="19"/>
      <c r="RBE24" s="19"/>
      <c r="RBF24" s="19"/>
      <c r="RBG24" s="19"/>
      <c r="RBH24" s="19"/>
      <c r="RBI24" s="19"/>
      <c r="RBJ24" s="19"/>
      <c r="RBK24" s="19"/>
      <c r="RBL24" s="19"/>
      <c r="RBM24" s="19"/>
      <c r="RBN24" s="19"/>
      <c r="RBO24" s="19"/>
      <c r="RBP24" s="19"/>
      <c r="RBQ24" s="19"/>
      <c r="RBR24" s="19"/>
      <c r="RBS24" s="19"/>
      <c r="RBT24" s="19"/>
      <c r="RBU24" s="19"/>
      <c r="RBV24" s="19"/>
      <c r="RBW24" s="19"/>
      <c r="RBX24" s="19"/>
      <c r="RBY24" s="19"/>
      <c r="RBZ24" s="19"/>
      <c r="RCA24" s="19"/>
      <c r="RCB24" s="19"/>
      <c r="RCC24" s="19"/>
      <c r="RCD24" s="19"/>
      <c r="RCE24" s="19"/>
      <c r="RCF24" s="19"/>
      <c r="RCG24" s="19"/>
      <c r="RCH24" s="19"/>
      <c r="RCI24" s="19"/>
      <c r="RCJ24" s="19"/>
      <c r="RCK24" s="19"/>
      <c r="RCL24" s="19"/>
      <c r="RCM24" s="19"/>
      <c r="RCN24" s="19"/>
      <c r="RCO24" s="19"/>
      <c r="RCP24" s="19"/>
      <c r="RCQ24" s="19"/>
      <c r="RCR24" s="19"/>
      <c r="RCS24" s="19"/>
      <c r="RCT24" s="19"/>
      <c r="RCU24" s="19"/>
      <c r="RCV24" s="19"/>
      <c r="RCW24" s="19"/>
      <c r="RCX24" s="19"/>
      <c r="RCY24" s="19"/>
      <c r="RCZ24" s="19"/>
      <c r="RDA24" s="19"/>
      <c r="RDB24" s="19"/>
      <c r="RDC24" s="19"/>
      <c r="RDD24" s="19"/>
      <c r="RDE24" s="19"/>
      <c r="RDF24" s="19"/>
      <c r="RDG24" s="19"/>
      <c r="RDH24" s="19"/>
      <c r="RDI24" s="19"/>
      <c r="RDJ24" s="19"/>
      <c r="RDK24" s="19"/>
      <c r="RDL24" s="19"/>
      <c r="RDM24" s="19"/>
      <c r="RDN24" s="19"/>
      <c r="RDO24" s="19"/>
      <c r="RDP24" s="19"/>
      <c r="RDQ24" s="19"/>
      <c r="RDR24" s="19"/>
      <c r="RDS24" s="19"/>
      <c r="RDT24" s="19"/>
      <c r="RDU24" s="19"/>
      <c r="RDV24" s="19"/>
      <c r="RDW24" s="19"/>
      <c r="RDX24" s="19"/>
      <c r="RDY24" s="19"/>
      <c r="RDZ24" s="19"/>
      <c r="REA24" s="19"/>
      <c r="REB24" s="19"/>
      <c r="REC24" s="19"/>
      <c r="RED24" s="19"/>
      <c r="REE24" s="19"/>
      <c r="REF24" s="19"/>
      <c r="REG24" s="19"/>
      <c r="REH24" s="19"/>
      <c r="REI24" s="19"/>
      <c r="REJ24" s="19"/>
      <c r="REK24" s="19"/>
      <c r="REL24" s="19"/>
      <c r="REM24" s="19"/>
      <c r="REN24" s="19"/>
      <c r="REO24" s="19"/>
      <c r="REP24" s="19"/>
      <c r="REQ24" s="19"/>
      <c r="RER24" s="19"/>
      <c r="RES24" s="19"/>
      <c r="RET24" s="19"/>
      <c r="REU24" s="19"/>
      <c r="REV24" s="19"/>
      <c r="REW24" s="19"/>
      <c r="REX24" s="19"/>
      <c r="REY24" s="19"/>
      <c r="REZ24" s="19"/>
      <c r="RFA24" s="19"/>
      <c r="RFB24" s="19"/>
      <c r="RFC24" s="19"/>
      <c r="RFD24" s="19"/>
      <c r="RFE24" s="19"/>
      <c r="RFF24" s="19"/>
      <c r="RFG24" s="19"/>
      <c r="RFH24" s="19"/>
      <c r="RFI24" s="19"/>
      <c r="RFJ24" s="19"/>
      <c r="RFK24" s="19"/>
      <c r="RFL24" s="19"/>
      <c r="RFM24" s="19"/>
      <c r="RFN24" s="19"/>
      <c r="RFO24" s="19"/>
      <c r="RFP24" s="19"/>
      <c r="RFQ24" s="19"/>
      <c r="RFR24" s="19"/>
      <c r="RFS24" s="19"/>
      <c r="RFT24" s="19"/>
      <c r="RFU24" s="19"/>
      <c r="RFV24" s="19"/>
      <c r="RFW24" s="19"/>
      <c r="RFX24" s="19"/>
      <c r="RFY24" s="19"/>
      <c r="RFZ24" s="19"/>
      <c r="RGA24" s="19"/>
      <c r="RGB24" s="19"/>
      <c r="RGC24" s="19"/>
      <c r="RGD24" s="19"/>
      <c r="RGE24" s="19"/>
      <c r="RGF24" s="19"/>
      <c r="RGG24" s="19"/>
      <c r="RGH24" s="19"/>
      <c r="RGI24" s="19"/>
      <c r="RGJ24" s="19"/>
      <c r="RGK24" s="19"/>
      <c r="RGL24" s="19"/>
      <c r="RGM24" s="19"/>
      <c r="RGN24" s="19"/>
      <c r="RGO24" s="19"/>
      <c r="RGP24" s="19"/>
      <c r="RGQ24" s="19"/>
      <c r="RGR24" s="19"/>
      <c r="RGS24" s="19"/>
      <c r="RGT24" s="19"/>
      <c r="RGU24" s="19"/>
      <c r="RGV24" s="19"/>
      <c r="RGW24" s="19"/>
      <c r="RGX24" s="19"/>
      <c r="RGY24" s="19"/>
      <c r="RGZ24" s="19"/>
      <c r="RHA24" s="19"/>
      <c r="RHB24" s="19"/>
      <c r="RHC24" s="19"/>
      <c r="RHD24" s="19"/>
      <c r="RHE24" s="19"/>
      <c r="RHF24" s="19"/>
      <c r="RHG24" s="19"/>
      <c r="RHH24" s="19"/>
      <c r="RHI24" s="19"/>
      <c r="RHJ24" s="19"/>
      <c r="RHK24" s="19"/>
      <c r="RHL24" s="19"/>
      <c r="RHM24" s="19"/>
      <c r="RHN24" s="19"/>
      <c r="RHO24" s="19"/>
      <c r="RHP24" s="19"/>
      <c r="RHQ24" s="19"/>
      <c r="RHR24" s="19"/>
      <c r="RHS24" s="19"/>
      <c r="RHT24" s="19"/>
      <c r="RHU24" s="19"/>
      <c r="RHV24" s="19"/>
      <c r="RHW24" s="19"/>
      <c r="RHX24" s="19"/>
      <c r="RHY24" s="19"/>
      <c r="RHZ24" s="19"/>
      <c r="RIA24" s="19"/>
      <c r="RIB24" s="19"/>
      <c r="RIC24" s="19"/>
      <c r="RID24" s="19"/>
      <c r="RIE24" s="19"/>
      <c r="RIF24" s="19"/>
      <c r="RIG24" s="19"/>
      <c r="RIH24" s="19"/>
      <c r="RII24" s="19"/>
      <c r="RIJ24" s="19"/>
      <c r="RIK24" s="19"/>
      <c r="RIL24" s="19"/>
      <c r="RIM24" s="19"/>
      <c r="RIN24" s="19"/>
      <c r="RIO24" s="19"/>
      <c r="RIP24" s="19"/>
      <c r="RIQ24" s="19"/>
      <c r="RIR24" s="19"/>
      <c r="RIS24" s="19"/>
      <c r="RIT24" s="19"/>
      <c r="RIU24" s="19"/>
      <c r="RIV24" s="19"/>
      <c r="RIW24" s="19"/>
      <c r="RIX24" s="19"/>
      <c r="RIY24" s="19"/>
      <c r="RIZ24" s="19"/>
      <c r="RJA24" s="19"/>
      <c r="RJB24" s="19"/>
      <c r="RJC24" s="19"/>
      <c r="RJD24" s="19"/>
      <c r="RJE24" s="19"/>
      <c r="RJF24" s="19"/>
      <c r="RJG24" s="19"/>
      <c r="RJH24" s="19"/>
      <c r="RJI24" s="19"/>
      <c r="RJJ24" s="19"/>
      <c r="RJK24" s="19"/>
      <c r="RJL24" s="19"/>
      <c r="RJM24" s="19"/>
      <c r="RJN24" s="19"/>
      <c r="RJO24" s="19"/>
      <c r="RJP24" s="19"/>
      <c r="RJQ24" s="19"/>
      <c r="RJR24" s="19"/>
      <c r="RJS24" s="19"/>
      <c r="RJT24" s="19"/>
      <c r="RJU24" s="19"/>
      <c r="RJV24" s="19"/>
      <c r="RJW24" s="19"/>
      <c r="RJX24" s="19"/>
      <c r="RJY24" s="19"/>
      <c r="RJZ24" s="19"/>
      <c r="RKA24" s="19"/>
      <c r="RKB24" s="19"/>
      <c r="RKC24" s="19"/>
      <c r="RKD24" s="19"/>
      <c r="RKE24" s="19"/>
      <c r="RKF24" s="19"/>
      <c r="RKG24" s="19"/>
      <c r="RKH24" s="19"/>
      <c r="RKI24" s="19"/>
      <c r="RKJ24" s="19"/>
      <c r="RKK24" s="19"/>
      <c r="RKL24" s="19"/>
      <c r="RKM24" s="19"/>
      <c r="RKN24" s="19"/>
      <c r="RKO24" s="19"/>
      <c r="RKP24" s="19"/>
      <c r="RKQ24" s="19"/>
      <c r="RKR24" s="19"/>
      <c r="RKS24" s="19"/>
      <c r="RKT24" s="19"/>
      <c r="RKU24" s="19"/>
      <c r="RKV24" s="19"/>
      <c r="RKW24" s="19"/>
      <c r="RKX24" s="19"/>
      <c r="RKY24" s="19"/>
      <c r="RKZ24" s="19"/>
      <c r="RLA24" s="19"/>
      <c r="RLB24" s="19"/>
      <c r="RLC24" s="19"/>
      <c r="RLD24" s="19"/>
      <c r="RLE24" s="19"/>
      <c r="RLF24" s="19"/>
      <c r="RLG24" s="19"/>
      <c r="RLH24" s="19"/>
      <c r="RLI24" s="19"/>
      <c r="RLJ24" s="19"/>
      <c r="RLK24" s="19"/>
      <c r="RLL24" s="19"/>
      <c r="RLM24" s="19"/>
      <c r="RLN24" s="19"/>
      <c r="RLO24" s="19"/>
      <c r="RLP24" s="19"/>
      <c r="RLQ24" s="19"/>
      <c r="RLR24" s="19"/>
      <c r="RLS24" s="19"/>
      <c r="RLT24" s="19"/>
      <c r="RLU24" s="19"/>
      <c r="RLV24" s="19"/>
      <c r="RLW24" s="19"/>
      <c r="RLX24" s="19"/>
      <c r="RLY24" s="19"/>
      <c r="RLZ24" s="19"/>
      <c r="RMA24" s="19"/>
      <c r="RMB24" s="19"/>
      <c r="RMC24" s="19"/>
      <c r="RMD24" s="19"/>
      <c r="RME24" s="19"/>
      <c r="RMF24" s="19"/>
      <c r="RMG24" s="19"/>
      <c r="RMH24" s="19"/>
      <c r="RMI24" s="19"/>
      <c r="RMJ24" s="19"/>
      <c r="RMK24" s="19"/>
      <c r="RML24" s="19"/>
      <c r="RMM24" s="19"/>
      <c r="RMN24" s="19"/>
      <c r="RMO24" s="19"/>
      <c r="RMP24" s="19"/>
      <c r="RMQ24" s="19"/>
      <c r="RMR24" s="19"/>
      <c r="RMS24" s="19"/>
      <c r="RMT24" s="19"/>
      <c r="RMU24" s="19"/>
      <c r="RMV24" s="19"/>
      <c r="RMW24" s="19"/>
      <c r="RMX24" s="19"/>
      <c r="RMY24" s="19"/>
      <c r="RMZ24" s="19"/>
      <c r="RNA24" s="19"/>
      <c r="RNB24" s="19"/>
      <c r="RNC24" s="19"/>
      <c r="RND24" s="19"/>
      <c r="RNE24" s="19"/>
      <c r="RNF24" s="19"/>
      <c r="RNG24" s="19"/>
      <c r="RNH24" s="19"/>
      <c r="RNI24" s="19"/>
      <c r="RNJ24" s="19"/>
      <c r="RNK24" s="19"/>
      <c r="RNL24" s="19"/>
      <c r="RNM24" s="19"/>
      <c r="RNN24" s="19"/>
      <c r="RNO24" s="19"/>
      <c r="RNP24" s="19"/>
      <c r="RNQ24" s="19"/>
      <c r="RNR24" s="19"/>
      <c r="RNS24" s="19"/>
      <c r="RNT24" s="19"/>
      <c r="RNU24" s="19"/>
      <c r="RNV24" s="19"/>
      <c r="RNW24" s="19"/>
      <c r="RNX24" s="19"/>
      <c r="RNY24" s="19"/>
      <c r="RNZ24" s="19"/>
      <c r="ROA24" s="19"/>
      <c r="ROB24" s="19"/>
      <c r="ROC24" s="19"/>
      <c r="ROD24" s="19"/>
      <c r="ROE24" s="19"/>
      <c r="ROF24" s="19"/>
      <c r="ROG24" s="19"/>
      <c r="ROH24" s="19"/>
      <c r="ROI24" s="19"/>
      <c r="ROJ24" s="19"/>
      <c r="ROK24" s="19"/>
      <c r="ROL24" s="19"/>
      <c r="ROM24" s="19"/>
      <c r="RON24" s="19"/>
      <c r="ROO24" s="19"/>
      <c r="ROP24" s="19"/>
      <c r="ROQ24" s="19"/>
      <c r="ROR24" s="19"/>
      <c r="ROS24" s="19"/>
      <c r="ROT24" s="19"/>
      <c r="ROU24" s="19"/>
      <c r="ROV24" s="19"/>
      <c r="ROW24" s="19"/>
      <c r="ROX24" s="19"/>
      <c r="ROY24" s="19"/>
      <c r="ROZ24" s="19"/>
      <c r="RPA24" s="19"/>
      <c r="RPB24" s="19"/>
      <c r="RPC24" s="19"/>
      <c r="RPD24" s="19"/>
      <c r="RPE24" s="19"/>
      <c r="RPF24" s="19"/>
      <c r="RPG24" s="19"/>
      <c r="RPH24" s="19"/>
      <c r="RPI24" s="19"/>
      <c r="RPJ24" s="19"/>
      <c r="RPK24" s="19"/>
      <c r="RPL24" s="19"/>
      <c r="RPM24" s="19"/>
      <c r="RPN24" s="19"/>
      <c r="RPO24" s="19"/>
      <c r="RPP24" s="19"/>
      <c r="RPQ24" s="19"/>
      <c r="RPR24" s="19"/>
      <c r="RPS24" s="19"/>
      <c r="RPT24" s="19"/>
      <c r="RPU24" s="19"/>
      <c r="RPV24" s="19"/>
      <c r="RPW24" s="19"/>
      <c r="RPX24" s="19"/>
      <c r="RPY24" s="19"/>
      <c r="RPZ24" s="19"/>
      <c r="RQA24" s="19"/>
      <c r="RQB24" s="19"/>
      <c r="RQC24" s="19"/>
      <c r="RQD24" s="19"/>
      <c r="RQE24" s="19"/>
      <c r="RQF24" s="19"/>
      <c r="RQG24" s="19"/>
      <c r="RQH24" s="19"/>
      <c r="RQI24" s="19"/>
      <c r="RQJ24" s="19"/>
      <c r="RQK24" s="19"/>
      <c r="RQL24" s="19"/>
      <c r="RQM24" s="19"/>
      <c r="RQN24" s="19"/>
      <c r="RQO24" s="19"/>
      <c r="RQP24" s="19"/>
      <c r="RQQ24" s="19"/>
      <c r="RQR24" s="19"/>
      <c r="RQS24" s="19"/>
      <c r="RQT24" s="19"/>
      <c r="RQU24" s="19"/>
      <c r="RQV24" s="19"/>
      <c r="RQW24" s="19"/>
      <c r="RQX24" s="19"/>
      <c r="RQY24" s="19"/>
      <c r="RQZ24" s="19"/>
      <c r="RRA24" s="19"/>
      <c r="RRB24" s="19"/>
      <c r="RRC24" s="19"/>
      <c r="RRD24" s="19"/>
      <c r="RRE24" s="19"/>
      <c r="RRF24" s="19"/>
      <c r="RRG24" s="19"/>
      <c r="RRH24" s="19"/>
      <c r="RRI24" s="19"/>
      <c r="RRJ24" s="19"/>
      <c r="RRK24" s="19"/>
      <c r="RRL24" s="19"/>
      <c r="RRM24" s="19"/>
      <c r="RRN24" s="19"/>
      <c r="RRO24" s="19"/>
      <c r="RRP24" s="19"/>
      <c r="RRQ24" s="19"/>
      <c r="RRR24" s="19"/>
      <c r="RRS24" s="19"/>
      <c r="RRT24" s="19"/>
      <c r="RRU24" s="19"/>
      <c r="RRV24" s="19"/>
      <c r="RRW24" s="19"/>
      <c r="RRX24" s="19"/>
      <c r="RRY24" s="19"/>
      <c r="RRZ24" s="19"/>
      <c r="RSA24" s="19"/>
      <c r="RSB24" s="19"/>
      <c r="RSC24" s="19"/>
      <c r="RSD24" s="19"/>
      <c r="RSE24" s="19"/>
      <c r="RSF24" s="19"/>
      <c r="RSG24" s="19"/>
      <c r="RSH24" s="19"/>
      <c r="RSI24" s="19"/>
      <c r="RSJ24" s="19"/>
      <c r="RSK24" s="19"/>
      <c r="RSL24" s="19"/>
      <c r="RSM24" s="19"/>
      <c r="RSN24" s="19"/>
      <c r="RSO24" s="19"/>
      <c r="RSP24" s="19"/>
      <c r="RSQ24" s="19"/>
      <c r="RSR24" s="19"/>
      <c r="RSS24" s="19"/>
      <c r="RST24" s="19"/>
      <c r="RSU24" s="19"/>
      <c r="RSV24" s="19"/>
      <c r="RSW24" s="19"/>
      <c r="RSX24" s="19"/>
      <c r="RSY24" s="19"/>
      <c r="RSZ24" s="19"/>
      <c r="RTA24" s="19"/>
      <c r="RTB24" s="19"/>
      <c r="RTC24" s="19"/>
      <c r="RTD24" s="19"/>
      <c r="RTE24" s="19"/>
      <c r="RTF24" s="19"/>
      <c r="RTG24" s="19"/>
      <c r="RTH24" s="19"/>
      <c r="RTI24" s="19"/>
      <c r="RTJ24" s="19"/>
      <c r="RTK24" s="19"/>
      <c r="RTL24" s="19"/>
      <c r="RTM24" s="19"/>
      <c r="RTN24" s="19"/>
      <c r="RTO24" s="19"/>
      <c r="RTP24" s="19"/>
      <c r="RTQ24" s="19"/>
      <c r="RTR24" s="19"/>
      <c r="RTS24" s="19"/>
      <c r="RTT24" s="19"/>
      <c r="RTU24" s="19"/>
      <c r="RTV24" s="19"/>
      <c r="RTW24" s="19"/>
      <c r="RTX24" s="19"/>
      <c r="RTY24" s="19"/>
      <c r="RTZ24" s="19"/>
      <c r="RUA24" s="19"/>
      <c r="RUB24" s="19"/>
      <c r="RUC24" s="19"/>
      <c r="RUD24" s="19"/>
      <c r="RUE24" s="19"/>
      <c r="RUF24" s="19"/>
      <c r="RUG24" s="19"/>
      <c r="RUH24" s="19"/>
      <c r="RUI24" s="19"/>
      <c r="RUJ24" s="19"/>
      <c r="RUK24" s="19"/>
      <c r="RUL24" s="19"/>
      <c r="RUM24" s="19"/>
      <c r="RUN24" s="19"/>
      <c r="RUO24" s="19"/>
      <c r="RUP24" s="19"/>
      <c r="RUQ24" s="19"/>
      <c r="RUR24" s="19"/>
      <c r="RUS24" s="19"/>
      <c r="RUT24" s="19"/>
      <c r="RUU24" s="19"/>
      <c r="RUV24" s="19"/>
      <c r="RUW24" s="19"/>
      <c r="RUX24" s="19"/>
      <c r="RUY24" s="19"/>
      <c r="RUZ24" s="19"/>
      <c r="RVA24" s="19"/>
      <c r="RVB24" s="19"/>
      <c r="RVC24" s="19"/>
      <c r="RVD24" s="19"/>
      <c r="RVE24" s="19"/>
      <c r="RVF24" s="19"/>
      <c r="RVG24" s="19"/>
      <c r="RVH24" s="19"/>
      <c r="RVI24" s="19"/>
      <c r="RVJ24" s="19"/>
      <c r="RVK24" s="19"/>
      <c r="RVL24" s="19"/>
      <c r="RVM24" s="19"/>
      <c r="RVN24" s="19"/>
      <c r="RVO24" s="19"/>
      <c r="RVP24" s="19"/>
      <c r="RVQ24" s="19"/>
      <c r="RVR24" s="19"/>
      <c r="RVS24" s="19"/>
      <c r="RVT24" s="19"/>
      <c r="RVU24" s="19"/>
      <c r="RVV24" s="19"/>
      <c r="RVW24" s="19"/>
      <c r="RVX24" s="19"/>
      <c r="RVY24" s="19"/>
      <c r="RVZ24" s="19"/>
      <c r="RWA24" s="19"/>
      <c r="RWB24" s="19"/>
      <c r="RWC24" s="19"/>
      <c r="RWD24" s="19"/>
      <c r="RWE24" s="19"/>
      <c r="RWF24" s="19"/>
      <c r="RWG24" s="19"/>
      <c r="RWH24" s="19"/>
      <c r="RWI24" s="19"/>
      <c r="RWJ24" s="19"/>
      <c r="RWK24" s="19"/>
      <c r="RWL24" s="19"/>
      <c r="RWM24" s="19"/>
      <c r="RWN24" s="19"/>
      <c r="RWO24" s="19"/>
      <c r="RWP24" s="19"/>
      <c r="RWQ24" s="19"/>
      <c r="RWR24" s="19"/>
      <c r="RWS24" s="19"/>
      <c r="RWT24" s="19"/>
      <c r="RWU24" s="19"/>
      <c r="RWV24" s="19"/>
      <c r="RWW24" s="19"/>
      <c r="RWX24" s="19"/>
      <c r="RWY24" s="19"/>
      <c r="RWZ24" s="19"/>
      <c r="RXA24" s="19"/>
      <c r="RXB24" s="19"/>
      <c r="RXC24" s="19"/>
      <c r="RXD24" s="19"/>
      <c r="RXE24" s="19"/>
      <c r="RXF24" s="19"/>
      <c r="RXG24" s="19"/>
      <c r="RXH24" s="19"/>
      <c r="RXI24" s="19"/>
      <c r="RXJ24" s="19"/>
      <c r="RXK24" s="19"/>
      <c r="RXL24" s="19"/>
      <c r="RXM24" s="19"/>
      <c r="RXN24" s="19"/>
      <c r="RXO24" s="19"/>
      <c r="RXP24" s="19"/>
      <c r="RXQ24" s="19"/>
      <c r="RXR24" s="19"/>
      <c r="RXS24" s="19"/>
      <c r="RXT24" s="19"/>
      <c r="RXU24" s="19"/>
      <c r="RXV24" s="19"/>
      <c r="RXW24" s="19"/>
      <c r="RXX24" s="19"/>
      <c r="RXY24" s="19"/>
      <c r="RXZ24" s="19"/>
      <c r="RYA24" s="19"/>
      <c r="RYB24" s="19"/>
      <c r="RYC24" s="19"/>
      <c r="RYD24" s="19"/>
      <c r="RYE24" s="19"/>
      <c r="RYF24" s="19"/>
      <c r="RYG24" s="19"/>
      <c r="RYH24" s="19"/>
      <c r="RYI24" s="19"/>
      <c r="RYJ24" s="19"/>
      <c r="RYK24" s="19"/>
      <c r="RYL24" s="19"/>
      <c r="RYM24" s="19"/>
      <c r="RYN24" s="19"/>
      <c r="RYO24" s="19"/>
      <c r="RYP24" s="19"/>
      <c r="RYQ24" s="19"/>
      <c r="RYR24" s="19"/>
      <c r="RYS24" s="19"/>
      <c r="RYT24" s="19"/>
      <c r="RYU24" s="19"/>
      <c r="RYV24" s="19"/>
      <c r="RYW24" s="19"/>
      <c r="RYX24" s="19"/>
      <c r="RYY24" s="19"/>
      <c r="RYZ24" s="19"/>
      <c r="RZA24" s="19"/>
      <c r="RZB24" s="19"/>
      <c r="RZC24" s="19"/>
      <c r="RZD24" s="19"/>
      <c r="RZE24" s="19"/>
      <c r="RZF24" s="19"/>
      <c r="RZG24" s="19"/>
      <c r="RZH24" s="19"/>
      <c r="RZI24" s="19"/>
      <c r="RZJ24" s="19"/>
      <c r="RZK24" s="19"/>
      <c r="RZL24" s="19"/>
      <c r="RZM24" s="19"/>
      <c r="RZN24" s="19"/>
      <c r="RZO24" s="19"/>
      <c r="RZP24" s="19"/>
      <c r="RZQ24" s="19"/>
      <c r="RZR24" s="19"/>
      <c r="RZS24" s="19"/>
      <c r="RZT24" s="19"/>
      <c r="RZU24" s="19"/>
      <c r="RZV24" s="19"/>
      <c r="RZW24" s="19"/>
      <c r="RZX24" s="19"/>
      <c r="RZY24" s="19"/>
      <c r="RZZ24" s="19"/>
      <c r="SAA24" s="19"/>
      <c r="SAB24" s="19"/>
      <c r="SAC24" s="19"/>
      <c r="SAD24" s="19"/>
      <c r="SAE24" s="19"/>
      <c r="SAF24" s="19"/>
      <c r="SAG24" s="19"/>
      <c r="SAH24" s="19"/>
      <c r="SAI24" s="19"/>
      <c r="SAJ24" s="19"/>
      <c r="SAK24" s="19"/>
      <c r="SAL24" s="19"/>
      <c r="SAM24" s="19"/>
      <c r="SAN24" s="19"/>
      <c r="SAO24" s="19"/>
      <c r="SAP24" s="19"/>
      <c r="SAQ24" s="19"/>
      <c r="SAR24" s="19"/>
      <c r="SAS24" s="19"/>
      <c r="SAT24" s="19"/>
      <c r="SAU24" s="19"/>
      <c r="SAV24" s="19"/>
      <c r="SAW24" s="19"/>
      <c r="SAX24" s="19"/>
      <c r="SAY24" s="19"/>
      <c r="SAZ24" s="19"/>
      <c r="SBA24" s="19"/>
      <c r="SBB24" s="19"/>
      <c r="SBC24" s="19"/>
      <c r="SBD24" s="19"/>
      <c r="SBE24" s="19"/>
      <c r="SBF24" s="19"/>
      <c r="SBG24" s="19"/>
      <c r="SBH24" s="19"/>
      <c r="SBI24" s="19"/>
      <c r="SBJ24" s="19"/>
      <c r="SBK24" s="19"/>
      <c r="SBL24" s="19"/>
      <c r="SBM24" s="19"/>
      <c r="SBN24" s="19"/>
      <c r="SBO24" s="19"/>
      <c r="SBP24" s="19"/>
      <c r="SBQ24" s="19"/>
      <c r="SBR24" s="19"/>
      <c r="SBS24" s="19"/>
      <c r="SBT24" s="19"/>
      <c r="SBU24" s="19"/>
      <c r="SBV24" s="19"/>
      <c r="SBW24" s="19"/>
      <c r="SBX24" s="19"/>
      <c r="SBY24" s="19"/>
      <c r="SBZ24" s="19"/>
      <c r="SCA24" s="19"/>
      <c r="SCB24" s="19"/>
      <c r="SCC24" s="19"/>
      <c r="SCD24" s="19"/>
      <c r="SCE24" s="19"/>
      <c r="SCF24" s="19"/>
      <c r="SCG24" s="19"/>
      <c r="SCH24" s="19"/>
      <c r="SCI24" s="19"/>
      <c r="SCJ24" s="19"/>
      <c r="SCK24" s="19"/>
      <c r="SCL24" s="19"/>
      <c r="SCM24" s="19"/>
      <c r="SCN24" s="19"/>
      <c r="SCO24" s="19"/>
      <c r="SCP24" s="19"/>
      <c r="SCQ24" s="19"/>
      <c r="SCR24" s="19"/>
      <c r="SCS24" s="19"/>
      <c r="SCT24" s="19"/>
      <c r="SCU24" s="19"/>
      <c r="SCV24" s="19"/>
      <c r="SCW24" s="19"/>
      <c r="SCX24" s="19"/>
      <c r="SCY24" s="19"/>
      <c r="SCZ24" s="19"/>
      <c r="SDA24" s="19"/>
      <c r="SDB24" s="19"/>
      <c r="SDC24" s="19"/>
      <c r="SDD24" s="19"/>
      <c r="SDE24" s="19"/>
      <c r="SDF24" s="19"/>
      <c r="SDG24" s="19"/>
      <c r="SDH24" s="19"/>
      <c r="SDI24" s="19"/>
      <c r="SDJ24" s="19"/>
      <c r="SDK24" s="19"/>
      <c r="SDL24" s="19"/>
      <c r="SDM24" s="19"/>
      <c r="SDN24" s="19"/>
      <c r="SDO24" s="19"/>
      <c r="SDP24" s="19"/>
      <c r="SDQ24" s="19"/>
      <c r="SDR24" s="19"/>
      <c r="SDS24" s="19"/>
      <c r="SDT24" s="19"/>
      <c r="SDU24" s="19"/>
      <c r="SDV24" s="19"/>
      <c r="SDW24" s="19"/>
      <c r="SDX24" s="19"/>
      <c r="SDY24" s="19"/>
      <c r="SDZ24" s="19"/>
      <c r="SEA24" s="19"/>
      <c r="SEB24" s="19"/>
      <c r="SEC24" s="19"/>
      <c r="SED24" s="19"/>
      <c r="SEE24" s="19"/>
      <c r="SEF24" s="19"/>
      <c r="SEG24" s="19"/>
      <c r="SEH24" s="19"/>
      <c r="SEI24" s="19"/>
      <c r="SEJ24" s="19"/>
      <c r="SEK24" s="19"/>
      <c r="SEL24" s="19"/>
      <c r="SEM24" s="19"/>
      <c r="SEN24" s="19"/>
      <c r="SEO24" s="19"/>
      <c r="SEP24" s="19"/>
      <c r="SEQ24" s="19"/>
      <c r="SER24" s="19"/>
      <c r="SES24" s="19"/>
      <c r="SET24" s="19"/>
      <c r="SEU24" s="19"/>
      <c r="SEV24" s="19"/>
      <c r="SEW24" s="19"/>
      <c r="SEX24" s="19"/>
      <c r="SEY24" s="19"/>
      <c r="SEZ24" s="19"/>
      <c r="SFA24" s="19"/>
      <c r="SFB24" s="19"/>
      <c r="SFC24" s="19"/>
      <c r="SFD24" s="19"/>
      <c r="SFE24" s="19"/>
      <c r="SFF24" s="19"/>
      <c r="SFG24" s="19"/>
      <c r="SFH24" s="19"/>
      <c r="SFI24" s="19"/>
      <c r="SFJ24" s="19"/>
      <c r="SFK24" s="19"/>
      <c r="SFL24" s="19"/>
      <c r="SFM24" s="19"/>
      <c r="SFN24" s="19"/>
      <c r="SFO24" s="19"/>
      <c r="SFP24" s="19"/>
      <c r="SFQ24" s="19"/>
      <c r="SFR24" s="19"/>
      <c r="SFS24" s="19"/>
      <c r="SFT24" s="19"/>
      <c r="SFU24" s="19"/>
      <c r="SFV24" s="19"/>
      <c r="SFW24" s="19"/>
      <c r="SFX24" s="19"/>
      <c r="SFY24" s="19"/>
      <c r="SFZ24" s="19"/>
      <c r="SGA24" s="19"/>
      <c r="SGB24" s="19"/>
      <c r="SGC24" s="19"/>
      <c r="SGD24" s="19"/>
      <c r="SGE24" s="19"/>
      <c r="SGF24" s="19"/>
      <c r="SGG24" s="19"/>
      <c r="SGH24" s="19"/>
      <c r="SGI24" s="19"/>
      <c r="SGJ24" s="19"/>
      <c r="SGK24" s="19"/>
      <c r="SGL24" s="19"/>
      <c r="SGM24" s="19"/>
      <c r="SGN24" s="19"/>
      <c r="SGO24" s="19"/>
      <c r="SGP24" s="19"/>
      <c r="SGQ24" s="19"/>
      <c r="SGR24" s="19"/>
      <c r="SGS24" s="19"/>
      <c r="SGT24" s="19"/>
      <c r="SGU24" s="19"/>
      <c r="SGV24" s="19"/>
      <c r="SGW24" s="19"/>
      <c r="SGX24" s="19"/>
      <c r="SGY24" s="19"/>
      <c r="SGZ24" s="19"/>
      <c r="SHA24" s="19"/>
      <c r="SHB24" s="19"/>
      <c r="SHC24" s="19"/>
      <c r="SHD24" s="19"/>
      <c r="SHE24" s="19"/>
      <c r="SHF24" s="19"/>
      <c r="SHG24" s="19"/>
      <c r="SHH24" s="19"/>
      <c r="SHI24" s="19"/>
      <c r="SHJ24" s="19"/>
      <c r="SHK24" s="19"/>
      <c r="SHL24" s="19"/>
      <c r="SHM24" s="19"/>
      <c r="SHN24" s="19"/>
      <c r="SHO24" s="19"/>
      <c r="SHP24" s="19"/>
      <c r="SHQ24" s="19"/>
      <c r="SHR24" s="19"/>
      <c r="SHS24" s="19"/>
      <c r="SHT24" s="19"/>
      <c r="SHU24" s="19"/>
      <c r="SHV24" s="19"/>
      <c r="SHW24" s="19"/>
      <c r="SHX24" s="19"/>
      <c r="SHY24" s="19"/>
      <c r="SHZ24" s="19"/>
      <c r="SIA24" s="19"/>
      <c r="SIB24" s="19"/>
      <c r="SIC24" s="19"/>
      <c r="SID24" s="19"/>
      <c r="SIE24" s="19"/>
      <c r="SIF24" s="19"/>
      <c r="SIG24" s="19"/>
      <c r="SIH24" s="19"/>
      <c r="SII24" s="19"/>
      <c r="SIJ24" s="19"/>
      <c r="SIK24" s="19"/>
      <c r="SIL24" s="19"/>
      <c r="SIM24" s="19"/>
      <c r="SIN24" s="19"/>
      <c r="SIO24" s="19"/>
      <c r="SIP24" s="19"/>
      <c r="SIQ24" s="19"/>
      <c r="SIR24" s="19"/>
      <c r="SIS24" s="19"/>
      <c r="SIT24" s="19"/>
      <c r="SIU24" s="19"/>
      <c r="SIV24" s="19"/>
      <c r="SIW24" s="19"/>
      <c r="SIX24" s="19"/>
      <c r="SIY24" s="19"/>
      <c r="SIZ24" s="19"/>
      <c r="SJA24" s="19"/>
      <c r="SJB24" s="19"/>
      <c r="SJC24" s="19"/>
      <c r="SJD24" s="19"/>
      <c r="SJE24" s="19"/>
      <c r="SJF24" s="19"/>
      <c r="SJG24" s="19"/>
      <c r="SJH24" s="19"/>
      <c r="SJI24" s="19"/>
      <c r="SJJ24" s="19"/>
      <c r="SJK24" s="19"/>
      <c r="SJL24" s="19"/>
      <c r="SJM24" s="19"/>
      <c r="SJN24" s="19"/>
      <c r="SJO24" s="19"/>
      <c r="SJP24" s="19"/>
      <c r="SJQ24" s="19"/>
      <c r="SJR24" s="19"/>
      <c r="SJS24" s="19"/>
      <c r="SJT24" s="19"/>
      <c r="SJU24" s="19"/>
      <c r="SJV24" s="19"/>
      <c r="SJW24" s="19"/>
      <c r="SJX24" s="19"/>
      <c r="SJY24" s="19"/>
      <c r="SJZ24" s="19"/>
      <c r="SKA24" s="19"/>
      <c r="SKB24" s="19"/>
      <c r="SKC24" s="19"/>
      <c r="SKD24" s="19"/>
      <c r="SKE24" s="19"/>
      <c r="SKF24" s="19"/>
      <c r="SKG24" s="19"/>
      <c r="SKH24" s="19"/>
      <c r="SKI24" s="19"/>
      <c r="SKJ24" s="19"/>
      <c r="SKK24" s="19"/>
      <c r="SKL24" s="19"/>
      <c r="SKM24" s="19"/>
      <c r="SKN24" s="19"/>
      <c r="SKO24" s="19"/>
      <c r="SKP24" s="19"/>
      <c r="SKQ24" s="19"/>
      <c r="SKR24" s="19"/>
      <c r="SKS24" s="19"/>
      <c r="SKT24" s="19"/>
      <c r="SKU24" s="19"/>
      <c r="SKV24" s="19"/>
      <c r="SKW24" s="19"/>
      <c r="SKX24" s="19"/>
      <c r="SKY24" s="19"/>
      <c r="SKZ24" s="19"/>
      <c r="SLA24" s="19"/>
      <c r="SLB24" s="19"/>
      <c r="SLC24" s="19"/>
      <c r="SLD24" s="19"/>
      <c r="SLE24" s="19"/>
      <c r="SLF24" s="19"/>
      <c r="SLG24" s="19"/>
      <c r="SLH24" s="19"/>
      <c r="SLI24" s="19"/>
      <c r="SLJ24" s="19"/>
      <c r="SLK24" s="19"/>
      <c r="SLL24" s="19"/>
      <c r="SLM24" s="19"/>
      <c r="SLN24" s="19"/>
      <c r="SLO24" s="19"/>
      <c r="SLP24" s="19"/>
      <c r="SLQ24" s="19"/>
      <c r="SLR24" s="19"/>
      <c r="SLS24" s="19"/>
      <c r="SLT24" s="19"/>
      <c r="SLU24" s="19"/>
      <c r="SLV24" s="19"/>
      <c r="SLW24" s="19"/>
      <c r="SLX24" s="19"/>
      <c r="SLY24" s="19"/>
      <c r="SLZ24" s="19"/>
      <c r="SMA24" s="19"/>
      <c r="SMB24" s="19"/>
      <c r="SMC24" s="19"/>
      <c r="SMD24" s="19"/>
      <c r="SME24" s="19"/>
      <c r="SMF24" s="19"/>
      <c r="SMG24" s="19"/>
      <c r="SMH24" s="19"/>
      <c r="SMI24" s="19"/>
      <c r="SMJ24" s="19"/>
      <c r="SMK24" s="19"/>
      <c r="SML24" s="19"/>
      <c r="SMM24" s="19"/>
      <c r="SMN24" s="19"/>
      <c r="SMO24" s="19"/>
      <c r="SMP24" s="19"/>
      <c r="SMQ24" s="19"/>
      <c r="SMR24" s="19"/>
      <c r="SMS24" s="19"/>
      <c r="SMT24" s="19"/>
      <c r="SMU24" s="19"/>
      <c r="SMV24" s="19"/>
      <c r="SMW24" s="19"/>
      <c r="SMX24" s="19"/>
      <c r="SMY24" s="19"/>
      <c r="SMZ24" s="19"/>
      <c r="SNA24" s="19"/>
      <c r="SNB24" s="19"/>
      <c r="SNC24" s="19"/>
      <c r="SND24" s="19"/>
      <c r="SNE24" s="19"/>
      <c r="SNF24" s="19"/>
      <c r="SNG24" s="19"/>
      <c r="SNH24" s="19"/>
      <c r="SNI24" s="19"/>
      <c r="SNJ24" s="19"/>
      <c r="SNK24" s="19"/>
      <c r="SNL24" s="19"/>
      <c r="SNM24" s="19"/>
      <c r="SNN24" s="19"/>
      <c r="SNO24" s="19"/>
      <c r="SNP24" s="19"/>
      <c r="SNQ24" s="19"/>
      <c r="SNR24" s="19"/>
      <c r="SNS24" s="19"/>
      <c r="SNT24" s="19"/>
      <c r="SNU24" s="19"/>
      <c r="SNV24" s="19"/>
      <c r="SNW24" s="19"/>
      <c r="SNX24" s="19"/>
      <c r="SNY24" s="19"/>
      <c r="SNZ24" s="19"/>
      <c r="SOA24" s="19"/>
      <c r="SOB24" s="19"/>
      <c r="SOC24" s="19"/>
      <c r="SOD24" s="19"/>
      <c r="SOE24" s="19"/>
      <c r="SOF24" s="19"/>
      <c r="SOG24" s="19"/>
      <c r="SOH24" s="19"/>
      <c r="SOI24" s="19"/>
      <c r="SOJ24" s="19"/>
      <c r="SOK24" s="19"/>
      <c r="SOL24" s="19"/>
      <c r="SOM24" s="19"/>
      <c r="SON24" s="19"/>
      <c r="SOO24" s="19"/>
      <c r="SOP24" s="19"/>
      <c r="SOQ24" s="19"/>
      <c r="SOR24" s="19"/>
      <c r="SOS24" s="19"/>
      <c r="SOT24" s="19"/>
      <c r="SOU24" s="19"/>
      <c r="SOV24" s="19"/>
      <c r="SOW24" s="19"/>
      <c r="SOX24" s="19"/>
      <c r="SOY24" s="19"/>
      <c r="SOZ24" s="19"/>
      <c r="SPA24" s="19"/>
      <c r="SPB24" s="19"/>
      <c r="SPC24" s="19"/>
      <c r="SPD24" s="19"/>
      <c r="SPE24" s="19"/>
      <c r="SPF24" s="19"/>
      <c r="SPG24" s="19"/>
      <c r="SPH24" s="19"/>
      <c r="SPI24" s="19"/>
      <c r="SPJ24" s="19"/>
      <c r="SPK24" s="19"/>
      <c r="SPL24" s="19"/>
      <c r="SPM24" s="19"/>
      <c r="SPN24" s="19"/>
      <c r="SPO24" s="19"/>
      <c r="SPP24" s="19"/>
      <c r="SPQ24" s="19"/>
      <c r="SPR24" s="19"/>
      <c r="SPS24" s="19"/>
      <c r="SPT24" s="19"/>
      <c r="SPU24" s="19"/>
      <c r="SPV24" s="19"/>
      <c r="SPW24" s="19"/>
      <c r="SPX24" s="19"/>
      <c r="SPY24" s="19"/>
      <c r="SPZ24" s="19"/>
      <c r="SQA24" s="19"/>
      <c r="SQB24" s="19"/>
      <c r="SQC24" s="19"/>
      <c r="SQD24" s="19"/>
      <c r="SQE24" s="19"/>
      <c r="SQF24" s="19"/>
      <c r="SQG24" s="19"/>
      <c r="SQH24" s="19"/>
      <c r="SQI24" s="19"/>
      <c r="SQJ24" s="19"/>
      <c r="SQK24" s="19"/>
      <c r="SQL24" s="19"/>
      <c r="SQM24" s="19"/>
      <c r="SQN24" s="19"/>
      <c r="SQO24" s="19"/>
      <c r="SQP24" s="19"/>
      <c r="SQQ24" s="19"/>
      <c r="SQR24" s="19"/>
      <c r="SQS24" s="19"/>
      <c r="SQT24" s="19"/>
      <c r="SQU24" s="19"/>
      <c r="SQV24" s="19"/>
      <c r="SQW24" s="19"/>
      <c r="SQX24" s="19"/>
      <c r="SQY24" s="19"/>
      <c r="SQZ24" s="19"/>
      <c r="SRA24" s="19"/>
      <c r="SRB24" s="19"/>
      <c r="SRC24" s="19"/>
      <c r="SRD24" s="19"/>
      <c r="SRE24" s="19"/>
      <c r="SRF24" s="19"/>
      <c r="SRG24" s="19"/>
      <c r="SRH24" s="19"/>
      <c r="SRI24" s="19"/>
      <c r="SRJ24" s="19"/>
      <c r="SRK24" s="19"/>
      <c r="SRL24" s="19"/>
      <c r="SRM24" s="19"/>
      <c r="SRN24" s="19"/>
      <c r="SRO24" s="19"/>
      <c r="SRP24" s="19"/>
      <c r="SRQ24" s="19"/>
      <c r="SRR24" s="19"/>
      <c r="SRS24" s="19"/>
      <c r="SRT24" s="19"/>
      <c r="SRU24" s="19"/>
      <c r="SRV24" s="19"/>
      <c r="SRW24" s="19"/>
      <c r="SRX24" s="19"/>
      <c r="SRY24" s="19"/>
      <c r="SRZ24" s="19"/>
      <c r="SSA24" s="19"/>
      <c r="SSB24" s="19"/>
      <c r="SSC24" s="19"/>
      <c r="SSD24" s="19"/>
      <c r="SSE24" s="19"/>
      <c r="SSF24" s="19"/>
      <c r="SSG24" s="19"/>
      <c r="SSH24" s="19"/>
      <c r="SSI24" s="19"/>
      <c r="SSJ24" s="19"/>
      <c r="SSK24" s="19"/>
      <c r="SSL24" s="19"/>
      <c r="SSM24" s="19"/>
      <c r="SSN24" s="19"/>
      <c r="SSO24" s="19"/>
      <c r="SSP24" s="19"/>
      <c r="SSQ24" s="19"/>
      <c r="SSR24" s="19"/>
      <c r="SSS24" s="19"/>
      <c r="SST24" s="19"/>
      <c r="SSU24" s="19"/>
      <c r="SSV24" s="19"/>
      <c r="SSW24" s="19"/>
      <c r="SSX24" s="19"/>
      <c r="SSY24" s="19"/>
      <c r="SSZ24" s="19"/>
      <c r="STA24" s="19"/>
      <c r="STB24" s="19"/>
      <c r="STC24" s="19"/>
      <c r="STD24" s="19"/>
      <c r="STE24" s="19"/>
      <c r="STF24" s="19"/>
      <c r="STG24" s="19"/>
      <c r="STH24" s="19"/>
      <c r="STI24" s="19"/>
      <c r="STJ24" s="19"/>
      <c r="STK24" s="19"/>
      <c r="STL24" s="19"/>
      <c r="STM24" s="19"/>
      <c r="STN24" s="19"/>
      <c r="STO24" s="19"/>
      <c r="STP24" s="19"/>
      <c r="STQ24" s="19"/>
      <c r="STR24" s="19"/>
      <c r="STS24" s="19"/>
      <c r="STT24" s="19"/>
      <c r="STU24" s="19"/>
      <c r="STV24" s="19"/>
      <c r="STW24" s="19"/>
      <c r="STX24" s="19"/>
      <c r="STY24" s="19"/>
      <c r="STZ24" s="19"/>
      <c r="SUA24" s="19"/>
      <c r="SUB24" s="19"/>
      <c r="SUC24" s="19"/>
      <c r="SUD24" s="19"/>
      <c r="SUE24" s="19"/>
      <c r="SUF24" s="19"/>
      <c r="SUG24" s="19"/>
      <c r="SUH24" s="19"/>
      <c r="SUI24" s="19"/>
      <c r="SUJ24" s="19"/>
      <c r="SUK24" s="19"/>
      <c r="SUL24" s="19"/>
      <c r="SUM24" s="19"/>
      <c r="SUN24" s="19"/>
      <c r="SUO24" s="19"/>
      <c r="SUP24" s="19"/>
      <c r="SUQ24" s="19"/>
      <c r="SUR24" s="19"/>
      <c r="SUS24" s="19"/>
      <c r="SUT24" s="19"/>
      <c r="SUU24" s="19"/>
      <c r="SUV24" s="19"/>
      <c r="SUW24" s="19"/>
      <c r="SUX24" s="19"/>
      <c r="SUY24" s="19"/>
      <c r="SUZ24" s="19"/>
      <c r="SVA24" s="19"/>
      <c r="SVB24" s="19"/>
      <c r="SVC24" s="19"/>
      <c r="SVD24" s="19"/>
      <c r="SVE24" s="19"/>
      <c r="SVF24" s="19"/>
      <c r="SVG24" s="19"/>
      <c r="SVH24" s="19"/>
      <c r="SVI24" s="19"/>
      <c r="SVJ24" s="19"/>
      <c r="SVK24" s="19"/>
      <c r="SVL24" s="19"/>
      <c r="SVM24" s="19"/>
      <c r="SVN24" s="19"/>
      <c r="SVO24" s="19"/>
      <c r="SVP24" s="19"/>
      <c r="SVQ24" s="19"/>
      <c r="SVR24" s="19"/>
      <c r="SVS24" s="19"/>
      <c r="SVT24" s="19"/>
      <c r="SVU24" s="19"/>
      <c r="SVV24" s="19"/>
      <c r="SVW24" s="19"/>
      <c r="SVX24" s="19"/>
      <c r="SVY24" s="19"/>
      <c r="SVZ24" s="19"/>
      <c r="SWA24" s="19"/>
      <c r="SWB24" s="19"/>
      <c r="SWC24" s="19"/>
      <c r="SWD24" s="19"/>
      <c r="SWE24" s="19"/>
      <c r="SWF24" s="19"/>
      <c r="SWG24" s="19"/>
      <c r="SWH24" s="19"/>
      <c r="SWI24" s="19"/>
      <c r="SWJ24" s="19"/>
      <c r="SWK24" s="19"/>
      <c r="SWL24" s="19"/>
      <c r="SWM24" s="19"/>
      <c r="SWN24" s="19"/>
      <c r="SWO24" s="19"/>
      <c r="SWP24" s="19"/>
      <c r="SWQ24" s="19"/>
      <c r="SWR24" s="19"/>
      <c r="SWS24" s="19"/>
      <c r="SWT24" s="19"/>
      <c r="SWU24" s="19"/>
      <c r="SWV24" s="19"/>
      <c r="SWW24" s="19"/>
      <c r="SWX24" s="19"/>
      <c r="SWY24" s="19"/>
      <c r="SWZ24" s="19"/>
      <c r="SXA24" s="19"/>
      <c r="SXB24" s="19"/>
      <c r="SXC24" s="19"/>
      <c r="SXD24" s="19"/>
      <c r="SXE24" s="19"/>
      <c r="SXF24" s="19"/>
      <c r="SXG24" s="19"/>
      <c r="SXH24" s="19"/>
      <c r="SXI24" s="19"/>
      <c r="SXJ24" s="19"/>
      <c r="SXK24" s="19"/>
      <c r="SXL24" s="19"/>
      <c r="SXM24" s="19"/>
      <c r="SXN24" s="19"/>
      <c r="SXO24" s="19"/>
      <c r="SXP24" s="19"/>
      <c r="SXQ24" s="19"/>
      <c r="SXR24" s="19"/>
      <c r="SXS24" s="19"/>
      <c r="SXT24" s="19"/>
      <c r="SXU24" s="19"/>
      <c r="SXV24" s="19"/>
      <c r="SXW24" s="19"/>
      <c r="SXX24" s="19"/>
      <c r="SXY24" s="19"/>
      <c r="SXZ24" s="19"/>
      <c r="SYA24" s="19"/>
      <c r="SYB24" s="19"/>
      <c r="SYC24" s="19"/>
      <c r="SYD24" s="19"/>
      <c r="SYE24" s="19"/>
      <c r="SYF24" s="19"/>
      <c r="SYG24" s="19"/>
      <c r="SYH24" s="19"/>
      <c r="SYI24" s="19"/>
      <c r="SYJ24" s="19"/>
      <c r="SYK24" s="19"/>
      <c r="SYL24" s="19"/>
      <c r="SYM24" s="19"/>
      <c r="SYN24" s="19"/>
      <c r="SYO24" s="19"/>
      <c r="SYP24" s="19"/>
      <c r="SYQ24" s="19"/>
      <c r="SYR24" s="19"/>
      <c r="SYS24" s="19"/>
      <c r="SYT24" s="19"/>
      <c r="SYU24" s="19"/>
      <c r="SYV24" s="19"/>
      <c r="SYW24" s="19"/>
      <c r="SYX24" s="19"/>
      <c r="SYY24" s="19"/>
      <c r="SYZ24" s="19"/>
      <c r="SZA24" s="19"/>
      <c r="SZB24" s="19"/>
      <c r="SZC24" s="19"/>
      <c r="SZD24" s="19"/>
      <c r="SZE24" s="19"/>
      <c r="SZF24" s="19"/>
      <c r="SZG24" s="19"/>
      <c r="SZH24" s="19"/>
      <c r="SZI24" s="19"/>
      <c r="SZJ24" s="19"/>
      <c r="SZK24" s="19"/>
      <c r="SZL24" s="19"/>
      <c r="SZM24" s="19"/>
      <c r="SZN24" s="19"/>
      <c r="SZO24" s="19"/>
      <c r="SZP24" s="19"/>
      <c r="SZQ24" s="19"/>
      <c r="SZR24" s="19"/>
      <c r="SZS24" s="19"/>
      <c r="SZT24" s="19"/>
      <c r="SZU24" s="19"/>
      <c r="SZV24" s="19"/>
      <c r="SZW24" s="19"/>
      <c r="SZX24" s="19"/>
      <c r="SZY24" s="19"/>
      <c r="SZZ24" s="19"/>
      <c r="TAA24" s="19"/>
      <c r="TAB24" s="19"/>
      <c r="TAC24" s="19"/>
      <c r="TAD24" s="19"/>
      <c r="TAE24" s="19"/>
      <c r="TAF24" s="19"/>
      <c r="TAG24" s="19"/>
      <c r="TAH24" s="19"/>
      <c r="TAI24" s="19"/>
      <c r="TAJ24" s="19"/>
      <c r="TAK24" s="19"/>
      <c r="TAL24" s="19"/>
      <c r="TAM24" s="19"/>
      <c r="TAN24" s="19"/>
      <c r="TAO24" s="19"/>
      <c r="TAP24" s="19"/>
      <c r="TAQ24" s="19"/>
      <c r="TAR24" s="19"/>
      <c r="TAS24" s="19"/>
      <c r="TAT24" s="19"/>
      <c r="TAU24" s="19"/>
      <c r="TAV24" s="19"/>
      <c r="TAW24" s="19"/>
      <c r="TAX24" s="19"/>
      <c r="TAY24" s="19"/>
      <c r="TAZ24" s="19"/>
      <c r="TBA24" s="19"/>
      <c r="TBB24" s="19"/>
      <c r="TBC24" s="19"/>
      <c r="TBD24" s="19"/>
      <c r="TBE24" s="19"/>
      <c r="TBF24" s="19"/>
      <c r="TBG24" s="19"/>
      <c r="TBH24" s="19"/>
      <c r="TBI24" s="19"/>
      <c r="TBJ24" s="19"/>
      <c r="TBK24" s="19"/>
      <c r="TBL24" s="19"/>
      <c r="TBM24" s="19"/>
      <c r="TBN24" s="19"/>
      <c r="TBO24" s="19"/>
      <c r="TBP24" s="19"/>
      <c r="TBQ24" s="19"/>
      <c r="TBR24" s="19"/>
      <c r="TBS24" s="19"/>
      <c r="TBT24" s="19"/>
      <c r="TBU24" s="19"/>
      <c r="TBV24" s="19"/>
      <c r="TBW24" s="19"/>
      <c r="TBX24" s="19"/>
      <c r="TBY24" s="19"/>
      <c r="TBZ24" s="19"/>
      <c r="TCA24" s="19"/>
      <c r="TCB24" s="19"/>
      <c r="TCC24" s="19"/>
      <c r="TCD24" s="19"/>
      <c r="TCE24" s="19"/>
      <c r="TCF24" s="19"/>
      <c r="TCG24" s="19"/>
      <c r="TCH24" s="19"/>
      <c r="TCI24" s="19"/>
      <c r="TCJ24" s="19"/>
      <c r="TCK24" s="19"/>
      <c r="TCL24" s="19"/>
      <c r="TCM24" s="19"/>
      <c r="TCN24" s="19"/>
      <c r="TCO24" s="19"/>
      <c r="TCP24" s="19"/>
      <c r="TCQ24" s="19"/>
      <c r="TCR24" s="19"/>
      <c r="TCS24" s="19"/>
      <c r="TCT24" s="19"/>
      <c r="TCU24" s="19"/>
      <c r="TCV24" s="19"/>
      <c r="TCW24" s="19"/>
      <c r="TCX24" s="19"/>
      <c r="TCY24" s="19"/>
      <c r="TCZ24" s="19"/>
      <c r="TDA24" s="19"/>
      <c r="TDB24" s="19"/>
      <c r="TDC24" s="19"/>
      <c r="TDD24" s="19"/>
      <c r="TDE24" s="19"/>
      <c r="TDF24" s="19"/>
      <c r="TDG24" s="19"/>
      <c r="TDH24" s="19"/>
      <c r="TDI24" s="19"/>
      <c r="TDJ24" s="19"/>
      <c r="TDK24" s="19"/>
      <c r="TDL24" s="19"/>
      <c r="TDM24" s="19"/>
      <c r="TDN24" s="19"/>
      <c r="TDO24" s="19"/>
      <c r="TDP24" s="19"/>
      <c r="TDQ24" s="19"/>
      <c r="TDR24" s="19"/>
      <c r="TDS24" s="19"/>
      <c r="TDT24" s="19"/>
      <c r="TDU24" s="19"/>
      <c r="TDV24" s="19"/>
      <c r="TDW24" s="19"/>
      <c r="TDX24" s="19"/>
      <c r="TDY24" s="19"/>
      <c r="TDZ24" s="19"/>
      <c r="TEA24" s="19"/>
      <c r="TEB24" s="19"/>
      <c r="TEC24" s="19"/>
      <c r="TED24" s="19"/>
      <c r="TEE24" s="19"/>
      <c r="TEF24" s="19"/>
      <c r="TEG24" s="19"/>
      <c r="TEH24" s="19"/>
      <c r="TEI24" s="19"/>
      <c r="TEJ24" s="19"/>
      <c r="TEK24" s="19"/>
      <c r="TEL24" s="19"/>
      <c r="TEM24" s="19"/>
      <c r="TEN24" s="19"/>
      <c r="TEO24" s="19"/>
      <c r="TEP24" s="19"/>
      <c r="TEQ24" s="19"/>
      <c r="TER24" s="19"/>
      <c r="TES24" s="19"/>
      <c r="TET24" s="19"/>
      <c r="TEU24" s="19"/>
      <c r="TEV24" s="19"/>
      <c r="TEW24" s="19"/>
      <c r="TEX24" s="19"/>
      <c r="TEY24" s="19"/>
      <c r="TEZ24" s="19"/>
      <c r="TFA24" s="19"/>
      <c r="TFB24" s="19"/>
      <c r="TFC24" s="19"/>
      <c r="TFD24" s="19"/>
      <c r="TFE24" s="19"/>
      <c r="TFF24" s="19"/>
      <c r="TFG24" s="19"/>
      <c r="TFH24" s="19"/>
      <c r="TFI24" s="19"/>
      <c r="TFJ24" s="19"/>
      <c r="TFK24" s="19"/>
      <c r="TFL24" s="19"/>
      <c r="TFM24" s="19"/>
      <c r="TFN24" s="19"/>
      <c r="TFO24" s="19"/>
      <c r="TFP24" s="19"/>
      <c r="TFQ24" s="19"/>
      <c r="TFR24" s="19"/>
      <c r="TFS24" s="19"/>
      <c r="TFT24" s="19"/>
      <c r="TFU24" s="19"/>
      <c r="TFV24" s="19"/>
      <c r="TFW24" s="19"/>
      <c r="TFX24" s="19"/>
      <c r="TFY24" s="19"/>
      <c r="TFZ24" s="19"/>
      <c r="TGA24" s="19"/>
      <c r="TGB24" s="19"/>
      <c r="TGC24" s="19"/>
      <c r="TGD24" s="19"/>
      <c r="TGE24" s="19"/>
      <c r="TGF24" s="19"/>
      <c r="TGG24" s="19"/>
      <c r="TGH24" s="19"/>
      <c r="TGI24" s="19"/>
      <c r="TGJ24" s="19"/>
      <c r="TGK24" s="19"/>
      <c r="TGL24" s="19"/>
      <c r="TGM24" s="19"/>
      <c r="TGN24" s="19"/>
      <c r="TGO24" s="19"/>
      <c r="TGP24" s="19"/>
      <c r="TGQ24" s="19"/>
      <c r="TGR24" s="19"/>
      <c r="TGS24" s="19"/>
      <c r="TGT24" s="19"/>
      <c r="TGU24" s="19"/>
      <c r="TGV24" s="19"/>
      <c r="TGW24" s="19"/>
      <c r="TGX24" s="19"/>
      <c r="TGY24" s="19"/>
      <c r="TGZ24" s="19"/>
      <c r="THA24" s="19"/>
      <c r="THB24" s="19"/>
      <c r="THC24" s="19"/>
      <c r="THD24" s="19"/>
      <c r="THE24" s="19"/>
      <c r="THF24" s="19"/>
      <c r="THG24" s="19"/>
      <c r="THH24" s="19"/>
      <c r="THI24" s="19"/>
      <c r="THJ24" s="19"/>
      <c r="THK24" s="19"/>
      <c r="THL24" s="19"/>
      <c r="THM24" s="19"/>
      <c r="THN24" s="19"/>
      <c r="THO24" s="19"/>
      <c r="THP24" s="19"/>
      <c r="THQ24" s="19"/>
      <c r="THR24" s="19"/>
      <c r="THS24" s="19"/>
      <c r="THT24" s="19"/>
      <c r="THU24" s="19"/>
      <c r="THV24" s="19"/>
      <c r="THW24" s="19"/>
      <c r="THX24" s="19"/>
      <c r="THY24" s="19"/>
      <c r="THZ24" s="19"/>
      <c r="TIA24" s="19"/>
      <c r="TIB24" s="19"/>
      <c r="TIC24" s="19"/>
      <c r="TID24" s="19"/>
      <c r="TIE24" s="19"/>
      <c r="TIF24" s="19"/>
      <c r="TIG24" s="19"/>
      <c r="TIH24" s="19"/>
      <c r="TII24" s="19"/>
      <c r="TIJ24" s="19"/>
      <c r="TIK24" s="19"/>
      <c r="TIL24" s="19"/>
      <c r="TIM24" s="19"/>
      <c r="TIN24" s="19"/>
      <c r="TIO24" s="19"/>
      <c r="TIP24" s="19"/>
      <c r="TIQ24" s="19"/>
      <c r="TIR24" s="19"/>
      <c r="TIS24" s="19"/>
      <c r="TIT24" s="19"/>
      <c r="TIU24" s="19"/>
      <c r="TIV24" s="19"/>
      <c r="TIW24" s="19"/>
      <c r="TIX24" s="19"/>
      <c r="TIY24" s="19"/>
      <c r="TIZ24" s="19"/>
      <c r="TJA24" s="19"/>
      <c r="TJB24" s="19"/>
      <c r="TJC24" s="19"/>
      <c r="TJD24" s="19"/>
      <c r="TJE24" s="19"/>
      <c r="TJF24" s="19"/>
      <c r="TJG24" s="19"/>
      <c r="TJH24" s="19"/>
      <c r="TJI24" s="19"/>
      <c r="TJJ24" s="19"/>
      <c r="TJK24" s="19"/>
      <c r="TJL24" s="19"/>
      <c r="TJM24" s="19"/>
      <c r="TJN24" s="19"/>
      <c r="TJO24" s="19"/>
      <c r="TJP24" s="19"/>
      <c r="TJQ24" s="19"/>
      <c r="TJR24" s="19"/>
      <c r="TJS24" s="19"/>
      <c r="TJT24" s="19"/>
      <c r="TJU24" s="19"/>
      <c r="TJV24" s="19"/>
      <c r="TJW24" s="19"/>
      <c r="TJX24" s="19"/>
      <c r="TJY24" s="19"/>
      <c r="TJZ24" s="19"/>
      <c r="TKA24" s="19"/>
      <c r="TKB24" s="19"/>
      <c r="TKC24" s="19"/>
      <c r="TKD24" s="19"/>
      <c r="TKE24" s="19"/>
      <c r="TKF24" s="19"/>
      <c r="TKG24" s="19"/>
      <c r="TKH24" s="19"/>
      <c r="TKI24" s="19"/>
      <c r="TKJ24" s="19"/>
      <c r="TKK24" s="19"/>
      <c r="TKL24" s="19"/>
      <c r="TKM24" s="19"/>
      <c r="TKN24" s="19"/>
      <c r="TKO24" s="19"/>
      <c r="TKP24" s="19"/>
      <c r="TKQ24" s="19"/>
      <c r="TKR24" s="19"/>
      <c r="TKS24" s="19"/>
      <c r="TKT24" s="19"/>
      <c r="TKU24" s="19"/>
      <c r="TKV24" s="19"/>
      <c r="TKW24" s="19"/>
      <c r="TKX24" s="19"/>
      <c r="TKY24" s="19"/>
      <c r="TKZ24" s="19"/>
      <c r="TLA24" s="19"/>
      <c r="TLB24" s="19"/>
      <c r="TLC24" s="19"/>
      <c r="TLD24" s="19"/>
      <c r="TLE24" s="19"/>
      <c r="TLF24" s="19"/>
      <c r="TLG24" s="19"/>
      <c r="TLH24" s="19"/>
      <c r="TLI24" s="19"/>
      <c r="TLJ24" s="19"/>
      <c r="TLK24" s="19"/>
      <c r="TLL24" s="19"/>
      <c r="TLM24" s="19"/>
      <c r="TLN24" s="19"/>
      <c r="TLO24" s="19"/>
      <c r="TLP24" s="19"/>
      <c r="TLQ24" s="19"/>
      <c r="TLR24" s="19"/>
      <c r="TLS24" s="19"/>
      <c r="TLT24" s="19"/>
      <c r="TLU24" s="19"/>
      <c r="TLV24" s="19"/>
      <c r="TLW24" s="19"/>
      <c r="TLX24" s="19"/>
      <c r="TLY24" s="19"/>
      <c r="TLZ24" s="19"/>
      <c r="TMA24" s="19"/>
      <c r="TMB24" s="19"/>
      <c r="TMC24" s="19"/>
      <c r="TMD24" s="19"/>
      <c r="TME24" s="19"/>
      <c r="TMF24" s="19"/>
      <c r="TMG24" s="19"/>
      <c r="TMH24" s="19"/>
      <c r="TMI24" s="19"/>
      <c r="TMJ24" s="19"/>
      <c r="TMK24" s="19"/>
      <c r="TML24" s="19"/>
      <c r="TMM24" s="19"/>
      <c r="TMN24" s="19"/>
      <c r="TMO24" s="19"/>
      <c r="TMP24" s="19"/>
      <c r="TMQ24" s="19"/>
      <c r="TMR24" s="19"/>
      <c r="TMS24" s="19"/>
      <c r="TMT24" s="19"/>
      <c r="TMU24" s="19"/>
      <c r="TMV24" s="19"/>
      <c r="TMW24" s="19"/>
      <c r="TMX24" s="19"/>
      <c r="TMY24" s="19"/>
      <c r="TMZ24" s="19"/>
      <c r="TNA24" s="19"/>
      <c r="TNB24" s="19"/>
      <c r="TNC24" s="19"/>
      <c r="TND24" s="19"/>
      <c r="TNE24" s="19"/>
      <c r="TNF24" s="19"/>
      <c r="TNG24" s="19"/>
      <c r="TNH24" s="19"/>
      <c r="TNI24" s="19"/>
      <c r="TNJ24" s="19"/>
      <c r="TNK24" s="19"/>
      <c r="TNL24" s="19"/>
      <c r="TNM24" s="19"/>
      <c r="TNN24" s="19"/>
      <c r="TNO24" s="19"/>
      <c r="TNP24" s="19"/>
      <c r="TNQ24" s="19"/>
      <c r="TNR24" s="19"/>
      <c r="TNS24" s="19"/>
      <c r="TNT24" s="19"/>
      <c r="TNU24" s="19"/>
      <c r="TNV24" s="19"/>
      <c r="TNW24" s="19"/>
      <c r="TNX24" s="19"/>
      <c r="TNY24" s="19"/>
      <c r="TNZ24" s="19"/>
      <c r="TOA24" s="19"/>
      <c r="TOB24" s="19"/>
      <c r="TOC24" s="19"/>
      <c r="TOD24" s="19"/>
      <c r="TOE24" s="19"/>
      <c r="TOF24" s="19"/>
      <c r="TOG24" s="19"/>
      <c r="TOH24" s="19"/>
      <c r="TOI24" s="19"/>
      <c r="TOJ24" s="19"/>
      <c r="TOK24" s="19"/>
      <c r="TOL24" s="19"/>
      <c r="TOM24" s="19"/>
      <c r="TON24" s="19"/>
      <c r="TOO24" s="19"/>
      <c r="TOP24" s="19"/>
      <c r="TOQ24" s="19"/>
      <c r="TOR24" s="19"/>
      <c r="TOS24" s="19"/>
      <c r="TOT24" s="19"/>
      <c r="TOU24" s="19"/>
      <c r="TOV24" s="19"/>
      <c r="TOW24" s="19"/>
      <c r="TOX24" s="19"/>
      <c r="TOY24" s="19"/>
      <c r="TOZ24" s="19"/>
      <c r="TPA24" s="19"/>
      <c r="TPB24" s="19"/>
      <c r="TPC24" s="19"/>
      <c r="TPD24" s="19"/>
      <c r="TPE24" s="19"/>
      <c r="TPF24" s="19"/>
      <c r="TPG24" s="19"/>
      <c r="TPH24" s="19"/>
      <c r="TPI24" s="19"/>
      <c r="TPJ24" s="19"/>
      <c r="TPK24" s="19"/>
      <c r="TPL24" s="19"/>
      <c r="TPM24" s="19"/>
      <c r="TPN24" s="19"/>
      <c r="TPO24" s="19"/>
      <c r="TPP24" s="19"/>
      <c r="TPQ24" s="19"/>
      <c r="TPR24" s="19"/>
      <c r="TPS24" s="19"/>
      <c r="TPT24" s="19"/>
      <c r="TPU24" s="19"/>
      <c r="TPV24" s="19"/>
      <c r="TPW24" s="19"/>
      <c r="TPX24" s="19"/>
      <c r="TPY24" s="19"/>
      <c r="TPZ24" s="19"/>
      <c r="TQA24" s="19"/>
      <c r="TQB24" s="19"/>
      <c r="TQC24" s="19"/>
      <c r="TQD24" s="19"/>
      <c r="TQE24" s="19"/>
      <c r="TQF24" s="19"/>
      <c r="TQG24" s="19"/>
      <c r="TQH24" s="19"/>
      <c r="TQI24" s="19"/>
      <c r="TQJ24" s="19"/>
      <c r="TQK24" s="19"/>
      <c r="TQL24" s="19"/>
      <c r="TQM24" s="19"/>
      <c r="TQN24" s="19"/>
      <c r="TQO24" s="19"/>
      <c r="TQP24" s="19"/>
      <c r="TQQ24" s="19"/>
      <c r="TQR24" s="19"/>
      <c r="TQS24" s="19"/>
      <c r="TQT24" s="19"/>
      <c r="TQU24" s="19"/>
      <c r="TQV24" s="19"/>
      <c r="TQW24" s="19"/>
      <c r="TQX24" s="19"/>
      <c r="TQY24" s="19"/>
      <c r="TQZ24" s="19"/>
      <c r="TRA24" s="19"/>
      <c r="TRB24" s="19"/>
      <c r="TRC24" s="19"/>
      <c r="TRD24" s="19"/>
      <c r="TRE24" s="19"/>
      <c r="TRF24" s="19"/>
      <c r="TRG24" s="19"/>
      <c r="TRH24" s="19"/>
      <c r="TRI24" s="19"/>
      <c r="TRJ24" s="19"/>
      <c r="TRK24" s="19"/>
      <c r="TRL24" s="19"/>
      <c r="TRM24" s="19"/>
      <c r="TRN24" s="19"/>
      <c r="TRO24" s="19"/>
      <c r="TRP24" s="19"/>
      <c r="TRQ24" s="19"/>
      <c r="TRR24" s="19"/>
      <c r="TRS24" s="19"/>
      <c r="TRT24" s="19"/>
      <c r="TRU24" s="19"/>
      <c r="TRV24" s="19"/>
      <c r="TRW24" s="19"/>
      <c r="TRX24" s="19"/>
      <c r="TRY24" s="19"/>
      <c r="TRZ24" s="19"/>
      <c r="TSA24" s="19"/>
      <c r="TSB24" s="19"/>
      <c r="TSC24" s="19"/>
      <c r="TSD24" s="19"/>
      <c r="TSE24" s="19"/>
      <c r="TSF24" s="19"/>
      <c r="TSG24" s="19"/>
      <c r="TSH24" s="19"/>
      <c r="TSI24" s="19"/>
      <c r="TSJ24" s="19"/>
      <c r="TSK24" s="19"/>
      <c r="TSL24" s="19"/>
      <c r="TSM24" s="19"/>
      <c r="TSN24" s="19"/>
      <c r="TSO24" s="19"/>
      <c r="TSP24" s="19"/>
      <c r="TSQ24" s="19"/>
      <c r="TSR24" s="19"/>
      <c r="TSS24" s="19"/>
      <c r="TST24" s="19"/>
      <c r="TSU24" s="19"/>
      <c r="TSV24" s="19"/>
      <c r="TSW24" s="19"/>
      <c r="TSX24" s="19"/>
      <c r="TSY24" s="19"/>
      <c r="TSZ24" s="19"/>
      <c r="TTA24" s="19"/>
      <c r="TTB24" s="19"/>
      <c r="TTC24" s="19"/>
      <c r="TTD24" s="19"/>
      <c r="TTE24" s="19"/>
      <c r="TTF24" s="19"/>
      <c r="TTG24" s="19"/>
      <c r="TTH24" s="19"/>
      <c r="TTI24" s="19"/>
      <c r="TTJ24" s="19"/>
      <c r="TTK24" s="19"/>
      <c r="TTL24" s="19"/>
      <c r="TTM24" s="19"/>
      <c r="TTN24" s="19"/>
      <c r="TTO24" s="19"/>
      <c r="TTP24" s="19"/>
      <c r="TTQ24" s="19"/>
      <c r="TTR24" s="19"/>
      <c r="TTS24" s="19"/>
      <c r="TTT24" s="19"/>
      <c r="TTU24" s="19"/>
      <c r="TTV24" s="19"/>
      <c r="TTW24" s="19"/>
      <c r="TTX24" s="19"/>
      <c r="TTY24" s="19"/>
      <c r="TTZ24" s="19"/>
      <c r="TUA24" s="19"/>
      <c r="TUB24" s="19"/>
      <c r="TUC24" s="19"/>
      <c r="TUD24" s="19"/>
      <c r="TUE24" s="19"/>
      <c r="TUF24" s="19"/>
      <c r="TUG24" s="19"/>
      <c r="TUH24" s="19"/>
      <c r="TUI24" s="19"/>
      <c r="TUJ24" s="19"/>
      <c r="TUK24" s="19"/>
      <c r="TUL24" s="19"/>
      <c r="TUM24" s="19"/>
      <c r="TUN24" s="19"/>
      <c r="TUO24" s="19"/>
      <c r="TUP24" s="19"/>
      <c r="TUQ24" s="19"/>
      <c r="TUR24" s="19"/>
      <c r="TUS24" s="19"/>
      <c r="TUT24" s="19"/>
      <c r="TUU24" s="19"/>
      <c r="TUV24" s="19"/>
      <c r="TUW24" s="19"/>
      <c r="TUX24" s="19"/>
      <c r="TUY24" s="19"/>
      <c r="TUZ24" s="19"/>
      <c r="TVA24" s="19"/>
      <c r="TVB24" s="19"/>
      <c r="TVC24" s="19"/>
      <c r="TVD24" s="19"/>
      <c r="TVE24" s="19"/>
      <c r="TVF24" s="19"/>
      <c r="TVG24" s="19"/>
      <c r="TVH24" s="19"/>
      <c r="TVI24" s="19"/>
      <c r="TVJ24" s="19"/>
      <c r="TVK24" s="19"/>
      <c r="TVL24" s="19"/>
      <c r="TVM24" s="19"/>
      <c r="TVN24" s="19"/>
      <c r="TVO24" s="19"/>
      <c r="TVP24" s="19"/>
      <c r="TVQ24" s="19"/>
      <c r="TVR24" s="19"/>
      <c r="TVS24" s="19"/>
      <c r="TVT24" s="19"/>
      <c r="TVU24" s="19"/>
      <c r="TVV24" s="19"/>
      <c r="TVW24" s="19"/>
      <c r="TVX24" s="19"/>
      <c r="TVY24" s="19"/>
      <c r="TVZ24" s="19"/>
      <c r="TWA24" s="19"/>
      <c r="TWB24" s="19"/>
      <c r="TWC24" s="19"/>
      <c r="TWD24" s="19"/>
      <c r="TWE24" s="19"/>
      <c r="TWF24" s="19"/>
      <c r="TWG24" s="19"/>
      <c r="TWH24" s="19"/>
      <c r="TWI24" s="19"/>
      <c r="TWJ24" s="19"/>
      <c r="TWK24" s="19"/>
      <c r="TWL24" s="19"/>
      <c r="TWM24" s="19"/>
      <c r="TWN24" s="19"/>
      <c r="TWO24" s="19"/>
      <c r="TWP24" s="19"/>
      <c r="TWQ24" s="19"/>
      <c r="TWR24" s="19"/>
      <c r="TWS24" s="19"/>
      <c r="TWT24" s="19"/>
      <c r="TWU24" s="19"/>
      <c r="TWV24" s="19"/>
      <c r="TWW24" s="19"/>
      <c r="TWX24" s="19"/>
      <c r="TWY24" s="19"/>
      <c r="TWZ24" s="19"/>
      <c r="TXA24" s="19"/>
      <c r="TXB24" s="19"/>
      <c r="TXC24" s="19"/>
      <c r="TXD24" s="19"/>
      <c r="TXE24" s="19"/>
      <c r="TXF24" s="19"/>
      <c r="TXG24" s="19"/>
      <c r="TXH24" s="19"/>
      <c r="TXI24" s="19"/>
      <c r="TXJ24" s="19"/>
      <c r="TXK24" s="19"/>
      <c r="TXL24" s="19"/>
      <c r="TXM24" s="19"/>
      <c r="TXN24" s="19"/>
      <c r="TXO24" s="19"/>
      <c r="TXP24" s="19"/>
      <c r="TXQ24" s="19"/>
      <c r="TXR24" s="19"/>
      <c r="TXS24" s="19"/>
      <c r="TXT24" s="19"/>
      <c r="TXU24" s="19"/>
      <c r="TXV24" s="19"/>
      <c r="TXW24" s="19"/>
      <c r="TXX24" s="19"/>
      <c r="TXY24" s="19"/>
      <c r="TXZ24" s="19"/>
      <c r="TYA24" s="19"/>
      <c r="TYB24" s="19"/>
      <c r="TYC24" s="19"/>
      <c r="TYD24" s="19"/>
      <c r="TYE24" s="19"/>
      <c r="TYF24" s="19"/>
      <c r="TYG24" s="19"/>
      <c r="TYH24" s="19"/>
      <c r="TYI24" s="19"/>
      <c r="TYJ24" s="19"/>
      <c r="TYK24" s="19"/>
      <c r="TYL24" s="19"/>
      <c r="TYM24" s="19"/>
      <c r="TYN24" s="19"/>
      <c r="TYO24" s="19"/>
      <c r="TYP24" s="19"/>
      <c r="TYQ24" s="19"/>
      <c r="TYR24" s="19"/>
      <c r="TYS24" s="19"/>
      <c r="TYT24" s="19"/>
      <c r="TYU24" s="19"/>
      <c r="TYV24" s="19"/>
      <c r="TYW24" s="19"/>
      <c r="TYX24" s="19"/>
      <c r="TYY24" s="19"/>
      <c r="TYZ24" s="19"/>
      <c r="TZA24" s="19"/>
      <c r="TZB24" s="19"/>
      <c r="TZC24" s="19"/>
      <c r="TZD24" s="19"/>
      <c r="TZE24" s="19"/>
      <c r="TZF24" s="19"/>
      <c r="TZG24" s="19"/>
      <c r="TZH24" s="19"/>
      <c r="TZI24" s="19"/>
      <c r="TZJ24" s="19"/>
      <c r="TZK24" s="19"/>
      <c r="TZL24" s="19"/>
      <c r="TZM24" s="19"/>
      <c r="TZN24" s="19"/>
      <c r="TZO24" s="19"/>
      <c r="TZP24" s="19"/>
      <c r="TZQ24" s="19"/>
      <c r="TZR24" s="19"/>
      <c r="TZS24" s="19"/>
      <c r="TZT24" s="19"/>
      <c r="TZU24" s="19"/>
      <c r="TZV24" s="19"/>
      <c r="TZW24" s="19"/>
      <c r="TZX24" s="19"/>
      <c r="TZY24" s="19"/>
      <c r="TZZ24" s="19"/>
      <c r="UAA24" s="19"/>
      <c r="UAB24" s="19"/>
      <c r="UAC24" s="19"/>
      <c r="UAD24" s="19"/>
      <c r="UAE24" s="19"/>
      <c r="UAF24" s="19"/>
      <c r="UAG24" s="19"/>
      <c r="UAH24" s="19"/>
      <c r="UAI24" s="19"/>
      <c r="UAJ24" s="19"/>
      <c r="UAK24" s="19"/>
      <c r="UAL24" s="19"/>
      <c r="UAM24" s="19"/>
      <c r="UAN24" s="19"/>
      <c r="UAO24" s="19"/>
      <c r="UAP24" s="19"/>
      <c r="UAQ24" s="19"/>
      <c r="UAR24" s="19"/>
      <c r="UAS24" s="19"/>
      <c r="UAT24" s="19"/>
      <c r="UAU24" s="19"/>
      <c r="UAV24" s="19"/>
      <c r="UAW24" s="19"/>
      <c r="UAX24" s="19"/>
      <c r="UAY24" s="19"/>
      <c r="UAZ24" s="19"/>
      <c r="UBA24" s="19"/>
      <c r="UBB24" s="19"/>
      <c r="UBC24" s="19"/>
      <c r="UBD24" s="19"/>
      <c r="UBE24" s="19"/>
      <c r="UBF24" s="19"/>
      <c r="UBG24" s="19"/>
      <c r="UBH24" s="19"/>
      <c r="UBI24" s="19"/>
      <c r="UBJ24" s="19"/>
      <c r="UBK24" s="19"/>
      <c r="UBL24" s="19"/>
      <c r="UBM24" s="19"/>
      <c r="UBN24" s="19"/>
      <c r="UBO24" s="19"/>
      <c r="UBP24" s="19"/>
      <c r="UBQ24" s="19"/>
      <c r="UBR24" s="19"/>
      <c r="UBS24" s="19"/>
      <c r="UBT24" s="19"/>
      <c r="UBU24" s="19"/>
      <c r="UBV24" s="19"/>
      <c r="UBW24" s="19"/>
      <c r="UBX24" s="19"/>
      <c r="UBY24" s="19"/>
      <c r="UBZ24" s="19"/>
      <c r="UCA24" s="19"/>
      <c r="UCB24" s="19"/>
      <c r="UCC24" s="19"/>
      <c r="UCD24" s="19"/>
      <c r="UCE24" s="19"/>
      <c r="UCF24" s="19"/>
      <c r="UCG24" s="19"/>
      <c r="UCH24" s="19"/>
      <c r="UCI24" s="19"/>
      <c r="UCJ24" s="19"/>
      <c r="UCK24" s="19"/>
      <c r="UCL24" s="19"/>
      <c r="UCM24" s="19"/>
      <c r="UCN24" s="19"/>
      <c r="UCO24" s="19"/>
      <c r="UCP24" s="19"/>
      <c r="UCQ24" s="19"/>
      <c r="UCR24" s="19"/>
      <c r="UCS24" s="19"/>
      <c r="UCT24" s="19"/>
      <c r="UCU24" s="19"/>
      <c r="UCV24" s="19"/>
      <c r="UCW24" s="19"/>
      <c r="UCX24" s="19"/>
      <c r="UCY24" s="19"/>
      <c r="UCZ24" s="19"/>
      <c r="UDA24" s="19"/>
      <c r="UDB24" s="19"/>
      <c r="UDC24" s="19"/>
      <c r="UDD24" s="19"/>
      <c r="UDE24" s="19"/>
      <c r="UDF24" s="19"/>
      <c r="UDG24" s="19"/>
      <c r="UDH24" s="19"/>
      <c r="UDI24" s="19"/>
      <c r="UDJ24" s="19"/>
      <c r="UDK24" s="19"/>
      <c r="UDL24" s="19"/>
      <c r="UDM24" s="19"/>
      <c r="UDN24" s="19"/>
      <c r="UDO24" s="19"/>
      <c r="UDP24" s="19"/>
      <c r="UDQ24" s="19"/>
      <c r="UDR24" s="19"/>
      <c r="UDS24" s="19"/>
      <c r="UDT24" s="19"/>
      <c r="UDU24" s="19"/>
      <c r="UDV24" s="19"/>
      <c r="UDW24" s="19"/>
      <c r="UDX24" s="19"/>
      <c r="UDY24" s="19"/>
      <c r="UDZ24" s="19"/>
      <c r="UEA24" s="19"/>
      <c r="UEB24" s="19"/>
      <c r="UEC24" s="19"/>
      <c r="UED24" s="19"/>
      <c r="UEE24" s="19"/>
      <c r="UEF24" s="19"/>
      <c r="UEG24" s="19"/>
      <c r="UEH24" s="19"/>
      <c r="UEI24" s="19"/>
      <c r="UEJ24" s="19"/>
      <c r="UEK24" s="19"/>
      <c r="UEL24" s="19"/>
      <c r="UEM24" s="19"/>
      <c r="UEN24" s="19"/>
      <c r="UEO24" s="19"/>
      <c r="UEP24" s="19"/>
      <c r="UEQ24" s="19"/>
      <c r="UER24" s="19"/>
      <c r="UES24" s="19"/>
      <c r="UET24" s="19"/>
      <c r="UEU24" s="19"/>
      <c r="UEV24" s="19"/>
      <c r="UEW24" s="19"/>
      <c r="UEX24" s="19"/>
      <c r="UEY24" s="19"/>
      <c r="UEZ24" s="19"/>
      <c r="UFA24" s="19"/>
      <c r="UFB24" s="19"/>
      <c r="UFC24" s="19"/>
      <c r="UFD24" s="19"/>
      <c r="UFE24" s="19"/>
      <c r="UFF24" s="19"/>
      <c r="UFG24" s="19"/>
      <c r="UFH24" s="19"/>
      <c r="UFI24" s="19"/>
      <c r="UFJ24" s="19"/>
      <c r="UFK24" s="19"/>
      <c r="UFL24" s="19"/>
      <c r="UFM24" s="19"/>
      <c r="UFN24" s="19"/>
      <c r="UFO24" s="19"/>
      <c r="UFP24" s="19"/>
      <c r="UFQ24" s="19"/>
      <c r="UFR24" s="19"/>
      <c r="UFS24" s="19"/>
      <c r="UFT24" s="19"/>
      <c r="UFU24" s="19"/>
      <c r="UFV24" s="19"/>
      <c r="UFW24" s="19"/>
      <c r="UFX24" s="19"/>
      <c r="UFY24" s="19"/>
      <c r="UFZ24" s="19"/>
      <c r="UGA24" s="19"/>
      <c r="UGB24" s="19"/>
      <c r="UGC24" s="19"/>
      <c r="UGD24" s="19"/>
      <c r="UGE24" s="19"/>
      <c r="UGF24" s="19"/>
      <c r="UGG24" s="19"/>
      <c r="UGH24" s="19"/>
      <c r="UGI24" s="19"/>
      <c r="UGJ24" s="19"/>
      <c r="UGK24" s="19"/>
      <c r="UGL24" s="19"/>
      <c r="UGM24" s="19"/>
      <c r="UGN24" s="19"/>
      <c r="UGO24" s="19"/>
      <c r="UGP24" s="19"/>
      <c r="UGQ24" s="19"/>
      <c r="UGR24" s="19"/>
      <c r="UGS24" s="19"/>
      <c r="UGT24" s="19"/>
      <c r="UGU24" s="19"/>
      <c r="UGV24" s="19"/>
      <c r="UGW24" s="19"/>
      <c r="UGX24" s="19"/>
      <c r="UGY24" s="19"/>
      <c r="UGZ24" s="19"/>
      <c r="UHA24" s="19"/>
      <c r="UHB24" s="19"/>
      <c r="UHC24" s="19"/>
      <c r="UHD24" s="19"/>
      <c r="UHE24" s="19"/>
      <c r="UHF24" s="19"/>
      <c r="UHG24" s="19"/>
      <c r="UHH24" s="19"/>
      <c r="UHI24" s="19"/>
      <c r="UHJ24" s="19"/>
      <c r="UHK24" s="19"/>
      <c r="UHL24" s="19"/>
      <c r="UHM24" s="19"/>
      <c r="UHN24" s="19"/>
      <c r="UHO24" s="19"/>
      <c r="UHP24" s="19"/>
      <c r="UHQ24" s="19"/>
      <c r="UHR24" s="19"/>
      <c r="UHS24" s="19"/>
      <c r="UHT24" s="19"/>
      <c r="UHU24" s="19"/>
      <c r="UHV24" s="19"/>
      <c r="UHW24" s="19"/>
      <c r="UHX24" s="19"/>
      <c r="UHY24" s="19"/>
      <c r="UHZ24" s="19"/>
      <c r="UIA24" s="19"/>
      <c r="UIB24" s="19"/>
      <c r="UIC24" s="19"/>
      <c r="UID24" s="19"/>
      <c r="UIE24" s="19"/>
      <c r="UIF24" s="19"/>
      <c r="UIG24" s="19"/>
      <c r="UIH24" s="19"/>
      <c r="UII24" s="19"/>
      <c r="UIJ24" s="19"/>
      <c r="UIK24" s="19"/>
      <c r="UIL24" s="19"/>
      <c r="UIM24" s="19"/>
      <c r="UIN24" s="19"/>
      <c r="UIO24" s="19"/>
      <c r="UIP24" s="19"/>
      <c r="UIQ24" s="19"/>
      <c r="UIR24" s="19"/>
      <c r="UIS24" s="19"/>
      <c r="UIT24" s="19"/>
      <c r="UIU24" s="19"/>
      <c r="UIV24" s="19"/>
      <c r="UIW24" s="19"/>
      <c r="UIX24" s="19"/>
      <c r="UIY24" s="19"/>
      <c r="UIZ24" s="19"/>
      <c r="UJA24" s="19"/>
      <c r="UJB24" s="19"/>
      <c r="UJC24" s="19"/>
      <c r="UJD24" s="19"/>
      <c r="UJE24" s="19"/>
      <c r="UJF24" s="19"/>
      <c r="UJG24" s="19"/>
      <c r="UJH24" s="19"/>
      <c r="UJI24" s="19"/>
      <c r="UJJ24" s="19"/>
      <c r="UJK24" s="19"/>
      <c r="UJL24" s="19"/>
      <c r="UJM24" s="19"/>
      <c r="UJN24" s="19"/>
      <c r="UJO24" s="19"/>
      <c r="UJP24" s="19"/>
      <c r="UJQ24" s="19"/>
      <c r="UJR24" s="19"/>
      <c r="UJS24" s="19"/>
      <c r="UJT24" s="19"/>
      <c r="UJU24" s="19"/>
      <c r="UJV24" s="19"/>
      <c r="UJW24" s="19"/>
      <c r="UJX24" s="19"/>
      <c r="UJY24" s="19"/>
      <c r="UJZ24" s="19"/>
      <c r="UKA24" s="19"/>
      <c r="UKB24" s="19"/>
      <c r="UKC24" s="19"/>
      <c r="UKD24" s="19"/>
      <c r="UKE24" s="19"/>
      <c r="UKF24" s="19"/>
      <c r="UKG24" s="19"/>
      <c r="UKH24" s="19"/>
      <c r="UKI24" s="19"/>
      <c r="UKJ24" s="19"/>
      <c r="UKK24" s="19"/>
      <c r="UKL24" s="19"/>
      <c r="UKM24" s="19"/>
      <c r="UKN24" s="19"/>
      <c r="UKO24" s="19"/>
      <c r="UKP24" s="19"/>
      <c r="UKQ24" s="19"/>
      <c r="UKR24" s="19"/>
      <c r="UKS24" s="19"/>
      <c r="UKT24" s="19"/>
      <c r="UKU24" s="19"/>
      <c r="UKV24" s="19"/>
      <c r="UKW24" s="19"/>
      <c r="UKX24" s="19"/>
      <c r="UKY24" s="19"/>
      <c r="UKZ24" s="19"/>
      <c r="ULA24" s="19"/>
      <c r="ULB24" s="19"/>
      <c r="ULC24" s="19"/>
      <c r="ULD24" s="19"/>
      <c r="ULE24" s="19"/>
      <c r="ULF24" s="19"/>
      <c r="ULG24" s="19"/>
      <c r="ULH24" s="19"/>
      <c r="ULI24" s="19"/>
      <c r="ULJ24" s="19"/>
      <c r="ULK24" s="19"/>
      <c r="ULL24" s="19"/>
      <c r="ULM24" s="19"/>
      <c r="ULN24" s="19"/>
      <c r="ULO24" s="19"/>
      <c r="ULP24" s="19"/>
      <c r="ULQ24" s="19"/>
      <c r="ULR24" s="19"/>
      <c r="ULS24" s="19"/>
      <c r="ULT24" s="19"/>
      <c r="ULU24" s="19"/>
      <c r="ULV24" s="19"/>
      <c r="ULW24" s="19"/>
      <c r="ULX24" s="19"/>
      <c r="ULY24" s="19"/>
      <c r="ULZ24" s="19"/>
      <c r="UMA24" s="19"/>
      <c r="UMB24" s="19"/>
      <c r="UMC24" s="19"/>
      <c r="UMD24" s="19"/>
      <c r="UME24" s="19"/>
      <c r="UMF24" s="19"/>
      <c r="UMG24" s="19"/>
      <c r="UMH24" s="19"/>
      <c r="UMI24" s="19"/>
      <c r="UMJ24" s="19"/>
      <c r="UMK24" s="19"/>
      <c r="UML24" s="19"/>
      <c r="UMM24" s="19"/>
      <c r="UMN24" s="19"/>
      <c r="UMO24" s="19"/>
      <c r="UMP24" s="19"/>
      <c r="UMQ24" s="19"/>
      <c r="UMR24" s="19"/>
      <c r="UMS24" s="19"/>
      <c r="UMT24" s="19"/>
      <c r="UMU24" s="19"/>
      <c r="UMV24" s="19"/>
      <c r="UMW24" s="19"/>
      <c r="UMX24" s="19"/>
      <c r="UMY24" s="19"/>
      <c r="UMZ24" s="19"/>
      <c r="UNA24" s="19"/>
      <c r="UNB24" s="19"/>
      <c r="UNC24" s="19"/>
      <c r="UND24" s="19"/>
      <c r="UNE24" s="19"/>
      <c r="UNF24" s="19"/>
      <c r="UNG24" s="19"/>
      <c r="UNH24" s="19"/>
      <c r="UNI24" s="19"/>
      <c r="UNJ24" s="19"/>
      <c r="UNK24" s="19"/>
      <c r="UNL24" s="19"/>
      <c r="UNM24" s="19"/>
      <c r="UNN24" s="19"/>
      <c r="UNO24" s="19"/>
      <c r="UNP24" s="19"/>
      <c r="UNQ24" s="19"/>
      <c r="UNR24" s="19"/>
      <c r="UNS24" s="19"/>
      <c r="UNT24" s="19"/>
      <c r="UNU24" s="19"/>
      <c r="UNV24" s="19"/>
      <c r="UNW24" s="19"/>
      <c r="UNX24" s="19"/>
      <c r="UNY24" s="19"/>
      <c r="UNZ24" s="19"/>
      <c r="UOA24" s="19"/>
      <c r="UOB24" s="19"/>
      <c r="UOC24" s="19"/>
      <c r="UOD24" s="19"/>
      <c r="UOE24" s="19"/>
      <c r="UOF24" s="19"/>
      <c r="UOG24" s="19"/>
      <c r="UOH24" s="19"/>
      <c r="UOI24" s="19"/>
      <c r="UOJ24" s="19"/>
      <c r="UOK24" s="19"/>
      <c r="UOL24" s="19"/>
      <c r="UOM24" s="19"/>
      <c r="UON24" s="19"/>
      <c r="UOO24" s="19"/>
      <c r="UOP24" s="19"/>
      <c r="UOQ24" s="19"/>
      <c r="UOR24" s="19"/>
      <c r="UOS24" s="19"/>
      <c r="UOT24" s="19"/>
      <c r="UOU24" s="19"/>
      <c r="UOV24" s="19"/>
      <c r="UOW24" s="19"/>
      <c r="UOX24" s="19"/>
      <c r="UOY24" s="19"/>
      <c r="UOZ24" s="19"/>
      <c r="UPA24" s="19"/>
      <c r="UPB24" s="19"/>
      <c r="UPC24" s="19"/>
      <c r="UPD24" s="19"/>
      <c r="UPE24" s="19"/>
      <c r="UPF24" s="19"/>
      <c r="UPG24" s="19"/>
      <c r="UPH24" s="19"/>
      <c r="UPI24" s="19"/>
      <c r="UPJ24" s="19"/>
      <c r="UPK24" s="19"/>
      <c r="UPL24" s="19"/>
      <c r="UPM24" s="19"/>
      <c r="UPN24" s="19"/>
      <c r="UPO24" s="19"/>
      <c r="UPP24" s="19"/>
      <c r="UPQ24" s="19"/>
      <c r="UPR24" s="19"/>
      <c r="UPS24" s="19"/>
      <c r="UPT24" s="19"/>
      <c r="UPU24" s="19"/>
      <c r="UPV24" s="19"/>
      <c r="UPW24" s="19"/>
      <c r="UPX24" s="19"/>
      <c r="UPY24" s="19"/>
      <c r="UPZ24" s="19"/>
      <c r="UQA24" s="19"/>
      <c r="UQB24" s="19"/>
      <c r="UQC24" s="19"/>
      <c r="UQD24" s="19"/>
      <c r="UQE24" s="19"/>
      <c r="UQF24" s="19"/>
      <c r="UQG24" s="19"/>
      <c r="UQH24" s="19"/>
      <c r="UQI24" s="19"/>
      <c r="UQJ24" s="19"/>
      <c r="UQK24" s="19"/>
      <c r="UQL24" s="19"/>
      <c r="UQM24" s="19"/>
      <c r="UQN24" s="19"/>
      <c r="UQO24" s="19"/>
      <c r="UQP24" s="19"/>
      <c r="UQQ24" s="19"/>
      <c r="UQR24" s="19"/>
      <c r="UQS24" s="19"/>
      <c r="UQT24" s="19"/>
      <c r="UQU24" s="19"/>
      <c r="UQV24" s="19"/>
      <c r="UQW24" s="19"/>
      <c r="UQX24" s="19"/>
      <c r="UQY24" s="19"/>
      <c r="UQZ24" s="19"/>
      <c r="URA24" s="19"/>
      <c r="URB24" s="19"/>
      <c r="URC24" s="19"/>
      <c r="URD24" s="19"/>
      <c r="URE24" s="19"/>
      <c r="URF24" s="19"/>
      <c r="URG24" s="19"/>
      <c r="URH24" s="19"/>
      <c r="URI24" s="19"/>
      <c r="URJ24" s="19"/>
      <c r="URK24" s="19"/>
      <c r="URL24" s="19"/>
      <c r="URM24" s="19"/>
      <c r="URN24" s="19"/>
      <c r="URO24" s="19"/>
      <c r="URP24" s="19"/>
      <c r="URQ24" s="19"/>
      <c r="URR24" s="19"/>
      <c r="URS24" s="19"/>
      <c r="URT24" s="19"/>
      <c r="URU24" s="19"/>
      <c r="URV24" s="19"/>
      <c r="URW24" s="19"/>
      <c r="URX24" s="19"/>
      <c r="URY24" s="19"/>
      <c r="URZ24" s="19"/>
      <c r="USA24" s="19"/>
      <c r="USB24" s="19"/>
      <c r="USC24" s="19"/>
      <c r="USD24" s="19"/>
      <c r="USE24" s="19"/>
      <c r="USF24" s="19"/>
      <c r="USG24" s="19"/>
      <c r="USH24" s="19"/>
      <c r="USI24" s="19"/>
      <c r="USJ24" s="19"/>
      <c r="USK24" s="19"/>
      <c r="USL24" s="19"/>
      <c r="USM24" s="19"/>
      <c r="USN24" s="19"/>
      <c r="USO24" s="19"/>
      <c r="USP24" s="19"/>
      <c r="USQ24" s="19"/>
      <c r="USR24" s="19"/>
      <c r="USS24" s="19"/>
      <c r="UST24" s="19"/>
      <c r="USU24" s="19"/>
      <c r="USV24" s="19"/>
      <c r="USW24" s="19"/>
      <c r="USX24" s="19"/>
      <c r="USY24" s="19"/>
      <c r="USZ24" s="19"/>
      <c r="UTA24" s="19"/>
      <c r="UTB24" s="19"/>
      <c r="UTC24" s="19"/>
      <c r="UTD24" s="19"/>
      <c r="UTE24" s="19"/>
      <c r="UTF24" s="19"/>
      <c r="UTG24" s="19"/>
      <c r="UTH24" s="19"/>
      <c r="UTI24" s="19"/>
      <c r="UTJ24" s="19"/>
      <c r="UTK24" s="19"/>
      <c r="UTL24" s="19"/>
      <c r="UTM24" s="19"/>
      <c r="UTN24" s="19"/>
      <c r="UTO24" s="19"/>
      <c r="UTP24" s="19"/>
      <c r="UTQ24" s="19"/>
      <c r="UTR24" s="19"/>
      <c r="UTS24" s="19"/>
      <c r="UTT24" s="19"/>
      <c r="UTU24" s="19"/>
      <c r="UTV24" s="19"/>
      <c r="UTW24" s="19"/>
      <c r="UTX24" s="19"/>
      <c r="UTY24" s="19"/>
      <c r="UTZ24" s="19"/>
      <c r="UUA24" s="19"/>
      <c r="UUB24" s="19"/>
      <c r="UUC24" s="19"/>
      <c r="UUD24" s="19"/>
      <c r="UUE24" s="19"/>
      <c r="UUF24" s="19"/>
      <c r="UUG24" s="19"/>
      <c r="UUH24" s="19"/>
      <c r="UUI24" s="19"/>
      <c r="UUJ24" s="19"/>
      <c r="UUK24" s="19"/>
      <c r="UUL24" s="19"/>
      <c r="UUM24" s="19"/>
      <c r="UUN24" s="19"/>
      <c r="UUO24" s="19"/>
      <c r="UUP24" s="19"/>
      <c r="UUQ24" s="19"/>
      <c r="UUR24" s="19"/>
      <c r="UUS24" s="19"/>
      <c r="UUT24" s="19"/>
      <c r="UUU24" s="19"/>
      <c r="UUV24" s="19"/>
      <c r="UUW24" s="19"/>
      <c r="UUX24" s="19"/>
      <c r="UUY24" s="19"/>
      <c r="UUZ24" s="19"/>
      <c r="UVA24" s="19"/>
      <c r="UVB24" s="19"/>
      <c r="UVC24" s="19"/>
      <c r="UVD24" s="19"/>
      <c r="UVE24" s="19"/>
      <c r="UVF24" s="19"/>
      <c r="UVG24" s="19"/>
      <c r="UVH24" s="19"/>
      <c r="UVI24" s="19"/>
      <c r="UVJ24" s="19"/>
      <c r="UVK24" s="19"/>
      <c r="UVL24" s="19"/>
      <c r="UVM24" s="19"/>
      <c r="UVN24" s="19"/>
      <c r="UVO24" s="19"/>
      <c r="UVP24" s="19"/>
      <c r="UVQ24" s="19"/>
      <c r="UVR24" s="19"/>
      <c r="UVS24" s="19"/>
      <c r="UVT24" s="19"/>
      <c r="UVU24" s="19"/>
      <c r="UVV24" s="19"/>
      <c r="UVW24" s="19"/>
      <c r="UVX24" s="19"/>
      <c r="UVY24" s="19"/>
      <c r="UVZ24" s="19"/>
      <c r="UWA24" s="19"/>
      <c r="UWB24" s="19"/>
      <c r="UWC24" s="19"/>
      <c r="UWD24" s="19"/>
      <c r="UWE24" s="19"/>
      <c r="UWF24" s="19"/>
      <c r="UWG24" s="19"/>
      <c r="UWH24" s="19"/>
      <c r="UWI24" s="19"/>
      <c r="UWJ24" s="19"/>
      <c r="UWK24" s="19"/>
      <c r="UWL24" s="19"/>
      <c r="UWM24" s="19"/>
      <c r="UWN24" s="19"/>
      <c r="UWO24" s="19"/>
      <c r="UWP24" s="19"/>
      <c r="UWQ24" s="19"/>
      <c r="UWR24" s="19"/>
      <c r="UWS24" s="19"/>
      <c r="UWT24" s="19"/>
      <c r="UWU24" s="19"/>
      <c r="UWV24" s="19"/>
      <c r="UWW24" s="19"/>
      <c r="UWX24" s="19"/>
      <c r="UWY24" s="19"/>
      <c r="UWZ24" s="19"/>
      <c r="UXA24" s="19"/>
      <c r="UXB24" s="19"/>
      <c r="UXC24" s="19"/>
      <c r="UXD24" s="19"/>
      <c r="UXE24" s="19"/>
      <c r="UXF24" s="19"/>
      <c r="UXG24" s="19"/>
      <c r="UXH24" s="19"/>
      <c r="UXI24" s="19"/>
      <c r="UXJ24" s="19"/>
      <c r="UXK24" s="19"/>
      <c r="UXL24" s="19"/>
      <c r="UXM24" s="19"/>
      <c r="UXN24" s="19"/>
      <c r="UXO24" s="19"/>
      <c r="UXP24" s="19"/>
      <c r="UXQ24" s="19"/>
      <c r="UXR24" s="19"/>
      <c r="UXS24" s="19"/>
      <c r="UXT24" s="19"/>
      <c r="UXU24" s="19"/>
      <c r="UXV24" s="19"/>
      <c r="UXW24" s="19"/>
      <c r="UXX24" s="19"/>
      <c r="UXY24" s="19"/>
      <c r="UXZ24" s="19"/>
      <c r="UYA24" s="19"/>
      <c r="UYB24" s="19"/>
      <c r="UYC24" s="19"/>
      <c r="UYD24" s="19"/>
      <c r="UYE24" s="19"/>
      <c r="UYF24" s="19"/>
      <c r="UYG24" s="19"/>
      <c r="UYH24" s="19"/>
      <c r="UYI24" s="19"/>
      <c r="UYJ24" s="19"/>
      <c r="UYK24" s="19"/>
      <c r="UYL24" s="19"/>
      <c r="UYM24" s="19"/>
      <c r="UYN24" s="19"/>
      <c r="UYO24" s="19"/>
      <c r="UYP24" s="19"/>
      <c r="UYQ24" s="19"/>
      <c r="UYR24" s="19"/>
      <c r="UYS24" s="19"/>
      <c r="UYT24" s="19"/>
      <c r="UYU24" s="19"/>
      <c r="UYV24" s="19"/>
      <c r="UYW24" s="19"/>
      <c r="UYX24" s="19"/>
      <c r="UYY24" s="19"/>
      <c r="UYZ24" s="19"/>
      <c r="UZA24" s="19"/>
      <c r="UZB24" s="19"/>
      <c r="UZC24" s="19"/>
      <c r="UZD24" s="19"/>
      <c r="UZE24" s="19"/>
      <c r="UZF24" s="19"/>
      <c r="UZG24" s="19"/>
      <c r="UZH24" s="19"/>
      <c r="UZI24" s="19"/>
      <c r="UZJ24" s="19"/>
      <c r="UZK24" s="19"/>
      <c r="UZL24" s="19"/>
      <c r="UZM24" s="19"/>
      <c r="UZN24" s="19"/>
      <c r="UZO24" s="19"/>
      <c r="UZP24" s="19"/>
      <c r="UZQ24" s="19"/>
      <c r="UZR24" s="19"/>
      <c r="UZS24" s="19"/>
      <c r="UZT24" s="19"/>
      <c r="UZU24" s="19"/>
      <c r="UZV24" s="19"/>
      <c r="UZW24" s="19"/>
      <c r="UZX24" s="19"/>
      <c r="UZY24" s="19"/>
      <c r="UZZ24" s="19"/>
      <c r="VAA24" s="19"/>
      <c r="VAB24" s="19"/>
      <c r="VAC24" s="19"/>
      <c r="VAD24" s="19"/>
      <c r="VAE24" s="19"/>
      <c r="VAF24" s="19"/>
      <c r="VAG24" s="19"/>
      <c r="VAH24" s="19"/>
      <c r="VAI24" s="19"/>
      <c r="VAJ24" s="19"/>
      <c r="VAK24" s="19"/>
      <c r="VAL24" s="19"/>
      <c r="VAM24" s="19"/>
      <c r="VAN24" s="19"/>
      <c r="VAO24" s="19"/>
      <c r="VAP24" s="19"/>
      <c r="VAQ24" s="19"/>
      <c r="VAR24" s="19"/>
      <c r="VAS24" s="19"/>
      <c r="VAT24" s="19"/>
      <c r="VAU24" s="19"/>
      <c r="VAV24" s="19"/>
      <c r="VAW24" s="19"/>
      <c r="VAX24" s="19"/>
      <c r="VAY24" s="19"/>
      <c r="VAZ24" s="19"/>
      <c r="VBA24" s="19"/>
      <c r="VBB24" s="19"/>
      <c r="VBC24" s="19"/>
      <c r="VBD24" s="19"/>
      <c r="VBE24" s="19"/>
      <c r="VBF24" s="19"/>
      <c r="VBG24" s="19"/>
      <c r="VBH24" s="19"/>
      <c r="VBI24" s="19"/>
      <c r="VBJ24" s="19"/>
      <c r="VBK24" s="19"/>
      <c r="VBL24" s="19"/>
      <c r="VBM24" s="19"/>
      <c r="VBN24" s="19"/>
      <c r="VBO24" s="19"/>
      <c r="VBP24" s="19"/>
      <c r="VBQ24" s="19"/>
      <c r="VBR24" s="19"/>
      <c r="VBS24" s="19"/>
      <c r="VBT24" s="19"/>
      <c r="VBU24" s="19"/>
      <c r="VBV24" s="19"/>
      <c r="VBW24" s="19"/>
      <c r="VBX24" s="19"/>
      <c r="VBY24" s="19"/>
      <c r="VBZ24" s="19"/>
      <c r="VCA24" s="19"/>
      <c r="VCB24" s="19"/>
      <c r="VCC24" s="19"/>
      <c r="VCD24" s="19"/>
      <c r="VCE24" s="19"/>
      <c r="VCF24" s="19"/>
      <c r="VCG24" s="19"/>
      <c r="VCH24" s="19"/>
      <c r="VCI24" s="19"/>
      <c r="VCJ24" s="19"/>
      <c r="VCK24" s="19"/>
      <c r="VCL24" s="19"/>
      <c r="VCM24" s="19"/>
      <c r="VCN24" s="19"/>
      <c r="VCO24" s="19"/>
      <c r="VCP24" s="19"/>
      <c r="VCQ24" s="19"/>
      <c r="VCR24" s="19"/>
      <c r="VCS24" s="19"/>
      <c r="VCT24" s="19"/>
      <c r="VCU24" s="19"/>
      <c r="VCV24" s="19"/>
      <c r="VCW24" s="19"/>
      <c r="VCX24" s="19"/>
      <c r="VCY24" s="19"/>
      <c r="VCZ24" s="19"/>
      <c r="VDA24" s="19"/>
      <c r="VDB24" s="19"/>
      <c r="VDC24" s="19"/>
      <c r="VDD24" s="19"/>
      <c r="VDE24" s="19"/>
      <c r="VDF24" s="19"/>
      <c r="VDG24" s="19"/>
      <c r="VDH24" s="19"/>
      <c r="VDI24" s="19"/>
      <c r="VDJ24" s="19"/>
      <c r="VDK24" s="19"/>
      <c r="VDL24" s="19"/>
      <c r="VDM24" s="19"/>
      <c r="VDN24" s="19"/>
      <c r="VDO24" s="19"/>
      <c r="VDP24" s="19"/>
      <c r="VDQ24" s="19"/>
      <c r="VDR24" s="19"/>
      <c r="VDS24" s="19"/>
      <c r="VDT24" s="19"/>
      <c r="VDU24" s="19"/>
      <c r="VDV24" s="19"/>
      <c r="VDW24" s="19"/>
      <c r="VDX24" s="19"/>
      <c r="VDY24" s="19"/>
      <c r="VDZ24" s="19"/>
      <c r="VEA24" s="19"/>
      <c r="VEB24" s="19"/>
      <c r="VEC24" s="19"/>
      <c r="VED24" s="19"/>
      <c r="VEE24" s="19"/>
      <c r="VEF24" s="19"/>
      <c r="VEG24" s="19"/>
      <c r="VEH24" s="19"/>
      <c r="VEI24" s="19"/>
      <c r="VEJ24" s="19"/>
      <c r="VEK24" s="19"/>
      <c r="VEL24" s="19"/>
      <c r="VEM24" s="19"/>
      <c r="VEN24" s="19"/>
      <c r="VEO24" s="19"/>
      <c r="VEP24" s="19"/>
      <c r="VEQ24" s="19"/>
      <c r="VER24" s="19"/>
      <c r="VES24" s="19"/>
      <c r="VET24" s="19"/>
      <c r="VEU24" s="19"/>
      <c r="VEV24" s="19"/>
      <c r="VEW24" s="19"/>
      <c r="VEX24" s="19"/>
      <c r="VEY24" s="19"/>
      <c r="VEZ24" s="19"/>
      <c r="VFA24" s="19"/>
      <c r="VFB24" s="19"/>
      <c r="VFC24" s="19"/>
      <c r="VFD24" s="19"/>
      <c r="VFE24" s="19"/>
      <c r="VFF24" s="19"/>
      <c r="VFG24" s="19"/>
      <c r="VFH24" s="19"/>
      <c r="VFI24" s="19"/>
      <c r="VFJ24" s="19"/>
      <c r="VFK24" s="19"/>
      <c r="VFL24" s="19"/>
      <c r="VFM24" s="19"/>
      <c r="VFN24" s="19"/>
      <c r="VFO24" s="19"/>
      <c r="VFP24" s="19"/>
      <c r="VFQ24" s="19"/>
      <c r="VFR24" s="19"/>
      <c r="VFS24" s="19"/>
      <c r="VFT24" s="19"/>
      <c r="VFU24" s="19"/>
      <c r="VFV24" s="19"/>
      <c r="VFW24" s="19"/>
      <c r="VFX24" s="19"/>
      <c r="VFY24" s="19"/>
      <c r="VFZ24" s="19"/>
      <c r="VGA24" s="19"/>
      <c r="VGB24" s="19"/>
      <c r="VGC24" s="19"/>
      <c r="VGD24" s="19"/>
      <c r="VGE24" s="19"/>
      <c r="VGF24" s="19"/>
      <c r="VGG24" s="19"/>
      <c r="VGH24" s="19"/>
      <c r="VGI24" s="19"/>
      <c r="VGJ24" s="19"/>
      <c r="VGK24" s="19"/>
      <c r="VGL24" s="19"/>
      <c r="VGM24" s="19"/>
      <c r="VGN24" s="19"/>
      <c r="VGO24" s="19"/>
      <c r="VGP24" s="19"/>
      <c r="VGQ24" s="19"/>
      <c r="VGR24" s="19"/>
      <c r="VGS24" s="19"/>
      <c r="VGT24" s="19"/>
      <c r="VGU24" s="19"/>
      <c r="VGV24" s="19"/>
      <c r="VGW24" s="19"/>
      <c r="VGX24" s="19"/>
      <c r="VGY24" s="19"/>
      <c r="VGZ24" s="19"/>
      <c r="VHA24" s="19"/>
      <c r="VHB24" s="19"/>
      <c r="VHC24" s="19"/>
      <c r="VHD24" s="19"/>
      <c r="VHE24" s="19"/>
      <c r="VHF24" s="19"/>
      <c r="VHG24" s="19"/>
      <c r="VHH24" s="19"/>
      <c r="VHI24" s="19"/>
      <c r="VHJ24" s="19"/>
      <c r="VHK24" s="19"/>
      <c r="VHL24" s="19"/>
      <c r="VHM24" s="19"/>
      <c r="VHN24" s="19"/>
      <c r="VHO24" s="19"/>
      <c r="VHP24" s="19"/>
      <c r="VHQ24" s="19"/>
      <c r="VHR24" s="19"/>
      <c r="VHS24" s="19"/>
      <c r="VHT24" s="19"/>
      <c r="VHU24" s="19"/>
      <c r="VHV24" s="19"/>
      <c r="VHW24" s="19"/>
      <c r="VHX24" s="19"/>
      <c r="VHY24" s="19"/>
      <c r="VHZ24" s="19"/>
      <c r="VIA24" s="19"/>
      <c r="VIB24" s="19"/>
      <c r="VIC24" s="19"/>
      <c r="VID24" s="19"/>
      <c r="VIE24" s="19"/>
      <c r="VIF24" s="19"/>
      <c r="VIG24" s="19"/>
      <c r="VIH24" s="19"/>
      <c r="VII24" s="19"/>
      <c r="VIJ24" s="19"/>
      <c r="VIK24" s="19"/>
      <c r="VIL24" s="19"/>
      <c r="VIM24" s="19"/>
      <c r="VIN24" s="19"/>
      <c r="VIO24" s="19"/>
      <c r="VIP24" s="19"/>
      <c r="VIQ24" s="19"/>
      <c r="VIR24" s="19"/>
      <c r="VIS24" s="19"/>
      <c r="VIT24" s="19"/>
      <c r="VIU24" s="19"/>
      <c r="VIV24" s="19"/>
      <c r="VIW24" s="19"/>
      <c r="VIX24" s="19"/>
      <c r="VIY24" s="19"/>
      <c r="VIZ24" s="19"/>
      <c r="VJA24" s="19"/>
      <c r="VJB24" s="19"/>
      <c r="VJC24" s="19"/>
      <c r="VJD24" s="19"/>
      <c r="VJE24" s="19"/>
      <c r="VJF24" s="19"/>
      <c r="VJG24" s="19"/>
      <c r="VJH24" s="19"/>
      <c r="VJI24" s="19"/>
      <c r="VJJ24" s="19"/>
      <c r="VJK24" s="19"/>
      <c r="VJL24" s="19"/>
      <c r="VJM24" s="19"/>
      <c r="VJN24" s="19"/>
      <c r="VJO24" s="19"/>
      <c r="VJP24" s="19"/>
      <c r="VJQ24" s="19"/>
      <c r="VJR24" s="19"/>
      <c r="VJS24" s="19"/>
      <c r="VJT24" s="19"/>
      <c r="VJU24" s="19"/>
      <c r="VJV24" s="19"/>
      <c r="VJW24" s="19"/>
      <c r="VJX24" s="19"/>
      <c r="VJY24" s="19"/>
      <c r="VJZ24" s="19"/>
      <c r="VKA24" s="19"/>
      <c r="VKB24" s="19"/>
      <c r="VKC24" s="19"/>
      <c r="VKD24" s="19"/>
      <c r="VKE24" s="19"/>
      <c r="VKF24" s="19"/>
      <c r="VKG24" s="19"/>
      <c r="VKH24" s="19"/>
      <c r="VKI24" s="19"/>
      <c r="VKJ24" s="19"/>
      <c r="VKK24" s="19"/>
      <c r="VKL24" s="19"/>
      <c r="VKM24" s="19"/>
      <c r="VKN24" s="19"/>
      <c r="VKO24" s="19"/>
      <c r="VKP24" s="19"/>
      <c r="VKQ24" s="19"/>
      <c r="VKR24" s="19"/>
      <c r="VKS24" s="19"/>
      <c r="VKT24" s="19"/>
      <c r="VKU24" s="19"/>
      <c r="VKV24" s="19"/>
      <c r="VKW24" s="19"/>
      <c r="VKX24" s="19"/>
      <c r="VKY24" s="19"/>
      <c r="VKZ24" s="19"/>
      <c r="VLA24" s="19"/>
      <c r="VLB24" s="19"/>
      <c r="VLC24" s="19"/>
      <c r="VLD24" s="19"/>
      <c r="VLE24" s="19"/>
      <c r="VLF24" s="19"/>
      <c r="VLG24" s="19"/>
      <c r="VLH24" s="19"/>
      <c r="VLI24" s="19"/>
      <c r="VLJ24" s="19"/>
      <c r="VLK24" s="19"/>
      <c r="VLL24" s="19"/>
      <c r="VLM24" s="19"/>
      <c r="VLN24" s="19"/>
      <c r="VLO24" s="19"/>
      <c r="VLP24" s="19"/>
      <c r="VLQ24" s="19"/>
      <c r="VLR24" s="19"/>
      <c r="VLS24" s="19"/>
      <c r="VLT24" s="19"/>
      <c r="VLU24" s="19"/>
      <c r="VLV24" s="19"/>
      <c r="VLW24" s="19"/>
      <c r="VLX24" s="19"/>
      <c r="VLY24" s="19"/>
      <c r="VLZ24" s="19"/>
      <c r="VMA24" s="19"/>
      <c r="VMB24" s="19"/>
      <c r="VMC24" s="19"/>
      <c r="VMD24" s="19"/>
      <c r="VME24" s="19"/>
      <c r="VMF24" s="19"/>
      <c r="VMG24" s="19"/>
      <c r="VMH24" s="19"/>
      <c r="VMI24" s="19"/>
      <c r="VMJ24" s="19"/>
      <c r="VMK24" s="19"/>
      <c r="VML24" s="19"/>
      <c r="VMM24" s="19"/>
      <c r="VMN24" s="19"/>
      <c r="VMO24" s="19"/>
      <c r="VMP24" s="19"/>
      <c r="VMQ24" s="19"/>
      <c r="VMR24" s="19"/>
      <c r="VMS24" s="19"/>
      <c r="VMT24" s="19"/>
      <c r="VMU24" s="19"/>
      <c r="VMV24" s="19"/>
      <c r="VMW24" s="19"/>
      <c r="VMX24" s="19"/>
      <c r="VMY24" s="19"/>
      <c r="VMZ24" s="19"/>
      <c r="VNA24" s="19"/>
      <c r="VNB24" s="19"/>
      <c r="VNC24" s="19"/>
      <c r="VND24" s="19"/>
      <c r="VNE24" s="19"/>
      <c r="VNF24" s="19"/>
      <c r="VNG24" s="19"/>
      <c r="VNH24" s="19"/>
      <c r="VNI24" s="19"/>
      <c r="VNJ24" s="19"/>
      <c r="VNK24" s="19"/>
      <c r="VNL24" s="19"/>
      <c r="VNM24" s="19"/>
      <c r="VNN24" s="19"/>
      <c r="VNO24" s="19"/>
      <c r="VNP24" s="19"/>
      <c r="VNQ24" s="19"/>
      <c r="VNR24" s="19"/>
      <c r="VNS24" s="19"/>
      <c r="VNT24" s="19"/>
      <c r="VNU24" s="19"/>
      <c r="VNV24" s="19"/>
      <c r="VNW24" s="19"/>
      <c r="VNX24" s="19"/>
      <c r="VNY24" s="19"/>
      <c r="VNZ24" s="19"/>
      <c r="VOA24" s="19"/>
      <c r="VOB24" s="19"/>
      <c r="VOC24" s="19"/>
      <c r="VOD24" s="19"/>
      <c r="VOE24" s="19"/>
      <c r="VOF24" s="19"/>
      <c r="VOG24" s="19"/>
      <c r="VOH24" s="19"/>
      <c r="VOI24" s="19"/>
      <c r="VOJ24" s="19"/>
      <c r="VOK24" s="19"/>
      <c r="VOL24" s="19"/>
      <c r="VOM24" s="19"/>
      <c r="VON24" s="19"/>
      <c r="VOO24" s="19"/>
      <c r="VOP24" s="19"/>
      <c r="VOQ24" s="19"/>
      <c r="VOR24" s="19"/>
      <c r="VOS24" s="19"/>
      <c r="VOT24" s="19"/>
      <c r="VOU24" s="19"/>
      <c r="VOV24" s="19"/>
      <c r="VOW24" s="19"/>
      <c r="VOX24" s="19"/>
      <c r="VOY24" s="19"/>
      <c r="VOZ24" s="19"/>
      <c r="VPA24" s="19"/>
      <c r="VPB24" s="19"/>
      <c r="VPC24" s="19"/>
      <c r="VPD24" s="19"/>
      <c r="VPE24" s="19"/>
      <c r="VPF24" s="19"/>
      <c r="VPG24" s="19"/>
      <c r="VPH24" s="19"/>
      <c r="VPI24" s="19"/>
      <c r="VPJ24" s="19"/>
      <c r="VPK24" s="19"/>
      <c r="VPL24" s="19"/>
      <c r="VPM24" s="19"/>
      <c r="VPN24" s="19"/>
      <c r="VPO24" s="19"/>
      <c r="VPP24" s="19"/>
      <c r="VPQ24" s="19"/>
      <c r="VPR24" s="19"/>
      <c r="VPS24" s="19"/>
      <c r="VPT24" s="19"/>
      <c r="VPU24" s="19"/>
      <c r="VPV24" s="19"/>
      <c r="VPW24" s="19"/>
      <c r="VPX24" s="19"/>
      <c r="VPY24" s="19"/>
      <c r="VPZ24" s="19"/>
      <c r="VQA24" s="19"/>
      <c r="VQB24" s="19"/>
      <c r="VQC24" s="19"/>
      <c r="VQD24" s="19"/>
      <c r="VQE24" s="19"/>
      <c r="VQF24" s="19"/>
      <c r="VQG24" s="19"/>
      <c r="VQH24" s="19"/>
      <c r="VQI24" s="19"/>
      <c r="VQJ24" s="19"/>
      <c r="VQK24" s="19"/>
      <c r="VQL24" s="19"/>
      <c r="VQM24" s="19"/>
      <c r="VQN24" s="19"/>
      <c r="VQO24" s="19"/>
      <c r="VQP24" s="19"/>
      <c r="VQQ24" s="19"/>
      <c r="VQR24" s="19"/>
      <c r="VQS24" s="19"/>
      <c r="VQT24" s="19"/>
      <c r="VQU24" s="19"/>
      <c r="VQV24" s="19"/>
      <c r="VQW24" s="19"/>
      <c r="VQX24" s="19"/>
      <c r="VQY24" s="19"/>
      <c r="VQZ24" s="19"/>
      <c r="VRA24" s="19"/>
      <c r="VRB24" s="19"/>
      <c r="VRC24" s="19"/>
      <c r="VRD24" s="19"/>
      <c r="VRE24" s="19"/>
      <c r="VRF24" s="19"/>
      <c r="VRG24" s="19"/>
      <c r="VRH24" s="19"/>
      <c r="VRI24" s="19"/>
      <c r="VRJ24" s="19"/>
      <c r="VRK24" s="19"/>
      <c r="VRL24" s="19"/>
      <c r="VRM24" s="19"/>
      <c r="VRN24" s="19"/>
      <c r="VRO24" s="19"/>
      <c r="VRP24" s="19"/>
      <c r="VRQ24" s="19"/>
      <c r="VRR24" s="19"/>
      <c r="VRS24" s="19"/>
      <c r="VRT24" s="19"/>
      <c r="VRU24" s="19"/>
      <c r="VRV24" s="19"/>
      <c r="VRW24" s="19"/>
      <c r="VRX24" s="19"/>
      <c r="VRY24" s="19"/>
      <c r="VRZ24" s="19"/>
      <c r="VSA24" s="19"/>
      <c r="VSB24" s="19"/>
      <c r="VSC24" s="19"/>
      <c r="VSD24" s="19"/>
      <c r="VSE24" s="19"/>
      <c r="VSF24" s="19"/>
      <c r="VSG24" s="19"/>
      <c r="VSH24" s="19"/>
      <c r="VSI24" s="19"/>
      <c r="VSJ24" s="19"/>
      <c r="VSK24" s="19"/>
      <c r="VSL24" s="19"/>
      <c r="VSM24" s="19"/>
      <c r="VSN24" s="19"/>
      <c r="VSO24" s="19"/>
      <c r="VSP24" s="19"/>
      <c r="VSQ24" s="19"/>
      <c r="VSR24" s="19"/>
      <c r="VSS24" s="19"/>
      <c r="VST24" s="19"/>
      <c r="VSU24" s="19"/>
      <c r="VSV24" s="19"/>
      <c r="VSW24" s="19"/>
      <c r="VSX24" s="19"/>
      <c r="VSY24" s="19"/>
      <c r="VSZ24" s="19"/>
      <c r="VTA24" s="19"/>
      <c r="VTB24" s="19"/>
      <c r="VTC24" s="19"/>
      <c r="VTD24" s="19"/>
      <c r="VTE24" s="19"/>
      <c r="VTF24" s="19"/>
      <c r="VTG24" s="19"/>
      <c r="VTH24" s="19"/>
      <c r="VTI24" s="19"/>
      <c r="VTJ24" s="19"/>
      <c r="VTK24" s="19"/>
      <c r="VTL24" s="19"/>
      <c r="VTM24" s="19"/>
      <c r="VTN24" s="19"/>
      <c r="VTO24" s="19"/>
      <c r="VTP24" s="19"/>
      <c r="VTQ24" s="19"/>
      <c r="VTR24" s="19"/>
      <c r="VTS24" s="19"/>
      <c r="VTT24" s="19"/>
      <c r="VTU24" s="19"/>
      <c r="VTV24" s="19"/>
      <c r="VTW24" s="19"/>
      <c r="VTX24" s="19"/>
      <c r="VTY24" s="19"/>
      <c r="VTZ24" s="19"/>
      <c r="VUA24" s="19"/>
      <c r="VUB24" s="19"/>
      <c r="VUC24" s="19"/>
      <c r="VUD24" s="19"/>
      <c r="VUE24" s="19"/>
      <c r="VUF24" s="19"/>
      <c r="VUG24" s="19"/>
      <c r="VUH24" s="19"/>
      <c r="VUI24" s="19"/>
      <c r="VUJ24" s="19"/>
      <c r="VUK24" s="19"/>
      <c r="VUL24" s="19"/>
      <c r="VUM24" s="19"/>
      <c r="VUN24" s="19"/>
      <c r="VUO24" s="19"/>
      <c r="VUP24" s="19"/>
      <c r="VUQ24" s="19"/>
      <c r="VUR24" s="19"/>
      <c r="VUS24" s="19"/>
      <c r="VUT24" s="19"/>
      <c r="VUU24" s="19"/>
      <c r="VUV24" s="19"/>
      <c r="VUW24" s="19"/>
      <c r="VUX24" s="19"/>
      <c r="VUY24" s="19"/>
      <c r="VUZ24" s="19"/>
      <c r="VVA24" s="19"/>
      <c r="VVB24" s="19"/>
      <c r="VVC24" s="19"/>
      <c r="VVD24" s="19"/>
      <c r="VVE24" s="19"/>
      <c r="VVF24" s="19"/>
      <c r="VVG24" s="19"/>
      <c r="VVH24" s="19"/>
      <c r="VVI24" s="19"/>
      <c r="VVJ24" s="19"/>
      <c r="VVK24" s="19"/>
      <c r="VVL24" s="19"/>
      <c r="VVM24" s="19"/>
      <c r="VVN24" s="19"/>
      <c r="VVO24" s="19"/>
      <c r="VVP24" s="19"/>
      <c r="VVQ24" s="19"/>
      <c r="VVR24" s="19"/>
      <c r="VVS24" s="19"/>
      <c r="VVT24" s="19"/>
      <c r="VVU24" s="19"/>
      <c r="VVV24" s="19"/>
      <c r="VVW24" s="19"/>
      <c r="VVX24" s="19"/>
      <c r="VVY24" s="19"/>
      <c r="VVZ24" s="19"/>
      <c r="VWA24" s="19"/>
      <c r="VWB24" s="19"/>
      <c r="VWC24" s="19"/>
      <c r="VWD24" s="19"/>
      <c r="VWE24" s="19"/>
      <c r="VWF24" s="19"/>
      <c r="VWG24" s="19"/>
      <c r="VWH24" s="19"/>
      <c r="VWI24" s="19"/>
      <c r="VWJ24" s="19"/>
      <c r="VWK24" s="19"/>
      <c r="VWL24" s="19"/>
      <c r="VWM24" s="19"/>
      <c r="VWN24" s="19"/>
      <c r="VWO24" s="19"/>
      <c r="VWP24" s="19"/>
      <c r="VWQ24" s="19"/>
      <c r="VWR24" s="19"/>
      <c r="VWS24" s="19"/>
      <c r="VWT24" s="19"/>
      <c r="VWU24" s="19"/>
      <c r="VWV24" s="19"/>
      <c r="VWW24" s="19"/>
      <c r="VWX24" s="19"/>
      <c r="VWY24" s="19"/>
      <c r="VWZ24" s="19"/>
      <c r="VXA24" s="19"/>
      <c r="VXB24" s="19"/>
      <c r="VXC24" s="19"/>
      <c r="VXD24" s="19"/>
      <c r="VXE24" s="19"/>
      <c r="VXF24" s="19"/>
      <c r="VXG24" s="19"/>
      <c r="VXH24" s="19"/>
      <c r="VXI24" s="19"/>
      <c r="VXJ24" s="19"/>
      <c r="VXK24" s="19"/>
      <c r="VXL24" s="19"/>
      <c r="VXM24" s="19"/>
      <c r="VXN24" s="19"/>
      <c r="VXO24" s="19"/>
      <c r="VXP24" s="19"/>
      <c r="VXQ24" s="19"/>
      <c r="VXR24" s="19"/>
      <c r="VXS24" s="19"/>
      <c r="VXT24" s="19"/>
      <c r="VXU24" s="19"/>
      <c r="VXV24" s="19"/>
      <c r="VXW24" s="19"/>
      <c r="VXX24" s="19"/>
      <c r="VXY24" s="19"/>
      <c r="VXZ24" s="19"/>
      <c r="VYA24" s="19"/>
      <c r="VYB24" s="19"/>
      <c r="VYC24" s="19"/>
      <c r="VYD24" s="19"/>
      <c r="VYE24" s="19"/>
      <c r="VYF24" s="19"/>
      <c r="VYG24" s="19"/>
      <c r="VYH24" s="19"/>
      <c r="VYI24" s="19"/>
      <c r="VYJ24" s="19"/>
      <c r="VYK24" s="19"/>
      <c r="VYL24" s="19"/>
      <c r="VYM24" s="19"/>
      <c r="VYN24" s="19"/>
      <c r="VYO24" s="19"/>
      <c r="VYP24" s="19"/>
      <c r="VYQ24" s="19"/>
      <c r="VYR24" s="19"/>
      <c r="VYS24" s="19"/>
      <c r="VYT24" s="19"/>
      <c r="VYU24" s="19"/>
      <c r="VYV24" s="19"/>
      <c r="VYW24" s="19"/>
      <c r="VYX24" s="19"/>
      <c r="VYY24" s="19"/>
      <c r="VYZ24" s="19"/>
      <c r="VZA24" s="19"/>
      <c r="VZB24" s="19"/>
      <c r="VZC24" s="19"/>
      <c r="VZD24" s="19"/>
      <c r="VZE24" s="19"/>
      <c r="VZF24" s="19"/>
      <c r="VZG24" s="19"/>
      <c r="VZH24" s="19"/>
      <c r="VZI24" s="19"/>
      <c r="VZJ24" s="19"/>
      <c r="VZK24" s="19"/>
      <c r="VZL24" s="19"/>
      <c r="VZM24" s="19"/>
      <c r="VZN24" s="19"/>
      <c r="VZO24" s="19"/>
      <c r="VZP24" s="19"/>
      <c r="VZQ24" s="19"/>
      <c r="VZR24" s="19"/>
      <c r="VZS24" s="19"/>
      <c r="VZT24" s="19"/>
      <c r="VZU24" s="19"/>
      <c r="VZV24" s="19"/>
      <c r="VZW24" s="19"/>
      <c r="VZX24" s="19"/>
      <c r="VZY24" s="19"/>
      <c r="VZZ24" s="19"/>
      <c r="WAA24" s="19"/>
      <c r="WAB24" s="19"/>
      <c r="WAC24" s="19"/>
      <c r="WAD24" s="19"/>
      <c r="WAE24" s="19"/>
      <c r="WAF24" s="19"/>
      <c r="WAG24" s="19"/>
      <c r="WAH24" s="19"/>
      <c r="WAI24" s="19"/>
      <c r="WAJ24" s="19"/>
      <c r="WAK24" s="19"/>
      <c r="WAL24" s="19"/>
      <c r="WAM24" s="19"/>
      <c r="WAN24" s="19"/>
      <c r="WAO24" s="19"/>
      <c r="WAP24" s="19"/>
      <c r="WAQ24" s="19"/>
      <c r="WAR24" s="19"/>
      <c r="WAS24" s="19"/>
      <c r="WAT24" s="19"/>
      <c r="WAU24" s="19"/>
      <c r="WAV24" s="19"/>
      <c r="WAW24" s="19"/>
      <c r="WAX24" s="19"/>
      <c r="WAY24" s="19"/>
      <c r="WAZ24" s="19"/>
      <c r="WBA24" s="19"/>
      <c r="WBB24" s="19"/>
      <c r="WBC24" s="19"/>
      <c r="WBD24" s="19"/>
      <c r="WBE24" s="19"/>
      <c r="WBF24" s="19"/>
      <c r="WBG24" s="19"/>
      <c r="WBH24" s="19"/>
      <c r="WBI24" s="19"/>
      <c r="WBJ24" s="19"/>
      <c r="WBK24" s="19"/>
      <c r="WBL24" s="19"/>
      <c r="WBM24" s="19"/>
      <c r="WBN24" s="19"/>
      <c r="WBO24" s="19"/>
      <c r="WBP24" s="19"/>
      <c r="WBQ24" s="19"/>
      <c r="WBR24" s="19"/>
      <c r="WBS24" s="19"/>
      <c r="WBT24" s="19"/>
      <c r="WBU24" s="19"/>
      <c r="WBV24" s="19"/>
      <c r="WBW24" s="19"/>
      <c r="WBX24" s="19"/>
      <c r="WBY24" s="19"/>
      <c r="WBZ24" s="19"/>
      <c r="WCA24" s="19"/>
      <c r="WCB24" s="19"/>
      <c r="WCC24" s="19"/>
      <c r="WCD24" s="19"/>
      <c r="WCE24" s="19"/>
      <c r="WCF24" s="19"/>
      <c r="WCG24" s="19"/>
      <c r="WCH24" s="19"/>
      <c r="WCI24" s="19"/>
      <c r="WCJ24" s="19"/>
      <c r="WCK24" s="19"/>
      <c r="WCL24" s="19"/>
      <c r="WCM24" s="19"/>
      <c r="WCN24" s="19"/>
      <c r="WCO24" s="19"/>
      <c r="WCP24" s="19"/>
      <c r="WCQ24" s="19"/>
      <c r="WCR24" s="19"/>
      <c r="WCS24" s="19"/>
      <c r="WCT24" s="19"/>
      <c r="WCU24" s="19"/>
      <c r="WCV24" s="19"/>
      <c r="WCW24" s="19"/>
      <c r="WCX24" s="19"/>
      <c r="WCY24" s="19"/>
      <c r="WCZ24" s="19"/>
      <c r="WDA24" s="19"/>
      <c r="WDB24" s="19"/>
      <c r="WDC24" s="19"/>
      <c r="WDD24" s="19"/>
      <c r="WDE24" s="19"/>
      <c r="WDF24" s="19"/>
      <c r="WDG24" s="19"/>
      <c r="WDH24" s="19"/>
      <c r="WDI24" s="19"/>
      <c r="WDJ24" s="19"/>
      <c r="WDK24" s="19"/>
      <c r="WDL24" s="19"/>
      <c r="WDM24" s="19"/>
      <c r="WDN24" s="19"/>
      <c r="WDO24" s="19"/>
      <c r="WDP24" s="19"/>
      <c r="WDQ24" s="19"/>
      <c r="WDR24" s="19"/>
      <c r="WDS24" s="19"/>
      <c r="WDT24" s="19"/>
      <c r="WDU24" s="19"/>
      <c r="WDV24" s="19"/>
      <c r="WDW24" s="19"/>
      <c r="WDX24" s="19"/>
      <c r="WDY24" s="19"/>
      <c r="WDZ24" s="19"/>
      <c r="WEA24" s="19"/>
      <c r="WEB24" s="19"/>
      <c r="WEC24" s="19"/>
      <c r="WED24" s="19"/>
      <c r="WEE24" s="19"/>
      <c r="WEF24" s="19"/>
      <c r="WEG24" s="19"/>
      <c r="WEH24" s="19"/>
      <c r="WEI24" s="19"/>
      <c r="WEJ24" s="19"/>
      <c r="WEK24" s="19"/>
      <c r="WEL24" s="19"/>
      <c r="WEM24" s="19"/>
      <c r="WEN24" s="19"/>
      <c r="WEO24" s="19"/>
      <c r="WEP24" s="19"/>
      <c r="WEQ24" s="19"/>
      <c r="WER24" s="19"/>
      <c r="WES24" s="19"/>
      <c r="WET24" s="19"/>
      <c r="WEU24" s="19"/>
      <c r="WEV24" s="19"/>
      <c r="WEW24" s="19"/>
      <c r="WEX24" s="19"/>
      <c r="WEY24" s="19"/>
      <c r="WEZ24" s="19"/>
      <c r="WFA24" s="19"/>
      <c r="WFB24" s="19"/>
      <c r="WFC24" s="19"/>
      <c r="WFD24" s="19"/>
      <c r="WFE24" s="19"/>
      <c r="WFF24" s="19"/>
      <c r="WFG24" s="19"/>
      <c r="WFH24" s="19"/>
      <c r="WFI24" s="19"/>
      <c r="WFJ24" s="19"/>
      <c r="WFK24" s="19"/>
      <c r="WFL24" s="19"/>
      <c r="WFM24" s="19"/>
      <c r="WFN24" s="19"/>
      <c r="WFO24" s="19"/>
      <c r="WFP24" s="19"/>
      <c r="WFQ24" s="19"/>
      <c r="WFR24" s="19"/>
      <c r="WFS24" s="19"/>
      <c r="WFT24" s="19"/>
      <c r="WFU24" s="19"/>
      <c r="WFV24" s="19"/>
      <c r="WFW24" s="19"/>
      <c r="WFX24" s="19"/>
      <c r="WFY24" s="19"/>
      <c r="WFZ24" s="19"/>
      <c r="WGA24" s="19"/>
      <c r="WGB24" s="19"/>
      <c r="WGC24" s="19"/>
      <c r="WGD24" s="19"/>
      <c r="WGE24" s="19"/>
      <c r="WGF24" s="19"/>
      <c r="WGG24" s="19"/>
      <c r="WGH24" s="19"/>
      <c r="WGI24" s="19"/>
      <c r="WGJ24" s="19"/>
      <c r="WGK24" s="19"/>
      <c r="WGL24" s="19"/>
      <c r="WGM24" s="19"/>
      <c r="WGN24" s="19"/>
      <c r="WGO24" s="19"/>
      <c r="WGP24" s="19"/>
      <c r="WGQ24" s="19"/>
      <c r="WGR24" s="19"/>
      <c r="WGS24" s="19"/>
      <c r="WGT24" s="19"/>
      <c r="WGU24" s="19"/>
      <c r="WGV24" s="19"/>
      <c r="WGW24" s="19"/>
      <c r="WGX24" s="19"/>
      <c r="WGY24" s="19"/>
      <c r="WGZ24" s="19"/>
      <c r="WHA24" s="19"/>
      <c r="WHB24" s="19"/>
      <c r="WHC24" s="19"/>
      <c r="WHD24" s="19"/>
      <c r="WHE24" s="19"/>
      <c r="WHF24" s="19"/>
      <c r="WHG24" s="19"/>
      <c r="WHH24" s="19"/>
      <c r="WHI24" s="19"/>
      <c r="WHJ24" s="19"/>
      <c r="WHK24" s="19"/>
      <c r="WHL24" s="19"/>
      <c r="WHM24" s="19"/>
      <c r="WHN24" s="19"/>
      <c r="WHO24" s="19"/>
      <c r="WHP24" s="19"/>
      <c r="WHQ24" s="19"/>
      <c r="WHR24" s="19"/>
      <c r="WHS24" s="19"/>
      <c r="WHT24" s="19"/>
      <c r="WHU24" s="19"/>
      <c r="WHV24" s="19"/>
      <c r="WHW24" s="19"/>
      <c r="WHX24" s="19"/>
      <c r="WHY24" s="19"/>
      <c r="WHZ24" s="19"/>
      <c r="WIA24" s="19"/>
      <c r="WIB24" s="19"/>
      <c r="WIC24" s="19"/>
      <c r="WID24" s="19"/>
      <c r="WIE24" s="19"/>
      <c r="WIF24" s="19"/>
      <c r="WIG24" s="19"/>
      <c r="WIH24" s="19"/>
      <c r="WII24" s="19"/>
      <c r="WIJ24" s="19"/>
      <c r="WIK24" s="19"/>
      <c r="WIL24" s="19"/>
      <c r="WIM24" s="19"/>
      <c r="WIN24" s="19"/>
      <c r="WIO24" s="19"/>
      <c r="WIP24" s="19"/>
      <c r="WIQ24" s="19"/>
      <c r="WIR24" s="19"/>
      <c r="WIS24" s="19"/>
      <c r="WIT24" s="19"/>
      <c r="WIU24" s="19"/>
      <c r="WIV24" s="19"/>
      <c r="WIW24" s="19"/>
      <c r="WIX24" s="19"/>
      <c r="WIY24" s="19"/>
      <c r="WIZ24" s="19"/>
      <c r="WJA24" s="19"/>
      <c r="WJB24" s="19"/>
      <c r="WJC24" s="19"/>
      <c r="WJD24" s="19"/>
      <c r="WJE24" s="19"/>
      <c r="WJF24" s="19"/>
      <c r="WJG24" s="19"/>
      <c r="WJH24" s="19"/>
      <c r="WJI24" s="19"/>
      <c r="WJJ24" s="19"/>
      <c r="WJK24" s="19"/>
      <c r="WJL24" s="19"/>
      <c r="WJM24" s="19"/>
      <c r="WJN24" s="19"/>
      <c r="WJO24" s="19"/>
      <c r="WJP24" s="19"/>
      <c r="WJQ24" s="19"/>
      <c r="WJR24" s="19"/>
      <c r="WJS24" s="19"/>
      <c r="WJT24" s="19"/>
      <c r="WJU24" s="19"/>
      <c r="WJV24" s="19"/>
      <c r="WJW24" s="19"/>
      <c r="WJX24" s="19"/>
      <c r="WJY24" s="19"/>
      <c r="WJZ24" s="19"/>
      <c r="WKA24" s="19"/>
      <c r="WKB24" s="19"/>
      <c r="WKC24" s="19"/>
      <c r="WKD24" s="19"/>
      <c r="WKE24" s="19"/>
      <c r="WKF24" s="19"/>
      <c r="WKG24" s="19"/>
      <c r="WKH24" s="19"/>
      <c r="WKI24" s="19"/>
      <c r="WKJ24" s="19"/>
      <c r="WKK24" s="19"/>
      <c r="WKL24" s="19"/>
      <c r="WKM24" s="19"/>
      <c r="WKN24" s="19"/>
      <c r="WKO24" s="19"/>
      <c r="WKP24" s="19"/>
      <c r="WKQ24" s="19"/>
      <c r="WKR24" s="19"/>
      <c r="WKS24" s="19"/>
      <c r="WKT24" s="19"/>
      <c r="WKU24" s="19"/>
      <c r="WKV24" s="19"/>
      <c r="WKW24" s="19"/>
      <c r="WKX24" s="19"/>
      <c r="WKY24" s="19"/>
      <c r="WKZ24" s="19"/>
      <c r="WLA24" s="19"/>
      <c r="WLB24" s="19"/>
      <c r="WLC24" s="19"/>
      <c r="WLD24" s="19"/>
      <c r="WLE24" s="19"/>
      <c r="WLF24" s="19"/>
      <c r="WLG24" s="19"/>
      <c r="WLH24" s="19"/>
      <c r="WLI24" s="19"/>
      <c r="WLJ24" s="19"/>
      <c r="WLK24" s="19"/>
      <c r="WLL24" s="19"/>
      <c r="WLM24" s="19"/>
      <c r="WLN24" s="19"/>
      <c r="WLO24" s="19"/>
      <c r="WLP24" s="19"/>
      <c r="WLQ24" s="19"/>
      <c r="WLR24" s="19"/>
      <c r="WLS24" s="19"/>
      <c r="WLT24" s="19"/>
      <c r="WLU24" s="19"/>
      <c r="WLV24" s="19"/>
      <c r="WLW24" s="19"/>
      <c r="WLX24" s="19"/>
      <c r="WLY24" s="19"/>
      <c r="WLZ24" s="19"/>
      <c r="WMA24" s="19"/>
      <c r="WMB24" s="19"/>
      <c r="WMC24" s="19"/>
      <c r="WMD24" s="19"/>
      <c r="WME24" s="19"/>
      <c r="WMF24" s="19"/>
      <c r="WMG24" s="19"/>
      <c r="WMH24" s="19"/>
      <c r="WMI24" s="19"/>
      <c r="WMJ24" s="19"/>
      <c r="WMK24" s="19"/>
      <c r="WML24" s="19"/>
      <c r="WMM24" s="19"/>
      <c r="WMN24" s="19"/>
      <c r="WMO24" s="19"/>
      <c r="WMP24" s="19"/>
      <c r="WMQ24" s="19"/>
      <c r="WMR24" s="19"/>
      <c r="WMS24" s="19"/>
      <c r="WMT24" s="19"/>
      <c r="WMU24" s="19"/>
      <c r="WMV24" s="19"/>
      <c r="WMW24" s="19"/>
      <c r="WMX24" s="19"/>
      <c r="WMY24" s="19"/>
      <c r="WMZ24" s="19"/>
      <c r="WNA24" s="19"/>
      <c r="WNB24" s="19"/>
      <c r="WNC24" s="19"/>
      <c r="WND24" s="19"/>
      <c r="WNE24" s="19"/>
      <c r="WNF24" s="19"/>
      <c r="WNG24" s="19"/>
      <c r="WNH24" s="19"/>
      <c r="WNI24" s="19"/>
      <c r="WNJ24" s="19"/>
      <c r="WNK24" s="19"/>
      <c r="WNL24" s="19"/>
      <c r="WNM24" s="19"/>
      <c r="WNN24" s="19"/>
      <c r="WNO24" s="19"/>
      <c r="WNP24" s="19"/>
      <c r="WNQ24" s="19"/>
      <c r="WNR24" s="19"/>
      <c r="WNS24" s="19"/>
      <c r="WNT24" s="19"/>
      <c r="WNU24" s="19"/>
      <c r="WNV24" s="19"/>
      <c r="WNW24" s="19"/>
      <c r="WNX24" s="19"/>
      <c r="WNY24" s="19"/>
      <c r="WNZ24" s="19"/>
      <c r="WOA24" s="19"/>
      <c r="WOB24" s="19"/>
      <c r="WOC24" s="19"/>
      <c r="WOD24" s="19"/>
      <c r="WOE24" s="19"/>
      <c r="WOF24" s="19"/>
      <c r="WOG24" s="19"/>
      <c r="WOH24" s="19"/>
      <c r="WOI24" s="19"/>
      <c r="WOJ24" s="19"/>
      <c r="WOK24" s="19"/>
      <c r="WOL24" s="19"/>
      <c r="WOM24" s="19"/>
      <c r="WON24" s="19"/>
      <c r="WOO24" s="19"/>
      <c r="WOP24" s="19"/>
      <c r="WOQ24" s="19"/>
      <c r="WOR24" s="19"/>
      <c r="WOS24" s="19"/>
      <c r="WOT24" s="19"/>
      <c r="WOU24" s="19"/>
      <c r="WOV24" s="19"/>
      <c r="WOW24" s="19"/>
      <c r="WOX24" s="19"/>
      <c r="WOY24" s="19"/>
      <c r="WOZ24" s="19"/>
      <c r="WPA24" s="19"/>
      <c r="WPB24" s="19"/>
      <c r="WPC24" s="19"/>
      <c r="WPD24" s="19"/>
      <c r="WPE24" s="19"/>
      <c r="WPF24" s="19"/>
      <c r="WPG24" s="19"/>
      <c r="WPH24" s="19"/>
      <c r="WPI24" s="19"/>
      <c r="WPJ24" s="19"/>
      <c r="WPK24" s="19"/>
      <c r="WPL24" s="19"/>
      <c r="WPM24" s="19"/>
      <c r="WPN24" s="19"/>
      <c r="WPO24" s="19"/>
      <c r="WPP24" s="19"/>
      <c r="WPQ24" s="19"/>
      <c r="WPR24" s="19"/>
      <c r="WPS24" s="19"/>
      <c r="WPT24" s="19"/>
      <c r="WPU24" s="19"/>
      <c r="WPV24" s="19"/>
      <c r="WPW24" s="19"/>
      <c r="WPX24" s="19"/>
      <c r="WPY24" s="19"/>
      <c r="WPZ24" s="19"/>
      <c r="WQA24" s="19"/>
      <c r="WQB24" s="19"/>
      <c r="WQC24" s="19"/>
      <c r="WQD24" s="19"/>
      <c r="WQE24" s="19"/>
      <c r="WQF24" s="19"/>
      <c r="WQG24" s="19"/>
      <c r="WQH24" s="19"/>
      <c r="WQI24" s="19"/>
      <c r="WQJ24" s="19"/>
      <c r="WQK24" s="19"/>
      <c r="WQL24" s="19"/>
      <c r="WQM24" s="19"/>
      <c r="WQN24" s="19"/>
      <c r="WQO24" s="19"/>
      <c r="WQP24" s="19"/>
      <c r="WQQ24" s="19"/>
      <c r="WQR24" s="19"/>
      <c r="WQS24" s="19"/>
      <c r="WQT24" s="19"/>
      <c r="WQU24" s="19"/>
      <c r="WQV24" s="19"/>
      <c r="WQW24" s="19"/>
      <c r="WQX24" s="19"/>
      <c r="WQY24" s="19"/>
      <c r="WQZ24" s="19"/>
      <c r="WRA24" s="19"/>
      <c r="WRB24" s="19"/>
      <c r="WRC24" s="19"/>
      <c r="WRD24" s="19"/>
      <c r="WRE24" s="19"/>
      <c r="WRF24" s="19"/>
      <c r="WRG24" s="19"/>
      <c r="WRH24" s="19"/>
      <c r="WRI24" s="19"/>
      <c r="WRJ24" s="19"/>
      <c r="WRK24" s="19"/>
      <c r="WRL24" s="19"/>
      <c r="WRM24" s="19"/>
      <c r="WRN24" s="19"/>
      <c r="WRO24" s="19"/>
      <c r="WRP24" s="19"/>
      <c r="WRQ24" s="19"/>
      <c r="WRR24" s="19"/>
      <c r="WRS24" s="19"/>
      <c r="WRT24" s="19"/>
      <c r="WRU24" s="19"/>
      <c r="WRV24" s="19"/>
      <c r="WRW24" s="19"/>
      <c r="WRX24" s="19"/>
      <c r="WRY24" s="19"/>
      <c r="WRZ24" s="19"/>
      <c r="WSA24" s="19"/>
      <c r="WSB24" s="19"/>
      <c r="WSC24" s="19"/>
      <c r="WSD24" s="19"/>
      <c r="WSE24" s="19"/>
      <c r="WSF24" s="19"/>
      <c r="WSG24" s="19"/>
      <c r="WSH24" s="19"/>
      <c r="WSI24" s="19"/>
      <c r="WSJ24" s="19"/>
      <c r="WSK24" s="19"/>
      <c r="WSL24" s="19"/>
      <c r="WSM24" s="19"/>
      <c r="WSN24" s="19"/>
      <c r="WSO24" s="19"/>
      <c r="WSP24" s="19"/>
      <c r="WSQ24" s="19"/>
      <c r="WSR24" s="19"/>
      <c r="WSS24" s="19"/>
      <c r="WST24" s="19"/>
      <c r="WSU24" s="19"/>
      <c r="WSV24" s="19"/>
      <c r="WSW24" s="19"/>
      <c r="WSX24" s="19"/>
      <c r="WSY24" s="19"/>
      <c r="WSZ24" s="19"/>
      <c r="WTA24" s="19"/>
      <c r="WTB24" s="19"/>
      <c r="WTC24" s="19"/>
      <c r="WTD24" s="19"/>
      <c r="WTE24" s="19"/>
      <c r="WTF24" s="19"/>
      <c r="WTG24" s="19"/>
      <c r="WTH24" s="19"/>
      <c r="WTI24" s="19"/>
      <c r="WTJ24" s="19"/>
      <c r="WTK24" s="19"/>
      <c r="WTL24" s="19"/>
      <c r="WTM24" s="19"/>
      <c r="WTN24" s="19"/>
      <c r="WTO24" s="19"/>
      <c r="WTP24" s="19"/>
      <c r="WTQ24" s="19"/>
      <c r="WTR24" s="19"/>
      <c r="WTS24" s="19"/>
      <c r="WTT24" s="19"/>
      <c r="WTU24" s="19"/>
      <c r="WTV24" s="19"/>
      <c r="WTW24" s="19"/>
      <c r="WTX24" s="19"/>
      <c r="WTY24" s="19"/>
      <c r="WTZ24" s="19"/>
      <c r="WUA24" s="19"/>
      <c r="WUB24" s="19"/>
      <c r="WUC24" s="19"/>
      <c r="WUD24" s="19"/>
      <c r="WUE24" s="19"/>
      <c r="WUF24" s="19"/>
      <c r="WUG24" s="19"/>
      <c r="WUH24" s="19"/>
      <c r="WUI24" s="19"/>
      <c r="WUJ24" s="19"/>
      <c r="WUK24" s="19"/>
      <c r="WUL24" s="19"/>
      <c r="WUM24" s="19"/>
      <c r="WUN24" s="19"/>
      <c r="WUO24" s="19"/>
      <c r="WUP24" s="19"/>
      <c r="WUQ24" s="19"/>
      <c r="WUR24" s="19"/>
      <c r="WUS24" s="19"/>
      <c r="WUT24" s="19"/>
      <c r="WUU24" s="19"/>
      <c r="WUV24" s="19"/>
      <c r="WUW24" s="19"/>
      <c r="WUX24" s="19"/>
      <c r="WUY24" s="19"/>
      <c r="WUZ24" s="19"/>
      <c r="WVA24" s="19"/>
      <c r="WVB24" s="19"/>
      <c r="WVC24" s="19"/>
      <c r="WVD24" s="19"/>
      <c r="WVE24" s="19"/>
      <c r="WVF24" s="19"/>
      <c r="WVG24" s="19"/>
      <c r="WVH24" s="19"/>
      <c r="WVI24" s="19"/>
      <c r="WVJ24" s="19"/>
      <c r="WVK24" s="19"/>
      <c r="WVL24" s="19"/>
      <c r="WVM24" s="19"/>
      <c r="WVN24" s="19"/>
      <c r="WVO24" s="19"/>
      <c r="WVP24" s="19"/>
      <c r="WVQ24" s="19"/>
      <c r="WVR24" s="19"/>
      <c r="WVS24" s="19"/>
      <c r="WVT24" s="19"/>
      <c r="WVU24" s="19"/>
      <c r="WVV24" s="19"/>
      <c r="WVW24" s="19"/>
      <c r="WVX24" s="19"/>
      <c r="WVY24" s="19"/>
      <c r="WVZ24" s="19"/>
      <c r="WWA24" s="19"/>
      <c r="WWB24" s="19"/>
      <c r="WWC24" s="19"/>
      <c r="WWD24" s="19"/>
      <c r="WWE24" s="19"/>
      <c r="WWF24" s="19"/>
      <c r="WWG24" s="19"/>
      <c r="WWH24" s="19"/>
      <c r="WWI24" s="19"/>
      <c r="WWJ24" s="19"/>
      <c r="WWK24" s="19"/>
      <c r="WWL24" s="19"/>
      <c r="WWM24" s="19"/>
      <c r="WWN24" s="19"/>
      <c r="WWO24" s="19"/>
      <c r="WWP24" s="19"/>
      <c r="WWQ24" s="19"/>
      <c r="WWR24" s="19"/>
      <c r="WWS24" s="19"/>
      <c r="WWT24" s="19"/>
      <c r="WWU24" s="19"/>
      <c r="WWV24" s="19"/>
      <c r="WWW24" s="19"/>
      <c r="WWX24" s="19"/>
      <c r="WWY24" s="19"/>
      <c r="WWZ24" s="19"/>
      <c r="WXA24" s="19"/>
      <c r="WXB24" s="19"/>
      <c r="WXC24" s="19"/>
      <c r="WXD24" s="19"/>
      <c r="WXE24" s="19"/>
      <c r="WXF24" s="19"/>
      <c r="WXG24" s="19"/>
      <c r="WXH24" s="19"/>
      <c r="WXI24" s="19"/>
      <c r="WXJ24" s="19"/>
      <c r="WXK24" s="19"/>
      <c r="WXL24" s="19"/>
      <c r="WXM24" s="19"/>
      <c r="WXN24" s="19"/>
      <c r="WXO24" s="19"/>
      <c r="WXP24" s="19"/>
      <c r="WXQ24" s="19"/>
      <c r="WXR24" s="19"/>
      <c r="WXS24" s="19"/>
      <c r="WXT24" s="19"/>
      <c r="WXU24" s="19"/>
      <c r="WXV24" s="19"/>
      <c r="WXW24" s="19"/>
      <c r="WXX24" s="19"/>
      <c r="WXY24" s="19"/>
      <c r="WXZ24" s="19"/>
      <c r="WYA24" s="19"/>
      <c r="WYB24" s="19"/>
      <c r="WYC24" s="19"/>
      <c r="WYD24" s="19"/>
      <c r="WYE24" s="19"/>
      <c r="WYF24" s="19"/>
      <c r="WYG24" s="19"/>
      <c r="WYH24" s="19"/>
      <c r="WYI24" s="19"/>
      <c r="WYJ24" s="19"/>
      <c r="WYK24" s="19"/>
      <c r="WYL24" s="19"/>
      <c r="WYM24" s="19"/>
      <c r="WYN24" s="19"/>
      <c r="WYO24" s="19"/>
      <c r="WYP24" s="19"/>
      <c r="WYQ24" s="19"/>
      <c r="WYR24" s="19"/>
      <c r="WYS24" s="19"/>
      <c r="WYT24" s="19"/>
      <c r="WYU24" s="19"/>
      <c r="WYV24" s="19"/>
      <c r="WYW24" s="19"/>
      <c r="WYX24" s="19"/>
      <c r="WYY24" s="19"/>
      <c r="WYZ24" s="19"/>
      <c r="WZA24" s="19"/>
      <c r="WZB24" s="19"/>
      <c r="WZC24" s="19"/>
      <c r="WZD24" s="19"/>
      <c r="WZE24" s="19"/>
      <c r="WZF24" s="19"/>
      <c r="WZG24" s="19"/>
      <c r="WZH24" s="19"/>
      <c r="WZI24" s="19"/>
      <c r="WZJ24" s="19"/>
      <c r="WZK24" s="19"/>
      <c r="WZL24" s="19"/>
      <c r="WZM24" s="19"/>
      <c r="WZN24" s="19"/>
      <c r="WZO24" s="19"/>
      <c r="WZP24" s="19"/>
      <c r="WZQ24" s="19"/>
      <c r="WZR24" s="19"/>
      <c r="WZS24" s="19"/>
      <c r="WZT24" s="19"/>
      <c r="WZU24" s="19"/>
      <c r="WZV24" s="19"/>
      <c r="WZW24" s="19"/>
      <c r="WZX24" s="19"/>
      <c r="WZY24" s="19"/>
      <c r="WZZ24" s="19"/>
      <c r="XAA24" s="19"/>
      <c r="XAB24" s="19"/>
      <c r="XAC24" s="19"/>
      <c r="XAD24" s="19"/>
      <c r="XAE24" s="19"/>
      <c r="XAF24" s="19"/>
      <c r="XAG24" s="19"/>
      <c r="XAH24" s="19"/>
      <c r="XAI24" s="19"/>
      <c r="XAJ24" s="19"/>
      <c r="XAK24" s="19"/>
      <c r="XAL24" s="19"/>
      <c r="XAM24" s="19"/>
      <c r="XAN24" s="19"/>
      <c r="XAO24" s="19"/>
      <c r="XAP24" s="19"/>
      <c r="XAQ24" s="19"/>
      <c r="XAR24" s="19"/>
      <c r="XAS24" s="19"/>
      <c r="XAT24" s="19"/>
      <c r="XAU24" s="19"/>
      <c r="XAV24" s="19"/>
      <c r="XAW24" s="19"/>
      <c r="XAX24" s="19"/>
      <c r="XAY24" s="19"/>
      <c r="XAZ24" s="19"/>
      <c r="XBA24" s="19"/>
      <c r="XBB24" s="19"/>
      <c r="XBC24" s="19"/>
      <c r="XBD24" s="19"/>
      <c r="XBE24" s="19"/>
      <c r="XBF24" s="19"/>
      <c r="XBG24" s="19"/>
      <c r="XBH24" s="19"/>
      <c r="XBI24" s="19"/>
      <c r="XBJ24" s="19"/>
      <c r="XBK24" s="19"/>
      <c r="XBL24" s="19"/>
      <c r="XBM24" s="19"/>
      <c r="XBN24" s="19"/>
      <c r="XBO24" s="19"/>
      <c r="XBP24" s="19"/>
      <c r="XBQ24" s="19"/>
      <c r="XBR24" s="19"/>
      <c r="XBS24" s="19"/>
      <c r="XBT24" s="19"/>
      <c r="XBU24" s="19"/>
      <c r="XBV24" s="19"/>
      <c r="XBW24" s="19"/>
      <c r="XBX24" s="19"/>
      <c r="XBY24" s="19"/>
      <c r="XBZ24" s="19"/>
      <c r="XCA24" s="19"/>
      <c r="XCB24" s="19"/>
      <c r="XCC24" s="19"/>
      <c r="XCD24" s="19"/>
      <c r="XCE24" s="19"/>
      <c r="XCF24" s="19"/>
      <c r="XCG24" s="19"/>
      <c r="XCH24" s="19"/>
      <c r="XCI24" s="19"/>
      <c r="XCJ24" s="19"/>
      <c r="XCK24" s="19"/>
      <c r="XCL24" s="19"/>
      <c r="XCM24" s="19"/>
      <c r="XCN24" s="19"/>
      <c r="XCO24" s="19"/>
      <c r="XCP24" s="19"/>
      <c r="XCQ24" s="19"/>
      <c r="XCR24" s="19"/>
      <c r="XCS24" s="19"/>
      <c r="XCT24" s="19"/>
      <c r="XCU24" s="19"/>
      <c r="XCV24" s="19"/>
      <c r="XCW24" s="19"/>
      <c r="XCX24" s="19"/>
      <c r="XCY24" s="19"/>
      <c r="XCZ24" s="19"/>
      <c r="XDA24" s="19"/>
      <c r="XDB24" s="19"/>
      <c r="XDC24" s="19"/>
      <c r="XDD24" s="19"/>
      <c r="XDE24" s="19"/>
      <c r="XDF24" s="19"/>
      <c r="XDG24" s="19"/>
      <c r="XDH24" s="19"/>
      <c r="XDI24" s="19"/>
      <c r="XDJ24" s="19"/>
      <c r="XDK24" s="19"/>
      <c r="XDL24" s="19"/>
      <c r="XDM24" s="19"/>
      <c r="XDN24" s="19"/>
      <c r="XDO24" s="19"/>
      <c r="XDP24" s="19"/>
      <c r="XDQ24" s="19"/>
      <c r="XDR24" s="19"/>
      <c r="XDS24" s="19"/>
      <c r="XDT24" s="19"/>
      <c r="XDU24" s="19"/>
      <c r="XDV24" s="19"/>
      <c r="XDW24" s="19"/>
      <c r="XDX24" s="19"/>
      <c r="XDY24" s="19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19"/>
      <c r="XEX24" s="19"/>
      <c r="XEY24" s="19"/>
      <c r="XEZ24" s="19"/>
      <c r="XFA24" s="19"/>
      <c r="XFB24" s="19"/>
      <c r="XFC24" s="19"/>
      <c r="XFD24" s="19"/>
    </row>
    <row r="25" spans="1:16384" ht="15" customHeight="1" x14ac:dyDescent="0.2">
      <c r="A25" s="7"/>
      <c r="B25" s="7"/>
    </row>
    <row r="26" spans="1:16384" ht="15" customHeight="1" x14ac:dyDescent="0.2">
      <c r="A26" s="6"/>
      <c r="B26" s="123" t="s">
        <v>23</v>
      </c>
      <c r="C26" s="124"/>
      <c r="D26" s="124"/>
    </row>
    <row r="27" spans="1:16384" ht="15" customHeight="1" x14ac:dyDescent="0.2">
      <c r="A27" s="6"/>
      <c r="B27" s="6"/>
    </row>
    <row r="28" spans="1:16384" s="15" customFormat="1" ht="15" customHeight="1" x14ac:dyDescent="0.2">
      <c r="A28" s="6"/>
      <c r="B28" s="121" t="s">
        <v>24</v>
      </c>
      <c r="C28" s="122"/>
      <c r="D28" s="1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6384" ht="15" customHeight="1" x14ac:dyDescent="0.2">
      <c r="A29" s="14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6384" ht="15" customHeight="1" x14ac:dyDescent="0.2">
      <c r="A30" s="6"/>
      <c r="B30" s="100" t="s">
        <v>41</v>
      </c>
      <c r="C30" s="101"/>
      <c r="D30" s="101"/>
      <c r="E30" s="101"/>
      <c r="F30" s="101"/>
    </row>
    <row r="31" spans="1:16384" ht="15" customHeight="1" x14ac:dyDescent="0.2">
      <c r="A31" s="6"/>
      <c r="B31" s="6"/>
    </row>
    <row r="32" spans="1:16384" ht="15" customHeight="1" x14ac:dyDescent="0.2">
      <c r="A32" s="6"/>
      <c r="B32" s="125" t="s">
        <v>25</v>
      </c>
      <c r="C32" s="126"/>
      <c r="D32" s="126"/>
      <c r="E32" s="126"/>
      <c r="F32" s="126"/>
      <c r="G32" s="126"/>
    </row>
    <row r="33" spans="1:2" ht="15" customHeight="1" x14ac:dyDescent="0.2">
      <c r="A33" s="7"/>
      <c r="B33" s="7"/>
    </row>
  </sheetData>
  <mergeCells count="3">
    <mergeCell ref="B28:D28"/>
    <mergeCell ref="B26:D26"/>
    <mergeCell ref="B32:G32"/>
  </mergeCells>
  <phoneticPr fontId="22" type="noConversion"/>
  <pageMargins left="0.75" right="0.75" top="1" bottom="1" header="0.5" footer="0.5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CCFFCC"/>
    <pageSetUpPr fitToPage="1"/>
  </sheetPr>
  <dimension ref="B1:T75"/>
  <sheetViews>
    <sheetView showGridLines="0" zoomScale="85" workbookViewId="0">
      <pane xSplit="6" ySplit="9" topLeftCell="G10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2.75" x14ac:dyDescent="0.2"/>
  <cols>
    <col min="1" max="1" width="2.7109375" style="2" customWidth="1"/>
    <col min="2" max="2" width="61.140625" style="24" customWidth="1"/>
    <col min="3" max="3" width="2.7109375" style="2" hidden="1" customWidth="1"/>
    <col min="4" max="4" width="18.7109375" style="2" hidden="1" customWidth="1"/>
    <col min="5" max="6" width="2.7109375" style="2" hidden="1" customWidth="1"/>
    <col min="7" max="7" width="2.7109375" style="2" customWidth="1"/>
    <col min="8" max="8" width="15.7109375" style="2" customWidth="1"/>
    <col min="9" max="9" width="2.7109375" style="2" customWidth="1"/>
    <col min="10" max="17" width="15.7109375" style="8" customWidth="1"/>
    <col min="18" max="18" width="12" style="8" customWidth="1"/>
    <col min="19" max="20" width="3.5703125" style="8" customWidth="1"/>
    <col min="21" max="16384" width="8.85546875" style="2"/>
  </cols>
  <sheetData>
    <row r="1" spans="2:20" ht="12.75" customHeight="1" x14ac:dyDescent="0.2">
      <c r="B1" s="83" t="s">
        <v>136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2.75" customHeight="1" x14ac:dyDescent="0.2"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s="20" customFormat="1" ht="18" customHeight="1" x14ac:dyDescent="0.25">
      <c r="B3" s="23" t="s">
        <v>26</v>
      </c>
      <c r="J3" s="21"/>
      <c r="K3" s="21"/>
      <c r="L3" s="21"/>
      <c r="Q3" s="21"/>
    </row>
    <row r="4" spans="2:20" ht="12.75" customHeight="1" x14ac:dyDescent="0.2"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2.75" customHeight="1" x14ac:dyDescent="0.2">
      <c r="B5" s="2" t="s">
        <v>40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12.75" customHeight="1" x14ac:dyDescent="0.2">
      <c r="B6" s="2" t="s">
        <v>133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12.75" customHeight="1" x14ac:dyDescent="0.2">
      <c r="B7" s="15" t="s">
        <v>134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12.75" customHeight="1" x14ac:dyDescent="0.2"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s="19" customFormat="1" ht="15" customHeight="1" x14ac:dyDescent="0.2">
      <c r="B9" s="25"/>
      <c r="D9" s="19" t="s">
        <v>48</v>
      </c>
      <c r="H9" s="19" t="s">
        <v>49</v>
      </c>
      <c r="J9" s="19" t="s">
        <v>51</v>
      </c>
      <c r="K9" s="53" t="s">
        <v>87</v>
      </c>
      <c r="L9" s="19" t="s">
        <v>53</v>
      </c>
      <c r="M9" s="19" t="s">
        <v>54</v>
      </c>
      <c r="N9" s="19" t="s">
        <v>6</v>
      </c>
      <c r="O9" s="19" t="s">
        <v>55</v>
      </c>
      <c r="P9" s="19" t="s">
        <v>56</v>
      </c>
      <c r="Q9" s="19" t="s">
        <v>52</v>
      </c>
    </row>
    <row r="10" spans="2:20" ht="12.75" customHeight="1" x14ac:dyDescent="0.2"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12.75" customHeight="1" x14ac:dyDescent="0.2"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s="19" customFormat="1" ht="15" customHeight="1" x14ac:dyDescent="0.2">
      <c r="B12" s="45" t="s">
        <v>78</v>
      </c>
    </row>
    <row r="13" spans="2:20" x14ac:dyDescent="0.2">
      <c r="B13" s="81"/>
      <c r="C13" s="35"/>
      <c r="D13" s="35"/>
      <c r="E13" s="35"/>
      <c r="F13" s="35"/>
      <c r="G13" s="35"/>
      <c r="H13" s="35"/>
      <c r="I13" s="35"/>
      <c r="J13" s="30"/>
      <c r="K13" s="46"/>
      <c r="L13" s="46"/>
      <c r="M13" s="46"/>
      <c r="N13" s="46"/>
      <c r="O13" s="46"/>
      <c r="P13" s="46"/>
      <c r="Q13" s="46"/>
      <c r="R13" s="102"/>
    </row>
    <row r="14" spans="2:20" x14ac:dyDescent="0.2">
      <c r="B14" s="33" t="s">
        <v>16</v>
      </c>
      <c r="C14" s="46"/>
      <c r="D14" s="35"/>
      <c r="E14" s="35"/>
      <c r="F14" s="35"/>
      <c r="G14" s="35"/>
      <c r="H14" s="35"/>
      <c r="I14" s="35"/>
      <c r="J14" s="28"/>
      <c r="K14" s="28"/>
      <c r="L14" s="28"/>
      <c r="M14" s="28"/>
      <c r="N14" s="28"/>
      <c r="O14" s="28"/>
      <c r="P14" s="28"/>
      <c r="Q14" s="28"/>
    </row>
    <row r="15" spans="2:20" x14ac:dyDescent="0.2">
      <c r="B15" s="60" t="s">
        <v>19</v>
      </c>
      <c r="C15" s="35"/>
      <c r="D15" s="35"/>
      <c r="E15" s="35"/>
      <c r="F15" s="35"/>
      <c r="G15" s="35"/>
      <c r="H15" s="35" t="s">
        <v>57</v>
      </c>
      <c r="I15" s="35"/>
      <c r="J15" s="48">
        <v>52994</v>
      </c>
      <c r="K15" s="48">
        <v>211262</v>
      </c>
      <c r="L15" s="48">
        <v>2881352</v>
      </c>
      <c r="M15" s="48">
        <v>2987468</v>
      </c>
      <c r="N15" s="48">
        <v>31974</v>
      </c>
      <c r="O15" s="48">
        <v>2057328</v>
      </c>
      <c r="P15" s="48">
        <v>71115</v>
      </c>
      <c r="Q15" s="48">
        <v>108627</v>
      </c>
      <c r="S15" s="10"/>
      <c r="T15" s="10"/>
    </row>
    <row r="16" spans="2:20" x14ac:dyDescent="0.2">
      <c r="B16" s="60" t="s">
        <v>20</v>
      </c>
      <c r="C16" s="35"/>
      <c r="D16" s="35"/>
      <c r="E16" s="35"/>
      <c r="F16" s="35"/>
      <c r="G16" s="35"/>
      <c r="H16" s="35" t="s">
        <v>57</v>
      </c>
      <c r="I16" s="35"/>
      <c r="J16" s="48">
        <v>4290</v>
      </c>
      <c r="K16" s="48">
        <v>46080</v>
      </c>
      <c r="L16" s="48">
        <v>530016</v>
      </c>
      <c r="M16" s="48">
        <v>686470</v>
      </c>
      <c r="N16" s="48">
        <v>1442</v>
      </c>
      <c r="O16" s="48">
        <v>327365</v>
      </c>
      <c r="P16" s="48">
        <v>14209</v>
      </c>
      <c r="Q16" s="48">
        <v>5841</v>
      </c>
      <c r="S16" s="10"/>
      <c r="T16" s="10"/>
    </row>
    <row r="17" spans="2:20" x14ac:dyDescent="0.2">
      <c r="B17" s="60" t="s">
        <v>21</v>
      </c>
      <c r="C17" s="35"/>
      <c r="D17" s="35"/>
      <c r="E17" s="35"/>
      <c r="F17" s="35"/>
      <c r="G17" s="35"/>
      <c r="H17" s="35" t="s">
        <v>57</v>
      </c>
      <c r="I17" s="35"/>
      <c r="J17" s="48">
        <v>209445</v>
      </c>
      <c r="K17" s="48">
        <v>2392109</v>
      </c>
      <c r="L17" s="48">
        <v>51356999</v>
      </c>
      <c r="M17" s="48">
        <v>43415271</v>
      </c>
      <c r="N17" s="48">
        <v>95771</v>
      </c>
      <c r="O17" s="48">
        <v>30394428</v>
      </c>
      <c r="P17" s="48">
        <v>907902</v>
      </c>
      <c r="Q17" s="48">
        <v>365184</v>
      </c>
    </row>
    <row r="18" spans="2:20" x14ac:dyDescent="0.2">
      <c r="B18" s="60" t="s">
        <v>0</v>
      </c>
      <c r="C18" s="35"/>
      <c r="D18" s="35"/>
      <c r="E18" s="35"/>
      <c r="F18" s="35"/>
      <c r="G18" s="35"/>
      <c r="H18" s="14" t="s">
        <v>57</v>
      </c>
      <c r="I18" s="35"/>
      <c r="J18" s="49">
        <f>J16/J15</f>
        <v>8.0952560667245349E-2</v>
      </c>
      <c r="K18" s="49">
        <f t="shared" ref="K18:Q18" si="0">K16/K15</f>
        <v>0.21811778739195881</v>
      </c>
      <c r="L18" s="49">
        <f t="shared" si="0"/>
        <v>0.18394698044529095</v>
      </c>
      <c r="M18" s="49">
        <f t="shared" si="0"/>
        <v>0.22978321441434688</v>
      </c>
      <c r="N18" s="49">
        <f t="shared" si="0"/>
        <v>4.509914305373116E-2</v>
      </c>
      <c r="O18" s="49">
        <f t="shared" si="0"/>
        <v>0.15912144295902259</v>
      </c>
      <c r="P18" s="49">
        <f t="shared" si="0"/>
        <v>0.1998031357660128</v>
      </c>
      <c r="Q18" s="49">
        <f t="shared" si="0"/>
        <v>5.3771161865834464E-2</v>
      </c>
      <c r="S18" s="84"/>
    </row>
    <row r="19" spans="2:20" x14ac:dyDescent="0.2">
      <c r="B19" s="60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2"/>
    </row>
    <row r="20" spans="2:20" x14ac:dyDescent="0.2">
      <c r="B20" s="33" t="s">
        <v>17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2"/>
    </row>
    <row r="21" spans="2:20" x14ac:dyDescent="0.2">
      <c r="B21" s="60" t="s">
        <v>19</v>
      </c>
      <c r="C21" s="60"/>
      <c r="D21" s="35"/>
      <c r="E21" s="35"/>
      <c r="F21" s="35"/>
      <c r="G21" s="35"/>
      <c r="H21" s="35" t="s">
        <v>57</v>
      </c>
      <c r="I21" s="35"/>
      <c r="J21" s="48">
        <v>52930</v>
      </c>
      <c r="K21" s="48">
        <v>211262</v>
      </c>
      <c r="L21" s="48">
        <v>2647300</v>
      </c>
      <c r="M21" s="48">
        <v>2938787</v>
      </c>
      <c r="N21" s="48">
        <v>31974</v>
      </c>
      <c r="O21" s="48">
        <v>2055520</v>
      </c>
      <c r="P21" s="48">
        <v>55745</v>
      </c>
      <c r="Q21" s="48">
        <v>108591</v>
      </c>
      <c r="S21" s="10"/>
      <c r="T21" s="10"/>
    </row>
    <row r="22" spans="2:20" x14ac:dyDescent="0.2">
      <c r="B22" s="60" t="s">
        <v>20</v>
      </c>
      <c r="C22" s="60"/>
      <c r="D22" s="35"/>
      <c r="E22" s="35"/>
      <c r="F22" s="35"/>
      <c r="G22" s="35"/>
      <c r="H22" s="35" t="s">
        <v>57</v>
      </c>
      <c r="I22" s="35"/>
      <c r="J22" s="48">
        <v>1648</v>
      </c>
      <c r="K22" s="48">
        <v>15398</v>
      </c>
      <c r="L22" s="48">
        <v>88846</v>
      </c>
      <c r="M22" s="48">
        <v>150234</v>
      </c>
      <c r="N22" s="48">
        <v>1004</v>
      </c>
      <c r="O22" s="48">
        <v>82011</v>
      </c>
      <c r="P22" s="48">
        <v>1676</v>
      </c>
      <c r="Q22" s="48">
        <v>3649</v>
      </c>
      <c r="S22" s="10"/>
      <c r="T22" s="10"/>
    </row>
    <row r="23" spans="2:20" x14ac:dyDescent="0.2">
      <c r="B23" s="60" t="s">
        <v>21</v>
      </c>
      <c r="C23" s="60"/>
      <c r="D23" s="35"/>
      <c r="E23" s="35"/>
      <c r="F23" s="35"/>
      <c r="G23" s="35"/>
      <c r="H23" s="35" t="s">
        <v>57</v>
      </c>
      <c r="I23" s="35"/>
      <c r="J23" s="48">
        <v>133937</v>
      </c>
      <c r="K23" s="48">
        <v>1207431</v>
      </c>
      <c r="L23" s="48">
        <v>15026724</v>
      </c>
      <c r="M23" s="48">
        <v>25048826</v>
      </c>
      <c r="N23" s="48">
        <v>149676</v>
      </c>
      <c r="O23" s="48">
        <v>12036081</v>
      </c>
      <c r="P23" s="48">
        <v>154984</v>
      </c>
      <c r="Q23" s="48">
        <v>373942</v>
      </c>
    </row>
    <row r="24" spans="2:20" x14ac:dyDescent="0.2">
      <c r="B24" s="60" t="s">
        <v>1</v>
      </c>
      <c r="C24" s="60"/>
      <c r="D24" s="35"/>
      <c r="E24" s="35"/>
      <c r="F24" s="35"/>
      <c r="G24" s="35"/>
      <c r="H24" s="14" t="s">
        <v>57</v>
      </c>
      <c r="I24" s="35"/>
      <c r="J24" s="49">
        <f t="shared" ref="J24:Q24" si="1">J22/J21</f>
        <v>3.1135461930852069E-2</v>
      </c>
      <c r="K24" s="49">
        <f t="shared" si="1"/>
        <v>7.2885800569908454E-2</v>
      </c>
      <c r="L24" s="49">
        <f t="shared" si="1"/>
        <v>3.3560986665659348E-2</v>
      </c>
      <c r="M24" s="49">
        <f t="shared" si="1"/>
        <v>5.1121091797398044E-2</v>
      </c>
      <c r="N24" s="49">
        <f t="shared" si="1"/>
        <v>3.1400512916744852E-2</v>
      </c>
      <c r="O24" s="49">
        <f t="shared" si="1"/>
        <v>3.9897933369658287E-2</v>
      </c>
      <c r="P24" s="49">
        <f t="shared" si="1"/>
        <v>3.0065476724369898E-2</v>
      </c>
      <c r="Q24" s="49">
        <f t="shared" si="1"/>
        <v>3.3603153115819913E-2</v>
      </c>
      <c r="S24" s="84"/>
    </row>
    <row r="25" spans="2:20" x14ac:dyDescent="0.2">
      <c r="B25" s="60"/>
      <c r="C25" s="6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20" x14ac:dyDescent="0.2">
      <c r="B26" s="33" t="s">
        <v>18</v>
      </c>
      <c r="C26" s="60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20" x14ac:dyDescent="0.2">
      <c r="B27" s="60" t="s">
        <v>8</v>
      </c>
      <c r="C27" s="35"/>
      <c r="D27" s="35"/>
      <c r="E27" s="35"/>
      <c r="F27" s="35"/>
      <c r="G27" s="35"/>
      <c r="H27" s="35" t="s">
        <v>57</v>
      </c>
      <c r="I27" s="35"/>
      <c r="J27" s="50">
        <f>(J17+J23)/(J16+J22)</f>
        <v>57.827888177837657</v>
      </c>
      <c r="K27" s="50">
        <f t="shared" ref="K27:Q27" si="2">(K17+K23)/(K16+K22)</f>
        <v>58.550050424542114</v>
      </c>
      <c r="L27" s="50">
        <f t="shared" si="2"/>
        <v>107.26740856604542</v>
      </c>
      <c r="M27" s="50">
        <f t="shared" si="2"/>
        <v>81.825946810341534</v>
      </c>
      <c r="N27" s="50">
        <f t="shared" si="2"/>
        <v>100.34627964022894</v>
      </c>
      <c r="O27" s="50">
        <f t="shared" si="2"/>
        <v>103.64679170249354</v>
      </c>
      <c r="P27" s="50">
        <f t="shared" si="2"/>
        <v>66.911299968523764</v>
      </c>
      <c r="Q27" s="50">
        <f t="shared" si="2"/>
        <v>77.884720758693362</v>
      </c>
      <c r="S27" s="84"/>
    </row>
    <row r="28" spans="2:20" x14ac:dyDescent="0.2">
      <c r="B28" s="60" t="s">
        <v>9</v>
      </c>
      <c r="C28" s="35"/>
      <c r="D28" s="35"/>
      <c r="E28" s="35"/>
      <c r="F28" s="35"/>
      <c r="G28" s="35"/>
      <c r="H28" s="35" t="s">
        <v>57</v>
      </c>
      <c r="I28" s="35"/>
      <c r="J28" s="51">
        <f t="shared" ref="J28:Q28" si="3">J18+J24</f>
        <v>0.11208802259809741</v>
      </c>
      <c r="K28" s="51">
        <f t="shared" si="3"/>
        <v>0.29100358796186726</v>
      </c>
      <c r="L28" s="51">
        <f t="shared" si="3"/>
        <v>0.2175079671109503</v>
      </c>
      <c r="M28" s="51">
        <f t="shared" si="3"/>
        <v>0.28090430621174489</v>
      </c>
      <c r="N28" s="51">
        <f t="shared" si="3"/>
        <v>7.6499655970476005E-2</v>
      </c>
      <c r="O28" s="51">
        <f t="shared" si="3"/>
        <v>0.19901937632868089</v>
      </c>
      <c r="P28" s="51">
        <f t="shared" si="3"/>
        <v>0.22986861249038271</v>
      </c>
      <c r="Q28" s="51">
        <f t="shared" si="3"/>
        <v>8.7374314981654377E-2</v>
      </c>
      <c r="S28" s="11"/>
    </row>
    <row r="29" spans="2:20" x14ac:dyDescent="0.2">
      <c r="B29" s="60" t="s">
        <v>19</v>
      </c>
      <c r="C29" s="35"/>
      <c r="D29" s="35"/>
      <c r="E29" s="35"/>
      <c r="F29" s="35"/>
      <c r="G29" s="35"/>
      <c r="H29" s="35" t="s">
        <v>57</v>
      </c>
      <c r="I29" s="35"/>
      <c r="J29" s="52">
        <f t="shared" ref="J29:Q29" si="4">J21</f>
        <v>52930</v>
      </c>
      <c r="K29" s="52">
        <f t="shared" si="4"/>
        <v>211262</v>
      </c>
      <c r="L29" s="52">
        <f t="shared" si="4"/>
        <v>2647300</v>
      </c>
      <c r="M29" s="52">
        <f>M21</f>
        <v>2938787</v>
      </c>
      <c r="N29" s="52">
        <f t="shared" si="4"/>
        <v>31974</v>
      </c>
      <c r="O29" s="52">
        <f t="shared" si="4"/>
        <v>2055520</v>
      </c>
      <c r="P29" s="52">
        <f t="shared" si="4"/>
        <v>55745</v>
      </c>
      <c r="Q29" s="52">
        <f t="shared" si="4"/>
        <v>108591</v>
      </c>
    </row>
    <row r="30" spans="2:20" x14ac:dyDescent="0.2">
      <c r="B30" s="81"/>
      <c r="C30" s="35"/>
      <c r="D30" s="35"/>
      <c r="E30" s="35"/>
      <c r="F30" s="35"/>
      <c r="G30" s="35"/>
      <c r="H30" s="14"/>
      <c r="I30" s="35"/>
      <c r="J30" s="46"/>
      <c r="K30" s="46"/>
      <c r="L30" s="46"/>
      <c r="M30" s="46"/>
      <c r="N30" s="46"/>
      <c r="O30" s="46"/>
      <c r="P30" s="46"/>
      <c r="Q30" s="46"/>
    </row>
    <row r="31" spans="2:20" x14ac:dyDescent="0.2">
      <c r="B31" s="81" t="s">
        <v>28</v>
      </c>
      <c r="C31" s="35"/>
      <c r="D31" s="35"/>
      <c r="E31" s="35"/>
      <c r="F31" s="35"/>
      <c r="G31" s="35"/>
      <c r="H31" s="14"/>
      <c r="I31" s="35"/>
      <c r="J31" s="82">
        <f>SUM(Data!J16:Q16)/SUM(Data!J21:Q21)</f>
        <v>0.19941881798924205</v>
      </c>
      <c r="K31" s="46"/>
      <c r="L31" s="46"/>
      <c r="M31" s="46"/>
      <c r="N31" s="46"/>
      <c r="O31" s="46"/>
      <c r="P31" s="46"/>
      <c r="Q31" s="46"/>
      <c r="S31" s="84"/>
    </row>
    <row r="32" spans="2:20" x14ac:dyDescent="0.2">
      <c r="B32" s="81"/>
      <c r="C32" s="35"/>
      <c r="D32" s="35"/>
      <c r="E32" s="35"/>
      <c r="F32" s="35"/>
      <c r="G32" s="35"/>
      <c r="H32" s="14"/>
      <c r="I32" s="35"/>
      <c r="J32" s="46"/>
      <c r="K32" s="46"/>
      <c r="L32" s="46"/>
      <c r="M32" s="46"/>
      <c r="N32" s="46"/>
      <c r="O32" s="46"/>
      <c r="P32" s="46"/>
      <c r="Q32" s="46"/>
    </row>
    <row r="33" spans="2:19" x14ac:dyDescent="0.2">
      <c r="B33" s="81"/>
      <c r="C33" s="35"/>
      <c r="D33" s="35"/>
      <c r="E33" s="35"/>
      <c r="F33" s="35"/>
      <c r="G33" s="35"/>
      <c r="H33" s="14"/>
      <c r="I33" s="35"/>
      <c r="J33" s="46"/>
      <c r="K33" s="46"/>
      <c r="L33" s="46"/>
      <c r="M33" s="46"/>
      <c r="N33" s="46"/>
      <c r="O33" s="46"/>
      <c r="P33" s="46"/>
      <c r="Q33" s="46"/>
    </row>
    <row r="34" spans="2:19" s="19" customFormat="1" ht="15" customHeight="1" x14ac:dyDescent="0.2">
      <c r="B34" s="45" t="s">
        <v>79</v>
      </c>
      <c r="J34" s="53"/>
      <c r="K34" s="53"/>
      <c r="L34" s="53"/>
      <c r="M34" s="53"/>
      <c r="N34" s="53"/>
      <c r="O34" s="53"/>
      <c r="P34" s="53"/>
      <c r="Q34" s="53"/>
    </row>
    <row r="35" spans="2:19" x14ac:dyDescent="0.2">
      <c r="B35" s="32"/>
      <c r="C35" s="46"/>
      <c r="D35" s="35"/>
      <c r="E35" s="35"/>
      <c r="F35" s="35"/>
      <c r="G35" s="35"/>
      <c r="H35" s="35"/>
      <c r="I35" s="35"/>
      <c r="J35" s="28"/>
      <c r="K35" s="28"/>
      <c r="L35" s="28"/>
      <c r="M35" s="28"/>
      <c r="N35" s="28"/>
      <c r="O35" s="28"/>
      <c r="P35" s="28"/>
      <c r="Q35" s="28"/>
    </row>
    <row r="36" spans="2:19" x14ac:dyDescent="0.2">
      <c r="B36" s="33" t="s">
        <v>16</v>
      </c>
      <c r="C36" s="46"/>
      <c r="D36" s="35"/>
      <c r="E36" s="35"/>
      <c r="F36" s="35"/>
      <c r="G36" s="35"/>
      <c r="H36" s="35"/>
      <c r="I36" s="35"/>
      <c r="J36" s="28"/>
      <c r="K36" s="28"/>
      <c r="L36" s="28"/>
      <c r="M36" s="28"/>
      <c r="N36" s="28"/>
      <c r="O36" s="28"/>
      <c r="P36" s="28"/>
      <c r="Q36" s="28"/>
    </row>
    <row r="37" spans="2:19" x14ac:dyDescent="0.2">
      <c r="B37" s="60" t="s">
        <v>19</v>
      </c>
      <c r="C37" s="60"/>
      <c r="D37" s="35"/>
      <c r="E37" s="35"/>
      <c r="F37" s="35"/>
      <c r="G37" s="35"/>
      <c r="H37" s="35" t="s">
        <v>57</v>
      </c>
      <c r="I37" s="35"/>
      <c r="J37" s="48">
        <v>53149</v>
      </c>
      <c r="K37" s="48">
        <v>212230</v>
      </c>
      <c r="L37" s="48">
        <v>2892495</v>
      </c>
      <c r="M37" s="48">
        <v>2988690</v>
      </c>
      <c r="N37" s="48">
        <v>32095</v>
      </c>
      <c r="O37" s="48">
        <v>2068171</v>
      </c>
      <c r="P37" s="48">
        <v>71833</v>
      </c>
      <c r="Q37" s="48">
        <v>109702</v>
      </c>
    </row>
    <row r="38" spans="2:19" x14ac:dyDescent="0.2">
      <c r="B38" s="60" t="s">
        <v>20</v>
      </c>
      <c r="C38" s="60"/>
      <c r="D38" s="35"/>
      <c r="E38" s="35"/>
      <c r="F38" s="35"/>
      <c r="G38" s="35"/>
      <c r="H38" s="35" t="s">
        <v>57</v>
      </c>
      <c r="I38" s="35"/>
      <c r="J38" s="48">
        <v>1061</v>
      </c>
      <c r="K38" s="48">
        <v>39806</v>
      </c>
      <c r="L38" s="48">
        <v>581063</v>
      </c>
      <c r="M38" s="48">
        <v>616269</v>
      </c>
      <c r="N38" s="48">
        <v>1848</v>
      </c>
      <c r="O38" s="48">
        <v>335457</v>
      </c>
      <c r="P38" s="48">
        <v>13288</v>
      </c>
      <c r="Q38" s="48">
        <v>10576</v>
      </c>
    </row>
    <row r="39" spans="2:19" x14ac:dyDescent="0.2">
      <c r="B39" s="60" t="s">
        <v>21</v>
      </c>
      <c r="C39" s="60"/>
      <c r="D39" s="35"/>
      <c r="E39" s="35"/>
      <c r="F39" s="35"/>
      <c r="G39" s="35"/>
      <c r="H39" s="35" t="s">
        <v>57</v>
      </c>
      <c r="I39" s="35"/>
      <c r="J39" s="48">
        <v>55608</v>
      </c>
      <c r="K39" s="48">
        <v>2200997</v>
      </c>
      <c r="L39" s="48">
        <v>35052302</v>
      </c>
      <c r="M39" s="48">
        <v>35757102</v>
      </c>
      <c r="N39" s="48">
        <v>116162</v>
      </c>
      <c r="O39" s="48">
        <v>28983712</v>
      </c>
      <c r="P39" s="48">
        <v>740484</v>
      </c>
      <c r="Q39" s="48">
        <v>870921</v>
      </c>
    </row>
    <row r="40" spans="2:19" x14ac:dyDescent="0.2">
      <c r="B40" s="60" t="s">
        <v>0</v>
      </c>
      <c r="C40" s="60"/>
      <c r="D40" s="35"/>
      <c r="E40" s="35"/>
      <c r="F40" s="35"/>
      <c r="G40" s="35"/>
      <c r="H40" s="14" t="s">
        <v>57</v>
      </c>
      <c r="I40" s="35"/>
      <c r="J40" s="49">
        <f t="shared" ref="J40:Q40" si="5">J38/J37</f>
        <v>1.9962746241697867E-2</v>
      </c>
      <c r="K40" s="49">
        <f t="shared" si="5"/>
        <v>0.18756066531593082</v>
      </c>
      <c r="L40" s="49">
        <f t="shared" si="5"/>
        <v>0.20088643195580286</v>
      </c>
      <c r="M40" s="49">
        <f t="shared" si="5"/>
        <v>0.20620037541531575</v>
      </c>
      <c r="N40" s="49">
        <f t="shared" si="5"/>
        <v>5.7579062159214829E-2</v>
      </c>
      <c r="O40" s="49">
        <f t="shared" si="5"/>
        <v>0.16219983744090793</v>
      </c>
      <c r="P40" s="49">
        <f t="shared" si="5"/>
        <v>0.18498461709799116</v>
      </c>
      <c r="Q40" s="49">
        <f t="shared" si="5"/>
        <v>9.6406628867295036E-2</v>
      </c>
      <c r="S40" s="84"/>
    </row>
    <row r="41" spans="2:19" x14ac:dyDescent="0.2">
      <c r="B41" s="60"/>
      <c r="C41" s="60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spans="2:19" x14ac:dyDescent="0.2">
      <c r="B42" s="33" t="s">
        <v>17</v>
      </c>
      <c r="C42" s="60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</row>
    <row r="43" spans="2:19" x14ac:dyDescent="0.2">
      <c r="B43" s="60" t="s">
        <v>19</v>
      </c>
      <c r="C43" s="60"/>
      <c r="D43" s="35"/>
      <c r="E43" s="35"/>
      <c r="F43" s="35"/>
      <c r="G43" s="35"/>
      <c r="H43" s="35" t="s">
        <v>57</v>
      </c>
      <c r="I43" s="35"/>
      <c r="J43" s="48">
        <v>52990</v>
      </c>
      <c r="K43" s="48">
        <v>212230</v>
      </c>
      <c r="L43" s="48">
        <v>2658275</v>
      </c>
      <c r="M43" s="48">
        <v>2937638</v>
      </c>
      <c r="N43" s="48">
        <v>32095</v>
      </c>
      <c r="O43" s="48">
        <v>2064523</v>
      </c>
      <c r="P43" s="48">
        <v>56324</v>
      </c>
      <c r="Q43" s="48">
        <v>109691</v>
      </c>
      <c r="S43" s="10"/>
    </row>
    <row r="44" spans="2:19" x14ac:dyDescent="0.2">
      <c r="B44" s="60" t="s">
        <v>20</v>
      </c>
      <c r="C44" s="60"/>
      <c r="D44" s="35"/>
      <c r="E44" s="35"/>
      <c r="F44" s="35"/>
      <c r="G44" s="35"/>
      <c r="H44" s="35" t="s">
        <v>57</v>
      </c>
      <c r="I44" s="35"/>
      <c r="J44" s="48">
        <v>1118</v>
      </c>
      <c r="K44" s="48">
        <v>16903</v>
      </c>
      <c r="L44" s="48">
        <v>82155</v>
      </c>
      <c r="M44" s="48">
        <v>124446</v>
      </c>
      <c r="N44" s="48">
        <v>662</v>
      </c>
      <c r="O44" s="48">
        <v>79723</v>
      </c>
      <c r="P44" s="48">
        <v>2021</v>
      </c>
      <c r="Q44" s="48">
        <v>2604</v>
      </c>
      <c r="S44" s="10"/>
    </row>
    <row r="45" spans="2:19" x14ac:dyDescent="0.2">
      <c r="B45" s="60" t="s">
        <v>21</v>
      </c>
      <c r="C45" s="60"/>
      <c r="D45" s="35"/>
      <c r="E45" s="35"/>
      <c r="F45" s="35"/>
      <c r="G45" s="35"/>
      <c r="H45" s="35" t="s">
        <v>57</v>
      </c>
      <c r="I45" s="35"/>
      <c r="J45" s="48">
        <v>96935</v>
      </c>
      <c r="K45" s="48">
        <v>1290650</v>
      </c>
      <c r="L45" s="48">
        <v>13065730</v>
      </c>
      <c r="M45" s="48">
        <v>21538053</v>
      </c>
      <c r="N45" s="48">
        <v>78136</v>
      </c>
      <c r="O45" s="48">
        <v>14145586</v>
      </c>
      <c r="P45" s="48">
        <v>229145</v>
      </c>
      <c r="Q45" s="48">
        <v>406352</v>
      </c>
    </row>
    <row r="46" spans="2:19" x14ac:dyDescent="0.2">
      <c r="B46" s="60" t="s">
        <v>1</v>
      </c>
      <c r="C46" s="60"/>
      <c r="D46" s="35"/>
      <c r="E46" s="35"/>
      <c r="F46" s="35"/>
      <c r="G46" s="35"/>
      <c r="H46" s="14" t="s">
        <v>57</v>
      </c>
      <c r="I46" s="35"/>
      <c r="J46" s="49">
        <f t="shared" ref="J46:Q46" si="6">J44/J43</f>
        <v>2.1098320437818455E-2</v>
      </c>
      <c r="K46" s="49">
        <f>K44/K43</f>
        <v>7.9644725062432267E-2</v>
      </c>
      <c r="L46" s="49">
        <f t="shared" si="6"/>
        <v>3.0905380368848219E-2</v>
      </c>
      <c r="M46" s="49">
        <f>M44/M43</f>
        <v>4.236260560354952E-2</v>
      </c>
      <c r="N46" s="49">
        <f t="shared" si="6"/>
        <v>2.0626265773484965E-2</v>
      </c>
      <c r="O46" s="49">
        <f t="shared" si="6"/>
        <v>3.8615699607124743E-2</v>
      </c>
      <c r="P46" s="49">
        <f>P44/P43</f>
        <v>3.5881684539450322E-2</v>
      </c>
      <c r="Q46" s="49">
        <f t="shared" si="6"/>
        <v>2.3739413443217765E-2</v>
      </c>
      <c r="S46" s="84"/>
    </row>
    <row r="47" spans="2:19" x14ac:dyDescent="0.2">
      <c r="B47" s="60"/>
      <c r="C47" s="60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2:19" x14ac:dyDescent="0.2">
      <c r="B48" s="33" t="s">
        <v>18</v>
      </c>
      <c r="C48" s="60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spans="2:20" x14ac:dyDescent="0.2">
      <c r="B49" s="60" t="s">
        <v>8</v>
      </c>
      <c r="C49" s="60"/>
      <c r="D49" s="35"/>
      <c r="E49" s="35"/>
      <c r="F49" s="35"/>
      <c r="G49" s="35"/>
      <c r="H49" s="35" t="s">
        <v>57</v>
      </c>
      <c r="I49" s="35"/>
      <c r="J49" s="50">
        <f t="shared" ref="J49:Q49" si="7">(J39+J45)/(J38+J44)</f>
        <v>70.005966039467651</v>
      </c>
      <c r="K49" s="50">
        <f t="shared" si="7"/>
        <v>61.571302615105189</v>
      </c>
      <c r="L49" s="50">
        <f t="shared" si="7"/>
        <v>72.552361365342918</v>
      </c>
      <c r="M49" s="50">
        <f t="shared" si="7"/>
        <v>77.351147202365283</v>
      </c>
      <c r="N49" s="50">
        <f t="shared" si="7"/>
        <v>77.409561752988054</v>
      </c>
      <c r="O49" s="50">
        <f t="shared" si="7"/>
        <v>103.88096247410762</v>
      </c>
      <c r="P49" s="50">
        <f t="shared" si="7"/>
        <v>63.337187275458881</v>
      </c>
      <c r="Q49" s="50">
        <f t="shared" si="7"/>
        <v>96.909939301972685</v>
      </c>
      <c r="S49" s="84"/>
    </row>
    <row r="50" spans="2:20" x14ac:dyDescent="0.2">
      <c r="B50" s="60" t="s">
        <v>9</v>
      </c>
      <c r="C50" s="60"/>
      <c r="D50" s="35"/>
      <c r="E50" s="35"/>
      <c r="F50" s="35"/>
      <c r="G50" s="35"/>
      <c r="H50" s="35" t="s">
        <v>57</v>
      </c>
      <c r="I50" s="35"/>
      <c r="J50" s="51">
        <f t="shared" ref="J50:Q50" si="8">J40+J46</f>
        <v>4.1061066679516325E-2</v>
      </c>
      <c r="K50" s="51">
        <f t="shared" si="8"/>
        <v>0.26720539037836311</v>
      </c>
      <c r="L50" s="51">
        <f t="shared" si="8"/>
        <v>0.23179181232465107</v>
      </c>
      <c r="M50" s="51">
        <f t="shared" si="8"/>
        <v>0.24856298101886526</v>
      </c>
      <c r="N50" s="51">
        <f t="shared" si="8"/>
        <v>7.8205327932699797E-2</v>
      </c>
      <c r="O50" s="51">
        <f t="shared" si="8"/>
        <v>0.20081553704803268</v>
      </c>
      <c r="P50" s="51">
        <f t="shared" si="8"/>
        <v>0.22086630163744148</v>
      </c>
      <c r="Q50" s="51">
        <f t="shared" si="8"/>
        <v>0.1201460423105128</v>
      </c>
      <c r="S50" s="11"/>
    </row>
    <row r="51" spans="2:20" x14ac:dyDescent="0.2">
      <c r="B51" s="60" t="s">
        <v>19</v>
      </c>
      <c r="C51" s="60"/>
      <c r="D51" s="35"/>
      <c r="E51" s="35"/>
      <c r="F51" s="35"/>
      <c r="G51" s="35"/>
      <c r="H51" s="35" t="s">
        <v>57</v>
      </c>
      <c r="I51" s="35"/>
      <c r="J51" s="52">
        <f t="shared" ref="J51:Q51" si="9">J43</f>
        <v>52990</v>
      </c>
      <c r="K51" s="52">
        <f t="shared" si="9"/>
        <v>212230</v>
      </c>
      <c r="L51" s="52">
        <f t="shared" si="9"/>
        <v>2658275</v>
      </c>
      <c r="M51" s="52">
        <f t="shared" si="9"/>
        <v>2937638</v>
      </c>
      <c r="N51" s="52">
        <f t="shared" si="9"/>
        <v>32095</v>
      </c>
      <c r="O51" s="52">
        <f t="shared" si="9"/>
        <v>2064523</v>
      </c>
      <c r="P51" s="52">
        <f t="shared" si="9"/>
        <v>56324</v>
      </c>
      <c r="Q51" s="52">
        <f t="shared" si="9"/>
        <v>109691</v>
      </c>
    </row>
    <row r="52" spans="2:20" x14ac:dyDescent="0.2">
      <c r="B52" s="81"/>
      <c r="C52" s="35"/>
      <c r="D52" s="35"/>
      <c r="E52" s="35"/>
      <c r="F52" s="35"/>
      <c r="G52" s="35"/>
      <c r="H52" s="14"/>
      <c r="I52" s="35"/>
      <c r="J52" s="46"/>
      <c r="K52" s="46"/>
      <c r="L52" s="46"/>
      <c r="M52" s="46"/>
      <c r="N52" s="46"/>
      <c r="O52" s="46"/>
      <c r="P52" s="46"/>
      <c r="Q52" s="46"/>
    </row>
    <row r="53" spans="2:20" x14ac:dyDescent="0.2">
      <c r="B53" s="81" t="s">
        <v>28</v>
      </c>
      <c r="C53" s="35"/>
      <c r="D53" s="35"/>
      <c r="E53" s="35"/>
      <c r="F53" s="35"/>
      <c r="G53" s="35"/>
      <c r="H53" s="14"/>
      <c r="I53" s="35"/>
      <c r="J53" s="82">
        <f>SUM(Data!J38:Q38)/SUM(Data!J43:Q43)</f>
        <v>0.19687519310625146</v>
      </c>
      <c r="K53" s="46"/>
      <c r="L53" s="46"/>
      <c r="M53" s="46"/>
      <c r="N53" s="46"/>
      <c r="O53" s="46"/>
      <c r="P53" s="46"/>
      <c r="Q53" s="46"/>
      <c r="S53" s="84"/>
    </row>
    <row r="54" spans="2:20" x14ac:dyDescent="0.2">
      <c r="B54" s="34"/>
      <c r="C54" s="30"/>
      <c r="D54" s="35"/>
      <c r="E54" s="35"/>
      <c r="F54" s="35"/>
      <c r="G54" s="35"/>
      <c r="H54" s="35"/>
      <c r="I54" s="35"/>
      <c r="J54" s="30"/>
      <c r="K54" s="30"/>
      <c r="L54" s="30"/>
      <c r="M54" s="30"/>
      <c r="N54" s="30"/>
      <c r="O54" s="30"/>
      <c r="P54" s="30"/>
      <c r="Q54" s="30"/>
    </row>
    <row r="55" spans="2:20" x14ac:dyDescent="0.2">
      <c r="B55" s="34"/>
      <c r="C55" s="30"/>
      <c r="D55" s="35"/>
      <c r="E55" s="35"/>
      <c r="F55" s="35"/>
      <c r="G55" s="35"/>
      <c r="H55" s="35"/>
      <c r="I55" s="35"/>
      <c r="J55" s="30"/>
      <c r="K55" s="30"/>
      <c r="L55" s="30"/>
      <c r="M55" s="30"/>
      <c r="N55" s="30"/>
      <c r="O55" s="30"/>
      <c r="P55" s="30"/>
      <c r="Q55" s="30"/>
    </row>
    <row r="56" spans="2:20" s="19" customFormat="1" ht="15" customHeight="1" x14ac:dyDescent="0.2">
      <c r="B56" s="45" t="s">
        <v>106</v>
      </c>
    </row>
    <row r="57" spans="2:20" x14ac:dyDescent="0.2">
      <c r="B57" s="32"/>
      <c r="C57" s="46"/>
      <c r="D57" s="35"/>
      <c r="E57" s="35"/>
      <c r="F57" s="35"/>
      <c r="G57" s="35"/>
      <c r="H57" s="35"/>
      <c r="I57" s="35"/>
      <c r="J57" s="28"/>
      <c r="K57" s="28"/>
      <c r="L57" s="28"/>
      <c r="M57" s="28"/>
      <c r="N57" s="28"/>
      <c r="O57" s="28"/>
      <c r="P57" s="28"/>
      <c r="Q57" s="28"/>
    </row>
    <row r="58" spans="2:20" x14ac:dyDescent="0.2">
      <c r="B58" s="33" t="s">
        <v>16</v>
      </c>
      <c r="C58" s="46"/>
      <c r="D58" s="35"/>
      <c r="E58" s="35"/>
      <c r="F58" s="35"/>
      <c r="G58" s="35"/>
      <c r="H58" s="35"/>
      <c r="I58" s="35"/>
      <c r="J58" s="28"/>
      <c r="K58" s="28"/>
      <c r="L58" s="28"/>
      <c r="M58" s="28"/>
      <c r="N58" s="28"/>
      <c r="O58" s="28"/>
      <c r="P58" s="28"/>
      <c r="Q58" s="28"/>
    </row>
    <row r="59" spans="2:20" x14ac:dyDescent="0.2">
      <c r="B59" s="60" t="s">
        <v>19</v>
      </c>
      <c r="C59" s="60"/>
      <c r="D59" s="35"/>
      <c r="E59" s="35"/>
      <c r="F59" s="35"/>
      <c r="G59" s="35"/>
      <c r="H59" s="35" t="s">
        <v>57</v>
      </c>
      <c r="I59" s="35"/>
      <c r="J59" s="48">
        <v>53266</v>
      </c>
      <c r="K59" s="48">
        <v>213280</v>
      </c>
      <c r="L59" s="48">
        <v>2899787</v>
      </c>
      <c r="M59" s="48">
        <v>3001497</v>
      </c>
      <c r="N59" s="48">
        <v>32248</v>
      </c>
      <c r="O59" s="48">
        <v>2082985</v>
      </c>
      <c r="P59" s="48">
        <v>72802</v>
      </c>
      <c r="Q59" s="48">
        <v>109424</v>
      </c>
      <c r="T59" s="12"/>
    </row>
    <row r="60" spans="2:20" x14ac:dyDescent="0.2">
      <c r="B60" s="60" t="s">
        <v>20</v>
      </c>
      <c r="C60" s="60"/>
      <c r="D60" s="35"/>
      <c r="E60" s="35"/>
      <c r="F60" s="35"/>
      <c r="G60" s="35"/>
      <c r="H60" s="35" t="s">
        <v>57</v>
      </c>
      <c r="I60" s="35"/>
      <c r="J60" s="48">
        <v>2284</v>
      </c>
      <c r="K60" s="48">
        <v>36680</v>
      </c>
      <c r="L60" s="48">
        <v>383063</v>
      </c>
      <c r="M60" s="48">
        <v>528156</v>
      </c>
      <c r="N60" s="48">
        <v>2897</v>
      </c>
      <c r="O60" s="48">
        <v>503230</v>
      </c>
      <c r="P60" s="48">
        <v>2658</v>
      </c>
      <c r="Q60" s="48">
        <v>20349</v>
      </c>
      <c r="T60" s="12"/>
    </row>
    <row r="61" spans="2:20" x14ac:dyDescent="0.2">
      <c r="B61" s="60" t="s">
        <v>21</v>
      </c>
      <c r="C61" s="60"/>
      <c r="D61" s="35"/>
      <c r="E61" s="35"/>
      <c r="F61" s="35"/>
      <c r="G61" s="35"/>
      <c r="H61" s="35" t="s">
        <v>57</v>
      </c>
      <c r="I61" s="35"/>
      <c r="J61" s="48">
        <v>158607</v>
      </c>
      <c r="K61" s="48">
        <v>2130344</v>
      </c>
      <c r="L61" s="48">
        <v>23809097</v>
      </c>
      <c r="M61" s="48">
        <v>38476364</v>
      </c>
      <c r="N61" s="48">
        <v>266288</v>
      </c>
      <c r="O61" s="48">
        <v>36680368</v>
      </c>
      <c r="P61" s="48">
        <v>105755</v>
      </c>
      <c r="Q61" s="48">
        <v>1136453</v>
      </c>
    </row>
    <row r="62" spans="2:20" x14ac:dyDescent="0.2">
      <c r="B62" s="60" t="s">
        <v>0</v>
      </c>
      <c r="C62" s="60"/>
      <c r="D62" s="35"/>
      <c r="E62" s="35"/>
      <c r="F62" s="35"/>
      <c r="G62" s="35"/>
      <c r="H62" s="14" t="s">
        <v>57</v>
      </c>
      <c r="I62" s="35"/>
      <c r="J62" s="49">
        <f>J60/J59</f>
        <v>4.2879134907821123E-2</v>
      </c>
      <c r="K62" s="49">
        <f t="shared" ref="K62:Q62" si="10">K60/K59</f>
        <v>0.17198049512378094</v>
      </c>
      <c r="L62" s="49">
        <f t="shared" si="10"/>
        <v>0.1321003922012203</v>
      </c>
      <c r="M62" s="49">
        <f t="shared" si="10"/>
        <v>0.17596419386726023</v>
      </c>
      <c r="N62" s="49">
        <f t="shared" si="10"/>
        <v>8.9835028528901018E-2</v>
      </c>
      <c r="O62" s="49">
        <f t="shared" si="10"/>
        <v>0.24159079398075359</v>
      </c>
      <c r="P62" s="49">
        <f t="shared" si="10"/>
        <v>3.6509985989395893E-2</v>
      </c>
      <c r="Q62" s="49">
        <f t="shared" si="10"/>
        <v>0.1859646878198567</v>
      </c>
      <c r="S62" s="84" t="s">
        <v>118</v>
      </c>
    </row>
    <row r="63" spans="2:20" x14ac:dyDescent="0.2">
      <c r="B63" s="60"/>
      <c r="C63" s="60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</row>
    <row r="64" spans="2:20" x14ac:dyDescent="0.2">
      <c r="B64" s="33" t="s">
        <v>17</v>
      </c>
      <c r="C64" s="60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2:19" x14ac:dyDescent="0.2">
      <c r="B65" s="60" t="s">
        <v>19</v>
      </c>
      <c r="C65" s="60"/>
      <c r="D65" s="35"/>
      <c r="E65" s="35"/>
      <c r="F65" s="35"/>
      <c r="G65" s="35"/>
      <c r="H65" s="35" t="s">
        <v>57</v>
      </c>
      <c r="I65" s="35"/>
      <c r="J65" s="48">
        <v>53155</v>
      </c>
      <c r="K65" s="48">
        <v>213280</v>
      </c>
      <c r="L65" s="48">
        <v>2668934</v>
      </c>
      <c r="M65" s="48">
        <v>2950296</v>
      </c>
      <c r="N65" s="48">
        <v>32248</v>
      </c>
      <c r="O65" s="48">
        <v>2081144</v>
      </c>
      <c r="P65" s="48">
        <v>57224</v>
      </c>
      <c r="Q65" s="48">
        <v>109413</v>
      </c>
      <c r="S65" s="10"/>
    </row>
    <row r="66" spans="2:19" x14ac:dyDescent="0.2">
      <c r="B66" s="60" t="s">
        <v>20</v>
      </c>
      <c r="C66" s="60"/>
      <c r="D66" s="35"/>
      <c r="E66" s="35"/>
      <c r="F66" s="35"/>
      <c r="G66" s="35"/>
      <c r="H66" s="35" t="s">
        <v>57</v>
      </c>
      <c r="I66" s="35"/>
      <c r="J66" s="48">
        <v>620</v>
      </c>
      <c r="K66" s="48">
        <v>16607</v>
      </c>
      <c r="L66" s="48">
        <v>79972</v>
      </c>
      <c r="M66" s="48">
        <v>133303</v>
      </c>
      <c r="N66" s="48">
        <v>1108</v>
      </c>
      <c r="O66" s="48">
        <v>77022</v>
      </c>
      <c r="P66" s="48">
        <v>2138</v>
      </c>
      <c r="Q66" s="48">
        <v>2957</v>
      </c>
      <c r="S66" s="10"/>
    </row>
    <row r="67" spans="2:19" x14ac:dyDescent="0.2">
      <c r="B67" s="60" t="s">
        <v>21</v>
      </c>
      <c r="C67" s="60"/>
      <c r="D67" s="35"/>
      <c r="E67" s="35"/>
      <c r="F67" s="35"/>
      <c r="G67" s="35"/>
      <c r="H67" s="35" t="s">
        <v>57</v>
      </c>
      <c r="I67" s="35"/>
      <c r="J67" s="48">
        <v>54854</v>
      </c>
      <c r="K67" s="48">
        <v>1200823</v>
      </c>
      <c r="L67" s="48">
        <v>13516753</v>
      </c>
      <c r="M67" s="48">
        <v>21530217</v>
      </c>
      <c r="N67" s="48">
        <v>151143</v>
      </c>
      <c r="O67" s="48">
        <v>11332704</v>
      </c>
      <c r="P67" s="48">
        <v>223842</v>
      </c>
      <c r="Q67" s="48">
        <v>295122</v>
      </c>
    </row>
    <row r="68" spans="2:19" x14ac:dyDescent="0.2">
      <c r="B68" s="60" t="s">
        <v>1</v>
      </c>
      <c r="C68" s="60"/>
      <c r="D68" s="35"/>
      <c r="E68" s="35"/>
      <c r="F68" s="35"/>
      <c r="G68" s="35"/>
      <c r="H68" s="14" t="s">
        <v>57</v>
      </c>
      <c r="I68" s="35"/>
      <c r="J68" s="49">
        <f t="shared" ref="J68:Q68" si="11">J66/J65</f>
        <v>1.1664001505032452E-2</v>
      </c>
      <c r="K68" s="49">
        <f t="shared" si="11"/>
        <v>7.7864778694673675E-2</v>
      </c>
      <c r="L68" s="49">
        <f t="shared" si="11"/>
        <v>2.9964023089368266E-2</v>
      </c>
      <c r="M68" s="49">
        <f t="shared" si="11"/>
        <v>4.518292401847137E-2</v>
      </c>
      <c r="N68" s="49">
        <f t="shared" si="11"/>
        <v>3.4358719920615233E-2</v>
      </c>
      <c r="O68" s="49">
        <f t="shared" si="11"/>
        <v>3.7009452493436304E-2</v>
      </c>
      <c r="P68" s="49">
        <f t="shared" si="11"/>
        <v>3.7361946036627985E-2</v>
      </c>
      <c r="Q68" s="49">
        <f t="shared" si="11"/>
        <v>2.7026038953323644E-2</v>
      </c>
      <c r="S68" s="84" t="s">
        <v>118</v>
      </c>
    </row>
    <row r="69" spans="2:19" x14ac:dyDescent="0.2">
      <c r="B69" s="60"/>
      <c r="C69" s="6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2:19" x14ac:dyDescent="0.2">
      <c r="B70" s="33" t="s">
        <v>18</v>
      </c>
      <c r="C70" s="60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2:19" x14ac:dyDescent="0.2">
      <c r="B71" s="60" t="s">
        <v>8</v>
      </c>
      <c r="C71" s="60"/>
      <c r="D71" s="35"/>
      <c r="E71" s="35"/>
      <c r="F71" s="35"/>
      <c r="G71" s="35"/>
      <c r="H71" s="35" t="s">
        <v>57</v>
      </c>
      <c r="I71" s="35"/>
      <c r="J71" s="50">
        <f t="shared" ref="J71:Q71" si="12">(J61+J67)/(J60+J66)</f>
        <v>73.505853994490352</v>
      </c>
      <c r="K71" s="50">
        <f t="shared" si="12"/>
        <v>62.513690018203313</v>
      </c>
      <c r="L71" s="50">
        <f t="shared" si="12"/>
        <v>80.611292882827428</v>
      </c>
      <c r="M71" s="50">
        <f t="shared" si="12"/>
        <v>90.718519212831026</v>
      </c>
      <c r="N71" s="50">
        <f t="shared" si="12"/>
        <v>104.22746566791511</v>
      </c>
      <c r="O71" s="50">
        <f t="shared" si="12"/>
        <v>82.745207254778961</v>
      </c>
      <c r="P71" s="50">
        <f t="shared" si="12"/>
        <v>68.723311092577148</v>
      </c>
      <c r="Q71" s="50">
        <f t="shared" si="12"/>
        <v>61.425169484252983</v>
      </c>
      <c r="S71" s="84" t="s">
        <v>94</v>
      </c>
    </row>
    <row r="72" spans="2:19" x14ac:dyDescent="0.2">
      <c r="B72" s="60" t="s">
        <v>9</v>
      </c>
      <c r="C72" s="60"/>
      <c r="D72" s="35"/>
      <c r="E72" s="35"/>
      <c r="F72" s="35"/>
      <c r="G72" s="35"/>
      <c r="H72" s="35" t="s">
        <v>57</v>
      </c>
      <c r="I72" s="35"/>
      <c r="J72" s="51">
        <f t="shared" ref="J72:Q72" si="13">J62+J68</f>
        <v>5.4543136412853577E-2</v>
      </c>
      <c r="K72" s="51">
        <f t="shared" si="13"/>
        <v>0.24984527381845462</v>
      </c>
      <c r="L72" s="51">
        <f t="shared" si="13"/>
        <v>0.16206441529058857</v>
      </c>
      <c r="M72" s="51">
        <f t="shared" si="13"/>
        <v>0.2211471178857316</v>
      </c>
      <c r="N72" s="51">
        <f t="shared" si="13"/>
        <v>0.12419374844951625</v>
      </c>
      <c r="O72" s="51">
        <f t="shared" si="13"/>
        <v>0.27860024647418991</v>
      </c>
      <c r="P72" s="51">
        <f t="shared" si="13"/>
        <v>7.3871932026023879E-2</v>
      </c>
      <c r="Q72" s="51">
        <f t="shared" si="13"/>
        <v>0.21299072677318034</v>
      </c>
      <c r="S72" s="11"/>
    </row>
    <row r="73" spans="2:19" x14ac:dyDescent="0.2">
      <c r="B73" s="60" t="s">
        <v>19</v>
      </c>
      <c r="C73" s="60"/>
      <c r="D73" s="35"/>
      <c r="E73" s="35"/>
      <c r="F73" s="35"/>
      <c r="G73" s="35"/>
      <c r="H73" s="35" t="s">
        <v>57</v>
      </c>
      <c r="I73" s="35"/>
      <c r="J73" s="52">
        <f>J65</f>
        <v>53155</v>
      </c>
      <c r="K73" s="52">
        <f>K65</f>
        <v>213280</v>
      </c>
      <c r="L73" s="52">
        <f t="shared" ref="L73:Q73" si="14">L65</f>
        <v>2668934</v>
      </c>
      <c r="M73" s="52">
        <f t="shared" si="14"/>
        <v>2950296</v>
      </c>
      <c r="N73" s="52">
        <f t="shared" si="14"/>
        <v>32248</v>
      </c>
      <c r="O73" s="52">
        <f t="shared" si="14"/>
        <v>2081144</v>
      </c>
      <c r="P73" s="52">
        <f t="shared" si="14"/>
        <v>57224</v>
      </c>
      <c r="Q73" s="52">
        <f t="shared" si="14"/>
        <v>109413</v>
      </c>
    </row>
    <row r="74" spans="2:19" x14ac:dyDescent="0.2">
      <c r="B74" s="81"/>
      <c r="C74" s="35"/>
      <c r="D74" s="35"/>
      <c r="E74" s="35"/>
      <c r="F74" s="35"/>
      <c r="G74" s="35"/>
      <c r="H74" s="14"/>
      <c r="I74" s="35"/>
      <c r="J74" s="46"/>
      <c r="K74" s="46"/>
      <c r="L74" s="46"/>
      <c r="M74" s="46"/>
      <c r="N74" s="46"/>
      <c r="O74" s="46"/>
      <c r="P74" s="46"/>
      <c r="Q74" s="46"/>
    </row>
    <row r="75" spans="2:19" x14ac:dyDescent="0.2">
      <c r="B75" s="81" t="s">
        <v>28</v>
      </c>
      <c r="C75" s="35"/>
      <c r="D75" s="35"/>
      <c r="E75" s="35"/>
      <c r="F75" s="35"/>
      <c r="G75" s="35"/>
      <c r="H75" s="14"/>
      <c r="I75" s="35"/>
      <c r="J75" s="82">
        <f>SUM(Data!J60:Q60)/SUM(Data!J65:Q65)</f>
        <v>0.18116243395846085</v>
      </c>
      <c r="K75" s="46"/>
      <c r="L75" s="46"/>
      <c r="M75" s="46"/>
      <c r="N75" s="46"/>
      <c r="O75" s="46"/>
      <c r="P75" s="46"/>
      <c r="Q75" s="46"/>
      <c r="S75" s="84" t="s">
        <v>102</v>
      </c>
    </row>
  </sheetData>
  <phoneticPr fontId="22" type="noConversion"/>
  <pageMargins left="0.75" right="0.75" top="1" bottom="1" header="0.5" footer="0.5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>
    <tabColor rgb="FFFFFFCC"/>
    <pageSetUpPr fitToPage="1"/>
  </sheetPr>
  <dimension ref="B1:T130"/>
  <sheetViews>
    <sheetView showGridLines="0" zoomScale="85" zoomScaleNormal="85" workbookViewId="0">
      <pane xSplit="4" ySplit="10" topLeftCell="E11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2.75" x14ac:dyDescent="0.2"/>
  <cols>
    <col min="1" max="1" width="2.7109375" style="2" customWidth="1"/>
    <col min="2" max="2" width="54" style="24" customWidth="1"/>
    <col min="3" max="5" width="2.7109375" style="2" customWidth="1"/>
    <col min="6" max="6" width="15.7109375" style="2" customWidth="1"/>
    <col min="7" max="7" width="2.7109375" style="2" customWidth="1"/>
    <col min="8" max="8" width="15.7109375" style="2" customWidth="1"/>
    <col min="9" max="9" width="2.7109375" style="2" customWidth="1"/>
    <col min="10" max="17" width="15.7109375" style="8" customWidth="1"/>
    <col min="18" max="18" width="11.7109375" style="8" customWidth="1"/>
    <col min="19" max="20" width="23.7109375" style="8" customWidth="1"/>
    <col min="21" max="16384" width="8.85546875" style="2"/>
  </cols>
  <sheetData>
    <row r="1" spans="2:20" ht="12.75" customHeight="1" x14ac:dyDescent="0.2">
      <c r="B1" s="83" t="s">
        <v>136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2.75" customHeight="1" x14ac:dyDescent="0.2"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s="20" customFormat="1" ht="18" customHeight="1" x14ac:dyDescent="0.25">
      <c r="B3" s="21" t="s">
        <v>47</v>
      </c>
      <c r="J3" s="21"/>
      <c r="K3" s="21"/>
      <c r="L3" s="21"/>
      <c r="Q3" s="21"/>
    </row>
    <row r="4" spans="2:20" ht="12.75" customHeight="1" x14ac:dyDescent="0.2"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2.75" customHeight="1" x14ac:dyDescent="0.2">
      <c r="B5" s="2" t="s">
        <v>42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12.75" customHeight="1" x14ac:dyDescent="0.2">
      <c r="B6" s="47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12.75" customHeight="1" x14ac:dyDescent="0.2">
      <c r="B7" s="2" t="s">
        <v>44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12.75" customHeight="1" x14ac:dyDescent="0.2">
      <c r="B8" s="2" t="s">
        <v>43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ht="12.75" customHeight="1" x14ac:dyDescent="0.2"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s="19" customFormat="1" ht="15" customHeight="1" x14ac:dyDescent="0.2">
      <c r="B10" s="25"/>
      <c r="H10" s="19" t="s">
        <v>50</v>
      </c>
      <c r="J10" s="19" t="s">
        <v>51</v>
      </c>
      <c r="K10" s="53" t="s">
        <v>87</v>
      </c>
      <c r="L10" s="19" t="s">
        <v>53</v>
      </c>
      <c r="M10" s="19" t="s">
        <v>54</v>
      </c>
      <c r="N10" s="19" t="s">
        <v>6</v>
      </c>
      <c r="O10" s="19" t="s">
        <v>55</v>
      </c>
      <c r="P10" s="19" t="s">
        <v>56</v>
      </c>
      <c r="Q10" s="19" t="s">
        <v>52</v>
      </c>
      <c r="S10" s="68" t="s">
        <v>93</v>
      </c>
    </row>
    <row r="11" spans="2:20" ht="12.75" customHeight="1" x14ac:dyDescent="0.2"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ht="12.75" customHeight="1" x14ac:dyDescent="0.2"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s="19" customFormat="1" ht="15" customHeight="1" x14ac:dyDescent="0.2">
      <c r="B13" s="45" t="s">
        <v>76</v>
      </c>
    </row>
    <row r="14" spans="2:20" x14ac:dyDescent="0.2">
      <c r="B14" s="81"/>
      <c r="C14" s="35"/>
      <c r="D14" s="35"/>
      <c r="E14" s="35"/>
      <c r="F14" s="35"/>
      <c r="G14" s="35"/>
      <c r="H14" s="35"/>
      <c r="I14" s="35"/>
      <c r="J14" s="30"/>
      <c r="K14" s="46"/>
      <c r="L14" s="46"/>
      <c r="M14" s="46"/>
      <c r="N14" s="46"/>
      <c r="O14" s="46"/>
      <c r="P14" s="46"/>
      <c r="Q14" s="46"/>
      <c r="R14" s="102"/>
    </row>
    <row r="15" spans="2:20" x14ac:dyDescent="0.2">
      <c r="B15" s="1" t="s">
        <v>28</v>
      </c>
      <c r="C15" s="46"/>
      <c r="D15" s="35"/>
      <c r="E15" s="35"/>
      <c r="F15" s="35"/>
      <c r="G15" s="35"/>
      <c r="H15" s="103">
        <f>Data!J31</f>
        <v>0.19941881798924205</v>
      </c>
      <c r="I15" s="35"/>
      <c r="J15" s="28"/>
      <c r="K15" s="28"/>
      <c r="L15" s="28"/>
      <c r="M15" s="28"/>
      <c r="N15" s="28"/>
      <c r="O15" s="28"/>
      <c r="P15" s="28"/>
      <c r="Q15" s="28"/>
      <c r="S15" s="74" t="s">
        <v>101</v>
      </c>
    </row>
    <row r="16" spans="2:20" x14ac:dyDescent="0.2">
      <c r="B16" s="36"/>
      <c r="C16" s="35"/>
      <c r="D16" s="35"/>
      <c r="E16" s="35"/>
      <c r="F16" s="35"/>
      <c r="G16" s="35"/>
      <c r="J16" s="2"/>
      <c r="K16" s="2"/>
      <c r="L16" s="2"/>
      <c r="M16" s="2"/>
      <c r="N16" s="2"/>
      <c r="O16" s="2"/>
      <c r="P16" s="35"/>
      <c r="Q16" s="2"/>
      <c r="S16" s="10"/>
      <c r="T16" s="10"/>
    </row>
    <row r="17" spans="2:20" x14ac:dyDescent="0.2">
      <c r="B17" s="37" t="s">
        <v>58</v>
      </c>
      <c r="C17" s="35"/>
      <c r="D17" s="35"/>
      <c r="E17" s="35"/>
      <c r="F17" s="35"/>
      <c r="G17" s="35"/>
      <c r="J17" s="2"/>
      <c r="K17" s="2"/>
      <c r="L17" s="2"/>
      <c r="M17" s="2"/>
      <c r="N17" s="2"/>
      <c r="O17" s="2"/>
      <c r="P17" s="2"/>
      <c r="Q17" s="2"/>
      <c r="S17" s="10"/>
      <c r="T17" s="10"/>
    </row>
    <row r="18" spans="2:20" x14ac:dyDescent="0.2">
      <c r="B18" s="37"/>
      <c r="C18" s="35"/>
      <c r="D18" s="35"/>
      <c r="E18" s="35"/>
      <c r="F18" s="35"/>
      <c r="G18" s="35"/>
      <c r="J18" s="127" t="s">
        <v>29</v>
      </c>
      <c r="K18" s="127"/>
      <c r="L18" s="127"/>
      <c r="M18" s="127"/>
      <c r="N18" s="127"/>
      <c r="O18" s="127"/>
      <c r="P18" s="127"/>
      <c r="Q18" s="127"/>
      <c r="S18" s="10"/>
      <c r="T18" s="10"/>
    </row>
    <row r="19" spans="2:20" x14ac:dyDescent="0.2">
      <c r="B19" s="36"/>
      <c r="C19" s="35"/>
      <c r="D19" s="35"/>
      <c r="E19" s="35"/>
      <c r="F19" s="35"/>
      <c r="G19" s="35"/>
      <c r="J19" s="66" t="s">
        <v>2</v>
      </c>
      <c r="K19" s="66" t="s">
        <v>88</v>
      </c>
      <c r="L19" s="66" t="s">
        <v>4</v>
      </c>
      <c r="M19" s="66" t="s">
        <v>5</v>
      </c>
      <c r="N19" s="66" t="s">
        <v>6</v>
      </c>
      <c r="O19" s="66" t="s">
        <v>7</v>
      </c>
      <c r="P19" s="66" t="s">
        <v>15</v>
      </c>
      <c r="Q19" s="66" t="s">
        <v>3</v>
      </c>
    </row>
    <row r="20" spans="2:20" x14ac:dyDescent="0.2">
      <c r="B20" s="36"/>
      <c r="C20" s="35"/>
      <c r="D20" s="35"/>
      <c r="E20" s="35"/>
      <c r="F20" s="128" t="s">
        <v>30</v>
      </c>
      <c r="G20" s="35"/>
      <c r="H20" s="2" t="s">
        <v>2</v>
      </c>
      <c r="J20" s="38"/>
      <c r="K20" s="39"/>
      <c r="L20" s="54">
        <v>52930</v>
      </c>
      <c r="M20" s="39"/>
      <c r="N20" s="39"/>
      <c r="O20" s="39"/>
      <c r="P20" s="39"/>
      <c r="Q20" s="39"/>
    </row>
    <row r="21" spans="2:20" x14ac:dyDescent="0.2">
      <c r="B21" s="60"/>
      <c r="C21" s="35"/>
      <c r="D21" s="35"/>
      <c r="E21" s="35"/>
      <c r="F21" s="128"/>
      <c r="G21" s="35"/>
      <c r="H21" s="66" t="s">
        <v>88</v>
      </c>
      <c r="J21" s="39"/>
      <c r="K21" s="38"/>
      <c r="L21" s="39"/>
      <c r="M21" s="39"/>
      <c r="N21" s="39"/>
      <c r="O21" s="39"/>
      <c r="P21" s="39"/>
      <c r="Q21" s="39"/>
      <c r="R21" s="2"/>
    </row>
    <row r="22" spans="2:20" x14ac:dyDescent="0.2">
      <c r="B22" s="33"/>
      <c r="C22" s="35"/>
      <c r="D22" s="35"/>
      <c r="E22" s="35"/>
      <c r="F22" s="128"/>
      <c r="G22" s="35"/>
      <c r="H22" s="2" t="s">
        <v>4</v>
      </c>
      <c r="J22" s="54">
        <v>64</v>
      </c>
      <c r="K22" s="39"/>
      <c r="L22" s="38"/>
      <c r="M22" s="54">
        <v>24018</v>
      </c>
      <c r="N22" s="39"/>
      <c r="O22" s="39"/>
      <c r="P22" s="39"/>
      <c r="Q22" s="54">
        <v>36</v>
      </c>
      <c r="R22" s="2"/>
    </row>
    <row r="23" spans="2:20" x14ac:dyDescent="0.2">
      <c r="B23" s="60"/>
      <c r="C23" s="60"/>
      <c r="D23" s="35"/>
      <c r="E23" s="35"/>
      <c r="F23" s="128"/>
      <c r="G23" s="35"/>
      <c r="H23" s="2" t="s">
        <v>5</v>
      </c>
      <c r="J23" s="39"/>
      <c r="K23" s="39"/>
      <c r="L23" s="54">
        <v>18354</v>
      </c>
      <c r="M23" s="38"/>
      <c r="N23" s="39"/>
      <c r="O23" s="39"/>
      <c r="P23" s="39"/>
      <c r="Q23" s="39"/>
      <c r="S23" s="10"/>
      <c r="T23" s="10"/>
    </row>
    <row r="24" spans="2:20" x14ac:dyDescent="0.2">
      <c r="B24" s="60"/>
      <c r="C24" s="60"/>
      <c r="D24" s="35"/>
      <c r="E24" s="35"/>
      <c r="F24" s="128"/>
      <c r="G24" s="35"/>
      <c r="H24" s="2" t="s">
        <v>6</v>
      </c>
      <c r="J24" s="39"/>
      <c r="K24" s="39"/>
      <c r="L24" s="54">
        <v>31974</v>
      </c>
      <c r="M24" s="39"/>
      <c r="N24" s="38"/>
      <c r="O24" s="39"/>
      <c r="P24" s="39"/>
      <c r="Q24" s="39"/>
      <c r="S24" s="10"/>
      <c r="T24" s="10"/>
    </row>
    <row r="25" spans="2:20" x14ac:dyDescent="0.2">
      <c r="B25" s="60"/>
      <c r="C25" s="60"/>
      <c r="D25" s="35"/>
      <c r="E25" s="35"/>
      <c r="F25" s="128"/>
      <c r="G25" s="35"/>
      <c r="H25" s="2" t="s">
        <v>7</v>
      </c>
      <c r="J25" s="39"/>
      <c r="K25" s="39"/>
      <c r="L25" s="54">
        <v>22203</v>
      </c>
      <c r="M25" s="54">
        <v>24663</v>
      </c>
      <c r="N25" s="39"/>
      <c r="O25" s="38"/>
      <c r="P25" s="54">
        <v>15370</v>
      </c>
      <c r="Q25" s="39"/>
    </row>
    <row r="26" spans="2:20" x14ac:dyDescent="0.2">
      <c r="B26" s="60"/>
      <c r="C26" s="60"/>
      <c r="D26" s="35"/>
      <c r="E26" s="35"/>
      <c r="F26" s="128"/>
      <c r="G26" s="35"/>
      <c r="H26" s="2" t="s">
        <v>15</v>
      </c>
      <c r="I26" s="35"/>
      <c r="J26" s="39"/>
      <c r="K26" s="39"/>
      <c r="L26" s="39"/>
      <c r="M26" s="39"/>
      <c r="N26" s="39"/>
      <c r="O26" s="54">
        <v>1808</v>
      </c>
      <c r="P26" s="38"/>
      <c r="Q26" s="39"/>
    </row>
    <row r="27" spans="2:20" x14ac:dyDescent="0.2">
      <c r="B27" s="60"/>
      <c r="C27" s="60"/>
      <c r="D27" s="35"/>
      <c r="E27" s="35"/>
      <c r="F27" s="128"/>
      <c r="G27" s="35"/>
      <c r="H27" s="2" t="s">
        <v>3</v>
      </c>
      <c r="J27" s="39"/>
      <c r="K27" s="39"/>
      <c r="L27" s="54">
        <v>108591</v>
      </c>
      <c r="M27" s="39"/>
      <c r="N27" s="39"/>
      <c r="O27" s="39"/>
      <c r="P27" s="39"/>
      <c r="Q27" s="38"/>
    </row>
    <row r="28" spans="2:20" x14ac:dyDescent="0.2">
      <c r="B28" s="33"/>
      <c r="C28" s="60"/>
      <c r="D28" s="35"/>
      <c r="E28" s="35"/>
      <c r="F28" s="35"/>
      <c r="G28" s="35"/>
    </row>
    <row r="29" spans="2:20" x14ac:dyDescent="0.2">
      <c r="B29" s="1" t="s">
        <v>32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2:20" x14ac:dyDescent="0.2">
      <c r="B30" s="60"/>
      <c r="C30" s="35"/>
      <c r="D30" s="35"/>
      <c r="E30" s="35"/>
      <c r="F30" s="35"/>
      <c r="G30" s="35"/>
      <c r="H30" s="35"/>
      <c r="I30" s="35"/>
      <c r="J30" s="127" t="s">
        <v>29</v>
      </c>
      <c r="K30" s="127"/>
      <c r="L30" s="127"/>
      <c r="M30" s="127"/>
      <c r="N30" s="127"/>
      <c r="O30" s="127"/>
      <c r="P30" s="127"/>
      <c r="Q30" s="127"/>
      <c r="S30" s="11"/>
    </row>
    <row r="31" spans="2:20" ht="12.75" customHeight="1" x14ac:dyDescent="0.2">
      <c r="B31" s="60"/>
      <c r="C31" s="35"/>
      <c r="D31" s="35"/>
      <c r="E31" s="35"/>
      <c r="F31" s="35"/>
      <c r="G31" s="35"/>
      <c r="H31" s="35"/>
      <c r="I31" s="35"/>
      <c r="J31" s="66" t="s">
        <v>2</v>
      </c>
      <c r="K31" s="66" t="s">
        <v>88</v>
      </c>
      <c r="L31" s="66" t="s">
        <v>4</v>
      </c>
      <c r="M31" s="66" t="s">
        <v>5</v>
      </c>
      <c r="N31" s="66" t="s">
        <v>6</v>
      </c>
      <c r="O31" s="66" t="s">
        <v>7</v>
      </c>
      <c r="P31" s="66" t="s">
        <v>15</v>
      </c>
      <c r="Q31" s="66" t="s">
        <v>3</v>
      </c>
    </row>
    <row r="32" spans="2:20" x14ac:dyDescent="0.2">
      <c r="B32" s="81"/>
      <c r="C32" s="35"/>
      <c r="D32" s="35"/>
      <c r="E32" s="35"/>
      <c r="F32" s="128" t="s">
        <v>30</v>
      </c>
      <c r="G32" s="35"/>
      <c r="H32" s="2" t="s">
        <v>2</v>
      </c>
      <c r="I32" s="35"/>
      <c r="J32" s="104"/>
      <c r="K32" s="105">
        <f>K20*$H$15</f>
        <v>0</v>
      </c>
      <c r="L32" s="105">
        <f>L20*$H$15</f>
        <v>10555.238036170582</v>
      </c>
      <c r="M32" s="105">
        <f t="shared" ref="M32:P32" si="0">M20*$H$15</f>
        <v>0</v>
      </c>
      <c r="N32" s="105">
        <f t="shared" si="0"/>
        <v>0</v>
      </c>
      <c r="O32" s="105">
        <f t="shared" si="0"/>
        <v>0</v>
      </c>
      <c r="P32" s="105">
        <f t="shared" si="0"/>
        <v>0</v>
      </c>
      <c r="Q32" s="105">
        <f t="shared" ref="Q32:Q38" si="1">Q20*$H$15</f>
        <v>0</v>
      </c>
    </row>
    <row r="33" spans="2:19" x14ac:dyDescent="0.2">
      <c r="B33" s="33"/>
      <c r="C33" s="60"/>
      <c r="D33" s="35"/>
      <c r="E33" s="35"/>
      <c r="F33" s="128"/>
      <c r="G33" s="35"/>
      <c r="H33" s="66" t="s">
        <v>88</v>
      </c>
      <c r="I33" s="35"/>
      <c r="J33" s="105">
        <f t="shared" ref="J33:J39" si="2">J21*$H$15</f>
        <v>0</v>
      </c>
      <c r="K33" s="104"/>
      <c r="L33" s="105">
        <f t="shared" ref="L33:P33" si="3">L21*$H$15</f>
        <v>0</v>
      </c>
      <c r="M33" s="105">
        <f t="shared" si="3"/>
        <v>0</v>
      </c>
      <c r="N33" s="105">
        <f t="shared" si="3"/>
        <v>0</v>
      </c>
      <c r="O33" s="105">
        <f t="shared" si="3"/>
        <v>0</v>
      </c>
      <c r="P33" s="105">
        <f t="shared" si="3"/>
        <v>0</v>
      </c>
      <c r="Q33" s="105">
        <f t="shared" si="1"/>
        <v>0</v>
      </c>
    </row>
    <row r="34" spans="2:19" x14ac:dyDescent="0.2">
      <c r="B34" s="60"/>
      <c r="C34" s="35"/>
      <c r="D34" s="35"/>
      <c r="E34" s="35"/>
      <c r="F34" s="128"/>
      <c r="G34" s="35"/>
      <c r="H34" s="2" t="s">
        <v>4</v>
      </c>
      <c r="I34" s="35"/>
      <c r="J34" s="105">
        <f t="shared" si="2"/>
        <v>12.762804351311491</v>
      </c>
      <c r="K34" s="105">
        <f t="shared" ref="K34:K39" si="4">K22*$H$15</f>
        <v>0</v>
      </c>
      <c r="L34" s="104"/>
      <c r="M34" s="105">
        <f>M22*$H$15</f>
        <v>4789.6411704656157</v>
      </c>
      <c r="N34" s="105">
        <f>N22*$H$15</f>
        <v>0</v>
      </c>
      <c r="O34" s="105">
        <f>O22*$H$15</f>
        <v>0</v>
      </c>
      <c r="P34" s="105">
        <f>P22*$H$15</f>
        <v>0</v>
      </c>
      <c r="Q34" s="105">
        <f>Q22*$H$15</f>
        <v>7.1790774476127135</v>
      </c>
    </row>
    <row r="35" spans="2:19" x14ac:dyDescent="0.2">
      <c r="B35" s="60"/>
      <c r="C35" s="35"/>
      <c r="D35" s="35"/>
      <c r="E35" s="35"/>
      <c r="F35" s="128"/>
      <c r="G35" s="35"/>
      <c r="H35" s="2" t="s">
        <v>5</v>
      </c>
      <c r="I35" s="35"/>
      <c r="J35" s="105">
        <f t="shared" si="2"/>
        <v>0</v>
      </c>
      <c r="K35" s="105">
        <f t="shared" si="4"/>
        <v>0</v>
      </c>
      <c r="L35" s="105">
        <f>L23*$H$15</f>
        <v>3660.1329853745488</v>
      </c>
      <c r="M35" s="104"/>
      <c r="N35" s="105">
        <f>N23*$H$15</f>
        <v>0</v>
      </c>
      <c r="O35" s="105">
        <f>O23*$H$15</f>
        <v>0</v>
      </c>
      <c r="P35" s="105">
        <f>P23*$H$15</f>
        <v>0</v>
      </c>
      <c r="Q35" s="105">
        <f t="shared" si="1"/>
        <v>0</v>
      </c>
      <c r="S35" s="11"/>
    </row>
    <row r="36" spans="2:19" x14ac:dyDescent="0.2">
      <c r="B36" s="60"/>
      <c r="C36" s="35"/>
      <c r="D36" s="35"/>
      <c r="E36" s="35"/>
      <c r="F36" s="128"/>
      <c r="G36" s="35"/>
      <c r="H36" s="2" t="s">
        <v>6</v>
      </c>
      <c r="I36" s="35"/>
      <c r="J36" s="105">
        <f t="shared" si="2"/>
        <v>0</v>
      </c>
      <c r="K36" s="105">
        <f t="shared" si="4"/>
        <v>0</v>
      </c>
      <c r="L36" s="105">
        <f>L24*$H$15</f>
        <v>6376.2172863880251</v>
      </c>
      <c r="M36" s="105">
        <f>M24*$H$15</f>
        <v>0</v>
      </c>
      <c r="N36" s="104"/>
      <c r="O36" s="105">
        <f>O24*$H$15</f>
        <v>0</v>
      </c>
      <c r="P36" s="105">
        <f>P24*$H$15</f>
        <v>0</v>
      </c>
      <c r="Q36" s="105">
        <f t="shared" si="1"/>
        <v>0</v>
      </c>
    </row>
    <row r="37" spans="2:19" x14ac:dyDescent="0.2">
      <c r="B37" s="81"/>
      <c r="C37" s="35"/>
      <c r="D37" s="35"/>
      <c r="E37" s="35"/>
      <c r="F37" s="128"/>
      <c r="G37" s="35"/>
      <c r="H37" s="2" t="s">
        <v>7</v>
      </c>
      <c r="I37" s="35"/>
      <c r="J37" s="105">
        <f t="shared" si="2"/>
        <v>0</v>
      </c>
      <c r="K37" s="105">
        <f t="shared" si="4"/>
        <v>0</v>
      </c>
      <c r="L37" s="105">
        <f>L25*$H$15</f>
        <v>4427.6960158151414</v>
      </c>
      <c r="M37" s="105">
        <f>M25*$H$15</f>
        <v>4918.2663080686771</v>
      </c>
      <c r="N37" s="105">
        <f>N25*$H$15</f>
        <v>0</v>
      </c>
      <c r="O37" s="104"/>
      <c r="P37" s="105">
        <f>P25*$H$15</f>
        <v>3065.0672324946504</v>
      </c>
      <c r="Q37" s="105">
        <f t="shared" si="1"/>
        <v>0</v>
      </c>
    </row>
    <row r="38" spans="2:19" x14ac:dyDescent="0.2">
      <c r="B38" s="33"/>
      <c r="C38" s="60"/>
      <c r="D38" s="35"/>
      <c r="E38" s="35"/>
      <c r="F38" s="128"/>
      <c r="G38" s="35"/>
      <c r="H38" s="2" t="s">
        <v>15</v>
      </c>
      <c r="I38" s="35"/>
      <c r="J38" s="105">
        <f t="shared" si="2"/>
        <v>0</v>
      </c>
      <c r="K38" s="105">
        <f t="shared" si="4"/>
        <v>0</v>
      </c>
      <c r="L38" s="105">
        <f>L26*$H$15</f>
        <v>0</v>
      </c>
      <c r="M38" s="105">
        <f>M26*$H$15</f>
        <v>0</v>
      </c>
      <c r="N38" s="105">
        <f>N26*$H$15</f>
        <v>0</v>
      </c>
      <c r="O38" s="105">
        <f>O26*$H$15</f>
        <v>360.54922292454961</v>
      </c>
      <c r="P38" s="104"/>
      <c r="Q38" s="105">
        <f t="shared" si="1"/>
        <v>0</v>
      </c>
    </row>
    <row r="39" spans="2:19" x14ac:dyDescent="0.2">
      <c r="B39" s="60"/>
      <c r="C39" s="35"/>
      <c r="D39" s="35"/>
      <c r="E39" s="35"/>
      <c r="F39" s="128"/>
      <c r="G39" s="35"/>
      <c r="H39" s="2" t="s">
        <v>3</v>
      </c>
      <c r="I39" s="35"/>
      <c r="J39" s="105">
        <f t="shared" si="2"/>
        <v>0</v>
      </c>
      <c r="K39" s="105">
        <f t="shared" si="4"/>
        <v>0</v>
      </c>
      <c r="L39" s="105">
        <f>L27*$H$15</f>
        <v>21655.088864269783</v>
      </c>
      <c r="M39" s="105">
        <f>M27*$H$15</f>
        <v>0</v>
      </c>
      <c r="N39" s="105">
        <f>N27*$H$15</f>
        <v>0</v>
      </c>
      <c r="O39" s="105">
        <f>O27*$H$15</f>
        <v>0</v>
      </c>
      <c r="P39" s="105">
        <f>P27*$H$15</f>
        <v>0</v>
      </c>
      <c r="Q39" s="104"/>
    </row>
    <row r="40" spans="2:19" x14ac:dyDescent="0.2">
      <c r="B40" s="60"/>
      <c r="C40" s="35"/>
      <c r="D40" s="35"/>
      <c r="E40" s="35"/>
      <c r="F40" s="35"/>
      <c r="G40" s="35"/>
      <c r="S40" s="11"/>
    </row>
    <row r="41" spans="2:19" x14ac:dyDescent="0.2">
      <c r="B41" s="1" t="s">
        <v>33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spans="2:19" x14ac:dyDescent="0.2">
      <c r="B42" s="81"/>
      <c r="C42" s="35"/>
      <c r="D42" s="35"/>
      <c r="E42" s="35"/>
      <c r="F42" s="14"/>
      <c r="G42" s="35"/>
      <c r="H42" s="35"/>
      <c r="I42" s="35"/>
      <c r="J42" s="30"/>
      <c r="K42" s="30"/>
      <c r="L42" s="30"/>
      <c r="M42" s="30"/>
      <c r="N42" s="30"/>
      <c r="O42" s="30"/>
      <c r="P42" s="30"/>
      <c r="Q42" s="30"/>
    </row>
    <row r="43" spans="2:19" x14ac:dyDescent="0.2">
      <c r="B43" s="2" t="s">
        <v>34</v>
      </c>
      <c r="C43" s="60"/>
      <c r="D43" s="35"/>
      <c r="E43" s="35"/>
      <c r="F43" s="35"/>
      <c r="G43" s="35"/>
      <c r="H43" s="35"/>
      <c r="I43" s="35"/>
      <c r="J43" s="106">
        <f>AandeelOnder*SUM(J32:J39)+AandeelBoven*SUM(J32:Q32)</f>
        <v>118.18755666950419</v>
      </c>
      <c r="K43" s="106">
        <f>AandeelOnder*SUM(K32:K39)+AandeelBoven*SUM(J33:Q33)</f>
        <v>0</v>
      </c>
      <c r="L43" s="106">
        <f>AandeelOnder*SUM(L32:L39)+AandeelBoven*SUM(J34:Q34)</f>
        <v>46255.725286660541</v>
      </c>
      <c r="M43" s="106">
        <f>AandeelOnder*SUM(M32:M39)+AandeelBoven*SUM(J35:Q35)</f>
        <v>9647.4297336026957</v>
      </c>
      <c r="N43" s="106">
        <f>AandeelOnder*SUM(N32:N39)+AandeelBoven*SUM(J36:Q36)</f>
        <v>63.762172863880252</v>
      </c>
      <c r="O43" s="106">
        <f>AandeelOnder*SUM(O32:O39)+AandeelBoven*SUM(J37:Q37)</f>
        <v>481.0540262590888</v>
      </c>
      <c r="P43" s="106">
        <f>AandeelOnder*SUM(P32:P39)+AandeelBoven*SUM(J38:Q38)</f>
        <v>3038.0220523989492</v>
      </c>
      <c r="Q43" s="106">
        <f>AandeelOnder*SUM(Q32:Q39)+AandeelBoven*SUM(J39:Q39)</f>
        <v>223.65817531583443</v>
      </c>
      <c r="S43" s="74" t="s">
        <v>45</v>
      </c>
    </row>
    <row r="44" spans="2:19" x14ac:dyDescent="0.2">
      <c r="B44" s="2" t="s">
        <v>35</v>
      </c>
      <c r="C44" s="35"/>
      <c r="D44" s="35"/>
      <c r="E44" s="35"/>
      <c r="F44" s="35"/>
      <c r="G44" s="35"/>
      <c r="H44" s="35"/>
      <c r="I44" s="35"/>
      <c r="J44" s="106">
        <f>Data!J16+J43</f>
        <v>4408.1875566695044</v>
      </c>
      <c r="K44" s="106">
        <f>Data!K16+K43</f>
        <v>46080</v>
      </c>
      <c r="L44" s="106">
        <f>Data!L16+L43</f>
        <v>576271.72528666048</v>
      </c>
      <c r="M44" s="106">
        <f>Data!M16+M43</f>
        <v>696117.42973360268</v>
      </c>
      <c r="N44" s="106">
        <f>Data!N16+N43</f>
        <v>1505.7621728638803</v>
      </c>
      <c r="O44" s="106">
        <f>Data!O16+O43</f>
        <v>327846.05402625911</v>
      </c>
      <c r="P44" s="106">
        <f>Data!P16+P43</f>
        <v>17247.022052398948</v>
      </c>
      <c r="Q44" s="106">
        <f>Data!Q16+Q43</f>
        <v>6064.6581753158343</v>
      </c>
      <c r="S44" s="74" t="s">
        <v>102</v>
      </c>
    </row>
    <row r="45" spans="2:19" x14ac:dyDescent="0.2">
      <c r="B45" s="2" t="s">
        <v>37</v>
      </c>
      <c r="C45" s="35"/>
      <c r="D45" s="35"/>
      <c r="E45" s="35"/>
      <c r="F45" s="35"/>
      <c r="G45" s="35"/>
      <c r="H45" s="35"/>
      <c r="I45" s="35"/>
      <c r="J45" s="107">
        <f>J44/Data!J15</f>
        <v>8.3182767042863426E-2</v>
      </c>
      <c r="K45" s="107">
        <f>K44/Data!K15</f>
        <v>0.21811778739195881</v>
      </c>
      <c r="L45" s="107">
        <f>L44/Data!L15</f>
        <v>0.20000045995305693</v>
      </c>
      <c r="M45" s="107">
        <f>M44/Data!M15</f>
        <v>0.23301251418713195</v>
      </c>
      <c r="N45" s="107">
        <f>N44/Data!N15</f>
        <v>4.7093331233623581E-2</v>
      </c>
      <c r="O45" s="107">
        <f>O44/Data!O15</f>
        <v>0.15935526762201219</v>
      </c>
      <c r="P45" s="107">
        <f>P44/Data!P15</f>
        <v>0.24252298463613792</v>
      </c>
      <c r="Q45" s="107">
        <f>Q44/Data!Q15</f>
        <v>5.583011751512823E-2</v>
      </c>
      <c r="S45" s="74" t="s">
        <v>102</v>
      </c>
    </row>
    <row r="46" spans="2:19" x14ac:dyDescent="0.2">
      <c r="B46" s="60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</row>
    <row r="47" spans="2:19" x14ac:dyDescent="0.2">
      <c r="B47" s="1" t="s">
        <v>36</v>
      </c>
      <c r="C47" s="35"/>
      <c r="D47" s="35"/>
      <c r="E47" s="35"/>
      <c r="F47" s="14"/>
      <c r="G47" s="35"/>
      <c r="H47" s="35"/>
      <c r="I47" s="35"/>
      <c r="J47" s="108">
        <f>J45+Data!J24</f>
        <v>0.11431822897371549</v>
      </c>
      <c r="K47" s="108">
        <f>K45+Data!K24</f>
        <v>0.29100358796186726</v>
      </c>
      <c r="L47" s="108">
        <f>L45+Data!L24</f>
        <v>0.23356144661871628</v>
      </c>
      <c r="M47" s="108">
        <f>M45+Data!M24</f>
        <v>0.28413360598452997</v>
      </c>
      <c r="N47" s="108">
        <f>N45+Data!N24</f>
        <v>7.8493844150368433E-2</v>
      </c>
      <c r="O47" s="108">
        <f>O45+Data!O24</f>
        <v>0.19925320099167049</v>
      </c>
      <c r="P47" s="108">
        <f>P45+Data!P24</f>
        <v>0.27258846136050779</v>
      </c>
      <c r="Q47" s="108">
        <f>Q45+Data!Q24</f>
        <v>8.9433270630948136E-2</v>
      </c>
      <c r="S47" s="74" t="s">
        <v>95</v>
      </c>
    </row>
    <row r="48" spans="2:19" x14ac:dyDescent="0.2">
      <c r="B48" s="81"/>
      <c r="C48" s="35"/>
      <c r="D48" s="35"/>
      <c r="E48" s="35"/>
      <c r="F48" s="14"/>
      <c r="G48" s="35"/>
      <c r="H48" s="35"/>
      <c r="I48" s="35"/>
      <c r="J48" s="30"/>
      <c r="K48" s="30"/>
      <c r="L48" s="30"/>
      <c r="M48" s="30"/>
      <c r="N48" s="30"/>
      <c r="O48" s="30"/>
      <c r="P48" s="30"/>
      <c r="Q48" s="30"/>
    </row>
    <row r="49" spans="2:20" x14ac:dyDescent="0.2">
      <c r="B49" s="3" t="s">
        <v>39</v>
      </c>
      <c r="C49" s="35"/>
      <c r="D49" s="35"/>
      <c r="E49" s="35"/>
      <c r="F49" s="35"/>
      <c r="G49" s="35"/>
      <c r="H49" s="35"/>
      <c r="I49" s="35"/>
      <c r="J49" s="5">
        <f>Data!J28</f>
        <v>0.11208802259809741</v>
      </c>
      <c r="K49" s="5">
        <f>Data!K28</f>
        <v>0.29100358796186726</v>
      </c>
      <c r="L49" s="5">
        <f>Data!L28</f>
        <v>0.2175079671109503</v>
      </c>
      <c r="M49" s="5">
        <f>Data!M28</f>
        <v>0.28090430621174489</v>
      </c>
      <c r="N49" s="5">
        <f>Data!N28</f>
        <v>7.6499655970476005E-2</v>
      </c>
      <c r="O49" s="5">
        <f>Data!O28</f>
        <v>0.19901937632868089</v>
      </c>
      <c r="P49" s="5">
        <f>Data!P28</f>
        <v>0.22986861249038271</v>
      </c>
      <c r="Q49" s="5">
        <f>Data!Q28</f>
        <v>8.7374314981654377E-2</v>
      </c>
    </row>
    <row r="50" spans="2:20" x14ac:dyDescent="0.2">
      <c r="B50" s="3" t="s">
        <v>38</v>
      </c>
      <c r="C50" s="35"/>
      <c r="D50" s="35"/>
      <c r="E50" s="35"/>
      <c r="F50" s="14"/>
      <c r="G50" s="35"/>
      <c r="H50" s="4">
        <f>H15-SUM(J44:Q44)/SUM(Data!J15:Q15)</f>
        <v>0</v>
      </c>
      <c r="I50" s="35"/>
      <c r="J50" s="30"/>
      <c r="K50" s="30"/>
      <c r="L50" s="30"/>
      <c r="M50" s="30"/>
      <c r="N50" s="30"/>
      <c r="O50" s="30"/>
      <c r="P50" s="30"/>
      <c r="Q50" s="30"/>
    </row>
    <row r="51" spans="2:20" x14ac:dyDescent="0.2">
      <c r="B51" s="81"/>
      <c r="C51" s="35"/>
      <c r="D51" s="35"/>
      <c r="E51" s="35"/>
      <c r="F51" s="14"/>
      <c r="G51" s="35"/>
      <c r="H51" s="35"/>
      <c r="I51" s="35"/>
      <c r="J51" s="30"/>
      <c r="K51" s="30"/>
      <c r="L51" s="30"/>
      <c r="M51" s="30"/>
      <c r="N51" s="30"/>
      <c r="O51" s="30"/>
      <c r="P51" s="30"/>
      <c r="Q51" s="30"/>
    </row>
    <row r="52" spans="2:20" x14ac:dyDescent="0.2">
      <c r="B52" s="81"/>
      <c r="C52" s="35"/>
      <c r="D52" s="35"/>
      <c r="E52" s="35"/>
      <c r="F52" s="14"/>
      <c r="G52" s="35"/>
      <c r="H52" s="35"/>
      <c r="I52" s="35"/>
      <c r="J52" s="30"/>
      <c r="K52" s="30"/>
      <c r="L52" s="30"/>
      <c r="M52" s="30"/>
      <c r="N52" s="30"/>
      <c r="O52" s="30"/>
      <c r="P52" s="30"/>
      <c r="Q52" s="30"/>
    </row>
    <row r="53" spans="2:20" s="19" customFormat="1" ht="15" customHeight="1" x14ac:dyDescent="0.2">
      <c r="B53" s="45" t="s">
        <v>77</v>
      </c>
    </row>
    <row r="54" spans="2:20" x14ac:dyDescent="0.2">
      <c r="B54" s="81"/>
      <c r="C54" s="35"/>
      <c r="D54" s="35"/>
      <c r="E54" s="35"/>
      <c r="F54" s="35"/>
      <c r="G54" s="35"/>
      <c r="H54" s="35"/>
      <c r="I54" s="35"/>
      <c r="J54" s="30"/>
      <c r="K54" s="46"/>
      <c r="L54" s="46"/>
      <c r="M54" s="46"/>
      <c r="N54" s="46"/>
      <c r="O54" s="46"/>
      <c r="P54" s="46"/>
      <c r="Q54" s="46"/>
      <c r="R54" s="102"/>
    </row>
    <row r="55" spans="2:20" x14ac:dyDescent="0.2">
      <c r="B55" s="1" t="s">
        <v>28</v>
      </c>
      <c r="C55" s="46"/>
      <c r="D55" s="35"/>
      <c r="E55" s="35"/>
      <c r="F55" s="35"/>
      <c r="G55" s="35"/>
      <c r="H55" s="103">
        <f>Data!J53</f>
        <v>0.19687519310625146</v>
      </c>
      <c r="I55" s="35"/>
      <c r="J55" s="28"/>
      <c r="K55" s="28"/>
      <c r="L55" s="28"/>
      <c r="M55" s="28"/>
      <c r="N55" s="28"/>
      <c r="O55" s="28"/>
      <c r="P55" s="28"/>
      <c r="Q55" s="28"/>
      <c r="S55" s="74" t="s">
        <v>101</v>
      </c>
    </row>
    <row r="56" spans="2:20" x14ac:dyDescent="0.2">
      <c r="B56" s="36"/>
      <c r="C56" s="35"/>
      <c r="D56" s="35"/>
      <c r="E56" s="35"/>
      <c r="F56" s="35"/>
      <c r="G56" s="35"/>
      <c r="J56" s="2"/>
      <c r="K56" s="2"/>
      <c r="L56" s="2"/>
      <c r="M56" s="2"/>
      <c r="N56" s="2"/>
      <c r="O56" s="2"/>
      <c r="P56" s="35"/>
      <c r="Q56" s="2"/>
      <c r="S56" s="10"/>
      <c r="T56" s="10"/>
    </row>
    <row r="57" spans="2:20" x14ac:dyDescent="0.2">
      <c r="B57" s="37" t="s">
        <v>58</v>
      </c>
      <c r="C57" s="35"/>
      <c r="D57" s="35"/>
      <c r="E57" s="35"/>
      <c r="F57" s="35"/>
      <c r="G57" s="35"/>
      <c r="J57" s="2"/>
      <c r="K57" s="2"/>
      <c r="L57" s="2"/>
      <c r="M57" s="2"/>
      <c r="N57" s="2"/>
      <c r="O57" s="2"/>
      <c r="P57" s="2"/>
      <c r="Q57" s="2"/>
      <c r="S57" s="10"/>
      <c r="T57" s="10"/>
    </row>
    <row r="58" spans="2:20" x14ac:dyDescent="0.2">
      <c r="B58" s="37"/>
      <c r="C58" s="35"/>
      <c r="D58" s="35"/>
      <c r="E58" s="35"/>
      <c r="F58" s="35"/>
      <c r="G58" s="35"/>
      <c r="J58" s="127" t="s">
        <v>29</v>
      </c>
      <c r="K58" s="127"/>
      <c r="L58" s="127"/>
      <c r="M58" s="127"/>
      <c r="N58" s="127"/>
      <c r="O58" s="127"/>
      <c r="P58" s="127"/>
      <c r="Q58" s="127"/>
      <c r="S58" s="10"/>
      <c r="T58" s="10"/>
    </row>
    <row r="59" spans="2:20" x14ac:dyDescent="0.2">
      <c r="B59" s="36"/>
      <c r="C59" s="35"/>
      <c r="D59" s="35"/>
      <c r="E59" s="35"/>
      <c r="F59" s="35"/>
      <c r="G59" s="35"/>
      <c r="J59" s="66" t="s">
        <v>2</v>
      </c>
      <c r="K59" s="66" t="s">
        <v>88</v>
      </c>
      <c r="L59" s="66" t="s">
        <v>4</v>
      </c>
      <c r="M59" s="66" t="s">
        <v>5</v>
      </c>
      <c r="N59" s="66" t="s">
        <v>6</v>
      </c>
      <c r="O59" s="66" t="s">
        <v>7</v>
      </c>
      <c r="P59" s="66" t="s">
        <v>15</v>
      </c>
      <c r="Q59" s="66" t="s">
        <v>3</v>
      </c>
    </row>
    <row r="60" spans="2:20" x14ac:dyDescent="0.2">
      <c r="B60" s="36"/>
      <c r="C60" s="35"/>
      <c r="D60" s="35"/>
      <c r="E60" s="35"/>
      <c r="F60" s="128" t="s">
        <v>30</v>
      </c>
      <c r="G60" s="35"/>
      <c r="H60" s="2" t="s">
        <v>2</v>
      </c>
      <c r="J60" s="38"/>
      <c r="K60" s="39"/>
      <c r="L60" s="54">
        <v>52990</v>
      </c>
      <c r="M60" s="39"/>
      <c r="N60" s="39"/>
      <c r="O60" s="39"/>
      <c r="P60" s="39"/>
      <c r="Q60" s="39"/>
    </row>
    <row r="61" spans="2:20" x14ac:dyDescent="0.2">
      <c r="B61" s="60"/>
      <c r="C61" s="35"/>
      <c r="D61" s="35"/>
      <c r="E61" s="35"/>
      <c r="F61" s="128"/>
      <c r="G61" s="35"/>
      <c r="H61" s="66" t="s">
        <v>88</v>
      </c>
      <c r="J61" s="39"/>
      <c r="K61" s="38"/>
      <c r="L61" s="39"/>
      <c r="M61" s="39"/>
      <c r="N61" s="39"/>
      <c r="O61" s="39"/>
      <c r="P61" s="39"/>
      <c r="Q61" s="39"/>
      <c r="R61" s="2"/>
    </row>
    <row r="62" spans="2:20" x14ac:dyDescent="0.2">
      <c r="B62" s="33"/>
      <c r="C62" s="35"/>
      <c r="D62" s="35"/>
      <c r="E62" s="35"/>
      <c r="F62" s="128"/>
      <c r="G62" s="35"/>
      <c r="H62" s="2" t="s">
        <v>4</v>
      </c>
      <c r="J62" s="54">
        <v>159</v>
      </c>
      <c r="K62" s="39"/>
      <c r="L62" s="38"/>
      <c r="M62" s="54">
        <v>25986</v>
      </c>
      <c r="N62" s="39"/>
      <c r="O62" s="39"/>
      <c r="P62" s="39"/>
      <c r="Q62" s="54">
        <v>11</v>
      </c>
      <c r="R62" s="2"/>
    </row>
    <row r="63" spans="2:20" x14ac:dyDescent="0.2">
      <c r="B63" s="60"/>
      <c r="C63" s="60"/>
      <c r="D63" s="35"/>
      <c r="E63" s="35"/>
      <c r="F63" s="128"/>
      <c r="G63" s="35"/>
      <c r="H63" s="2" t="s">
        <v>5</v>
      </c>
      <c r="J63" s="39"/>
      <c r="K63" s="39"/>
      <c r="L63" s="54">
        <v>17569</v>
      </c>
      <c r="M63" s="38"/>
      <c r="N63" s="39"/>
      <c r="O63" s="39"/>
      <c r="P63" s="39"/>
      <c r="Q63" s="39"/>
      <c r="S63" s="10"/>
      <c r="T63" s="10"/>
    </row>
    <row r="64" spans="2:20" x14ac:dyDescent="0.2">
      <c r="B64" s="60"/>
      <c r="C64" s="60"/>
      <c r="D64" s="35"/>
      <c r="E64" s="35"/>
      <c r="F64" s="128"/>
      <c r="G64" s="35"/>
      <c r="H64" s="2" t="s">
        <v>6</v>
      </c>
      <c r="J64" s="39"/>
      <c r="K64" s="39"/>
      <c r="L64" s="54">
        <v>32095</v>
      </c>
      <c r="M64" s="39"/>
      <c r="N64" s="38"/>
      <c r="O64" s="39"/>
      <c r="P64" s="39"/>
      <c r="Q64" s="39"/>
      <c r="S64" s="10"/>
      <c r="T64" s="10"/>
    </row>
    <row r="65" spans="2:19" x14ac:dyDescent="0.2">
      <c r="B65" s="60"/>
      <c r="C65" s="60"/>
      <c r="D65" s="35"/>
      <c r="E65" s="35"/>
      <c r="F65" s="128"/>
      <c r="G65" s="35"/>
      <c r="H65" s="2" t="s">
        <v>7</v>
      </c>
      <c r="J65" s="39"/>
      <c r="K65" s="39"/>
      <c r="L65" s="54">
        <v>21875</v>
      </c>
      <c r="M65" s="54">
        <v>25066</v>
      </c>
      <c r="N65" s="39"/>
      <c r="O65" s="38"/>
      <c r="P65" s="54">
        <v>15578</v>
      </c>
      <c r="Q65" s="39"/>
    </row>
    <row r="66" spans="2:19" x14ac:dyDescent="0.2">
      <c r="B66" s="60"/>
      <c r="C66" s="60"/>
      <c r="D66" s="35"/>
      <c r="E66" s="35"/>
      <c r="F66" s="128"/>
      <c r="G66" s="35"/>
      <c r="H66" s="2" t="s">
        <v>15</v>
      </c>
      <c r="I66" s="35"/>
      <c r="J66" s="39"/>
      <c r="K66" s="39"/>
      <c r="L66" s="39"/>
      <c r="M66" s="39"/>
      <c r="N66" s="39"/>
      <c r="O66" s="54">
        <v>1824</v>
      </c>
      <c r="P66" s="38"/>
      <c r="Q66" s="39"/>
    </row>
    <row r="67" spans="2:19" x14ac:dyDescent="0.2">
      <c r="B67" s="60"/>
      <c r="C67" s="60"/>
      <c r="D67" s="35"/>
      <c r="E67" s="35"/>
      <c r="F67" s="128"/>
      <c r="G67" s="35"/>
      <c r="H67" s="2" t="s">
        <v>3</v>
      </c>
      <c r="J67" s="39"/>
      <c r="K67" s="39"/>
      <c r="L67" s="54">
        <v>109691</v>
      </c>
      <c r="M67" s="39"/>
      <c r="N67" s="39"/>
      <c r="O67" s="39"/>
      <c r="P67" s="39"/>
      <c r="Q67" s="38"/>
    </row>
    <row r="68" spans="2:19" x14ac:dyDescent="0.2">
      <c r="B68" s="33"/>
      <c r="C68" s="60"/>
      <c r="D68" s="35"/>
      <c r="E68" s="35"/>
      <c r="F68" s="35"/>
      <c r="G68" s="35"/>
    </row>
    <row r="69" spans="2:19" x14ac:dyDescent="0.2">
      <c r="B69" s="1" t="s">
        <v>32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2:19" x14ac:dyDescent="0.2">
      <c r="B70" s="60"/>
      <c r="C70" s="35"/>
      <c r="D70" s="35"/>
      <c r="E70" s="35"/>
      <c r="F70" s="35"/>
      <c r="G70" s="35"/>
      <c r="H70" s="35"/>
      <c r="I70" s="35"/>
      <c r="J70" s="127" t="s">
        <v>29</v>
      </c>
      <c r="K70" s="127"/>
      <c r="L70" s="127"/>
      <c r="M70" s="127"/>
      <c r="N70" s="127"/>
      <c r="O70" s="127"/>
      <c r="P70" s="127"/>
      <c r="Q70" s="127"/>
      <c r="S70" s="11"/>
    </row>
    <row r="71" spans="2:19" ht="12.75" customHeight="1" x14ac:dyDescent="0.2">
      <c r="B71" s="60"/>
      <c r="C71" s="35"/>
      <c r="D71" s="35"/>
      <c r="E71" s="35"/>
      <c r="F71" s="35"/>
      <c r="G71" s="35"/>
      <c r="H71" s="35"/>
      <c r="I71" s="35"/>
      <c r="J71" s="66" t="s">
        <v>2</v>
      </c>
      <c r="K71" s="66" t="s">
        <v>88</v>
      </c>
      <c r="L71" s="66" t="s">
        <v>4</v>
      </c>
      <c r="M71" s="66" t="s">
        <v>5</v>
      </c>
      <c r="N71" s="66" t="s">
        <v>6</v>
      </c>
      <c r="O71" s="66" t="s">
        <v>7</v>
      </c>
      <c r="P71" s="66" t="s">
        <v>15</v>
      </c>
      <c r="Q71" s="66" t="s">
        <v>3</v>
      </c>
    </row>
    <row r="72" spans="2:19" x14ac:dyDescent="0.2">
      <c r="B72" s="81"/>
      <c r="C72" s="35"/>
      <c r="D72" s="35"/>
      <c r="E72" s="35"/>
      <c r="F72" s="128" t="s">
        <v>30</v>
      </c>
      <c r="G72" s="35"/>
      <c r="H72" s="2" t="s">
        <v>2</v>
      </c>
      <c r="I72" s="35"/>
      <c r="J72" s="104"/>
      <c r="K72" s="105">
        <f>K60*$H$55</f>
        <v>0</v>
      </c>
      <c r="L72" s="105">
        <f t="shared" ref="L72:P72" si="5">L60*$H$55</f>
        <v>10432.416482700264</v>
      </c>
      <c r="M72" s="105">
        <f t="shared" si="5"/>
        <v>0</v>
      </c>
      <c r="N72" s="105">
        <f t="shared" si="5"/>
        <v>0</v>
      </c>
      <c r="O72" s="105">
        <f t="shared" si="5"/>
        <v>0</v>
      </c>
      <c r="P72" s="105">
        <f t="shared" si="5"/>
        <v>0</v>
      </c>
      <c r="Q72" s="105">
        <f t="shared" ref="Q72:Q78" si="6">Q60*$H$55</f>
        <v>0</v>
      </c>
    </row>
    <row r="73" spans="2:19" x14ac:dyDescent="0.2">
      <c r="B73" s="33"/>
      <c r="C73" s="60"/>
      <c r="D73" s="35"/>
      <c r="E73" s="35"/>
      <c r="F73" s="128"/>
      <c r="G73" s="35"/>
      <c r="H73" s="66" t="s">
        <v>88</v>
      </c>
      <c r="I73" s="35"/>
      <c r="J73" s="105">
        <f t="shared" ref="J73" si="7">J61*$H$55</f>
        <v>0</v>
      </c>
      <c r="K73" s="104"/>
      <c r="L73" s="105">
        <f t="shared" ref="L73:P73" si="8">L61*$H$55</f>
        <v>0</v>
      </c>
      <c r="M73" s="105">
        <f t="shared" si="8"/>
        <v>0</v>
      </c>
      <c r="N73" s="105">
        <f t="shared" si="8"/>
        <v>0</v>
      </c>
      <c r="O73" s="105">
        <f t="shared" si="8"/>
        <v>0</v>
      </c>
      <c r="P73" s="105">
        <f t="shared" si="8"/>
        <v>0</v>
      </c>
      <c r="Q73" s="105">
        <f t="shared" si="6"/>
        <v>0</v>
      </c>
    </row>
    <row r="74" spans="2:19" x14ac:dyDescent="0.2">
      <c r="B74" s="60"/>
      <c r="C74" s="35"/>
      <c r="D74" s="35"/>
      <c r="E74" s="35"/>
      <c r="F74" s="128"/>
      <c r="G74" s="35"/>
      <c r="H74" s="2" t="s">
        <v>4</v>
      </c>
      <c r="I74" s="35"/>
      <c r="J74" s="105">
        <f t="shared" ref="J74:K79" si="9">J62*$H$55</f>
        <v>31.303155703893982</v>
      </c>
      <c r="K74" s="105">
        <f t="shared" si="9"/>
        <v>0</v>
      </c>
      <c r="L74" s="104"/>
      <c r="M74" s="105">
        <f>M62*$H$55</f>
        <v>5115.9987680590502</v>
      </c>
      <c r="N74" s="105">
        <f>N62*$H$55</f>
        <v>0</v>
      </c>
      <c r="O74" s="105">
        <f>O62*$H$55</f>
        <v>0</v>
      </c>
      <c r="P74" s="105">
        <f>P62*$H$55</f>
        <v>0</v>
      </c>
      <c r="Q74" s="105">
        <f t="shared" si="6"/>
        <v>2.1656271241687661</v>
      </c>
    </row>
    <row r="75" spans="2:19" x14ac:dyDescent="0.2">
      <c r="B75" s="60"/>
      <c r="C75" s="35"/>
      <c r="D75" s="35"/>
      <c r="E75" s="35"/>
      <c r="F75" s="128"/>
      <c r="G75" s="35"/>
      <c r="H75" s="2" t="s">
        <v>5</v>
      </c>
      <c r="I75" s="35"/>
      <c r="J75" s="105">
        <f t="shared" si="9"/>
        <v>0</v>
      </c>
      <c r="K75" s="105">
        <f t="shared" si="9"/>
        <v>0</v>
      </c>
      <c r="L75" s="105">
        <f>L63*$H$55</f>
        <v>3458.9002676837317</v>
      </c>
      <c r="M75" s="104"/>
      <c r="N75" s="105">
        <f>N63*$H$55</f>
        <v>0</v>
      </c>
      <c r="O75" s="105">
        <f>O63*$H$55</f>
        <v>0</v>
      </c>
      <c r="P75" s="105">
        <f>P63*$H$55</f>
        <v>0</v>
      </c>
      <c r="Q75" s="105">
        <f t="shared" si="6"/>
        <v>0</v>
      </c>
      <c r="S75" s="11"/>
    </row>
    <row r="76" spans="2:19" x14ac:dyDescent="0.2">
      <c r="B76" s="60"/>
      <c r="C76" s="35"/>
      <c r="D76" s="35"/>
      <c r="E76" s="35"/>
      <c r="F76" s="128"/>
      <c r="G76" s="35"/>
      <c r="H76" s="2" t="s">
        <v>6</v>
      </c>
      <c r="I76" s="35"/>
      <c r="J76" s="105">
        <f t="shared" si="9"/>
        <v>0</v>
      </c>
      <c r="K76" s="105">
        <f t="shared" si="9"/>
        <v>0</v>
      </c>
      <c r="L76" s="105">
        <f>L64*$H$55</f>
        <v>6318.7093227451405</v>
      </c>
      <c r="M76" s="105">
        <f>M64*$H$55</f>
        <v>0</v>
      </c>
      <c r="N76" s="104"/>
      <c r="O76" s="105">
        <f>O64*$H$55</f>
        <v>0</v>
      </c>
      <c r="P76" s="105">
        <f>P64*$H$55</f>
        <v>0</v>
      </c>
      <c r="Q76" s="105">
        <f t="shared" si="6"/>
        <v>0</v>
      </c>
    </row>
    <row r="77" spans="2:19" x14ac:dyDescent="0.2">
      <c r="B77" s="81"/>
      <c r="C77" s="35"/>
      <c r="D77" s="35"/>
      <c r="E77" s="35"/>
      <c r="F77" s="128"/>
      <c r="G77" s="35"/>
      <c r="H77" s="2" t="s">
        <v>7</v>
      </c>
      <c r="I77" s="35"/>
      <c r="J77" s="105">
        <f t="shared" si="9"/>
        <v>0</v>
      </c>
      <c r="K77" s="105">
        <f t="shared" si="9"/>
        <v>0</v>
      </c>
      <c r="L77" s="105">
        <f>L65*$H$55</f>
        <v>4306.6448491992505</v>
      </c>
      <c r="M77" s="105">
        <f>M65*$H$55</f>
        <v>4934.8735904012992</v>
      </c>
      <c r="N77" s="105">
        <f>N65*$H$55</f>
        <v>0</v>
      </c>
      <c r="O77" s="104"/>
      <c r="P77" s="105">
        <f>P65*$H$55</f>
        <v>3066.9217582091851</v>
      </c>
      <c r="Q77" s="105">
        <f t="shared" si="6"/>
        <v>0</v>
      </c>
    </row>
    <row r="78" spans="2:19" x14ac:dyDescent="0.2">
      <c r="B78" s="33"/>
      <c r="C78" s="60"/>
      <c r="D78" s="35"/>
      <c r="E78" s="35"/>
      <c r="F78" s="128"/>
      <c r="G78" s="35"/>
      <c r="H78" s="2" t="s">
        <v>15</v>
      </c>
      <c r="I78" s="35"/>
      <c r="J78" s="105">
        <f t="shared" si="9"/>
        <v>0</v>
      </c>
      <c r="K78" s="105">
        <f t="shared" si="9"/>
        <v>0</v>
      </c>
      <c r="L78" s="105">
        <f>L66*$H$55</f>
        <v>0</v>
      </c>
      <c r="M78" s="105">
        <f>M66*$H$55</f>
        <v>0</v>
      </c>
      <c r="N78" s="105">
        <f>N66*$H$55</f>
        <v>0</v>
      </c>
      <c r="O78" s="105">
        <f>O66*$H$55</f>
        <v>359.10035222580268</v>
      </c>
      <c r="P78" s="104"/>
      <c r="Q78" s="105">
        <f t="shared" si="6"/>
        <v>0</v>
      </c>
    </row>
    <row r="79" spans="2:19" x14ac:dyDescent="0.2">
      <c r="B79" s="60"/>
      <c r="C79" s="35"/>
      <c r="D79" s="35"/>
      <c r="E79" s="35"/>
      <c r="F79" s="128"/>
      <c r="G79" s="35"/>
      <c r="H79" s="2" t="s">
        <v>3</v>
      </c>
      <c r="I79" s="35"/>
      <c r="J79" s="105">
        <f t="shared" si="9"/>
        <v>0</v>
      </c>
      <c r="K79" s="105">
        <f t="shared" si="9"/>
        <v>0</v>
      </c>
      <c r="L79" s="105">
        <f>L67*$H$55</f>
        <v>21595.436807017828</v>
      </c>
      <c r="M79" s="105">
        <f>M67*$H$55</f>
        <v>0</v>
      </c>
      <c r="N79" s="105">
        <f>N67*$H$55</f>
        <v>0</v>
      </c>
      <c r="O79" s="105">
        <f>O67*$H$55</f>
        <v>0</v>
      </c>
      <c r="P79" s="105">
        <f>P67*$H$55</f>
        <v>0</v>
      </c>
      <c r="Q79" s="104"/>
    </row>
    <row r="80" spans="2:19" x14ac:dyDescent="0.2">
      <c r="B80" s="60"/>
      <c r="C80" s="35"/>
      <c r="D80" s="35"/>
      <c r="E80" s="35"/>
      <c r="F80" s="35"/>
      <c r="G80" s="35"/>
      <c r="S80" s="11"/>
    </row>
    <row r="81" spans="2:20" x14ac:dyDescent="0.2">
      <c r="B81" s="1" t="s">
        <v>33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</row>
    <row r="82" spans="2:20" x14ac:dyDescent="0.2">
      <c r="B82" s="81"/>
      <c r="C82" s="35"/>
      <c r="D82" s="35"/>
      <c r="E82" s="35"/>
      <c r="F82" s="14"/>
      <c r="G82" s="35"/>
      <c r="H82" s="35"/>
      <c r="I82" s="35"/>
      <c r="J82" s="30"/>
      <c r="K82" s="30"/>
      <c r="L82" s="30"/>
      <c r="M82" s="30"/>
      <c r="N82" s="30"/>
      <c r="O82" s="30"/>
      <c r="P82" s="30"/>
      <c r="Q82" s="30"/>
    </row>
    <row r="83" spans="2:20" x14ac:dyDescent="0.2">
      <c r="B83" s="2" t="s">
        <v>34</v>
      </c>
      <c r="C83" s="60"/>
      <c r="D83" s="35"/>
      <c r="E83" s="35"/>
      <c r="F83" s="35"/>
      <c r="G83" s="35"/>
      <c r="H83" s="35"/>
      <c r="I83" s="35"/>
      <c r="J83" s="106">
        <f>AandeelOnder*SUM(J72:J79)+AandeelBoven*SUM(J72:Q72)</f>
        <v>135.31428897385769</v>
      </c>
      <c r="K83" s="106">
        <f>AandeelOnder*SUM(K72:K79)+AandeelBoven*SUM(J73:Q73)</f>
        <v>0</v>
      </c>
      <c r="L83" s="106">
        <f>AandeelOnder*SUM(L72:L79)+AandeelBoven*SUM(J74:Q74)</f>
        <v>45702.481327561618</v>
      </c>
      <c r="M83" s="106">
        <f>AandeelOnder*SUM(M72:M79)+AandeelBoven*SUM(J75:Q75)</f>
        <v>9984.9526375525838</v>
      </c>
      <c r="N83" s="106">
        <f>AandeelOnder*SUM(N72:N79)+AandeelBoven*SUM(J76:Q76)</f>
        <v>63.187093227451406</v>
      </c>
      <c r="O83" s="106">
        <f>AandeelOnder*SUM(O72:O79)+AandeelBoven*SUM(J77:Q77)</f>
        <v>478.59375068164201</v>
      </c>
      <c r="P83" s="106">
        <f>AandeelOnder*SUM(P72:P79)+AandeelBoven*SUM(J78:Q78)</f>
        <v>3039.8435441493516</v>
      </c>
      <c r="Q83" s="106">
        <f>AandeelOnder*SUM(Q72:Q79)+AandeelBoven*SUM(J79:Q79)</f>
        <v>218.09833892310536</v>
      </c>
      <c r="S83" s="74" t="s">
        <v>45</v>
      </c>
    </row>
    <row r="84" spans="2:20" x14ac:dyDescent="0.2">
      <c r="B84" s="2" t="s">
        <v>35</v>
      </c>
      <c r="C84" s="35"/>
      <c r="D84" s="35"/>
      <c r="E84" s="35"/>
      <c r="F84" s="35"/>
      <c r="G84" s="35"/>
      <c r="H84" s="35"/>
      <c r="I84" s="35"/>
      <c r="J84" s="106">
        <f>Data!J38+J83</f>
        <v>1196.3142889738576</v>
      </c>
      <c r="K84" s="106">
        <f>Data!K38+K83</f>
        <v>39806</v>
      </c>
      <c r="L84" s="106">
        <f>Data!L38+L83</f>
        <v>626765.48132756166</v>
      </c>
      <c r="M84" s="106">
        <f>Data!M38+M83</f>
        <v>626253.95263755263</v>
      </c>
      <c r="N84" s="106">
        <f>Data!N38+N83</f>
        <v>1911.1870932274514</v>
      </c>
      <c r="O84" s="106">
        <f>Data!O38+O83</f>
        <v>335935.59375068167</v>
      </c>
      <c r="P84" s="106">
        <f>Data!P38+P83</f>
        <v>16327.843544149351</v>
      </c>
      <c r="Q84" s="106">
        <f>Data!Q38+Q83</f>
        <v>10794.098338923106</v>
      </c>
      <c r="S84" s="74" t="s">
        <v>102</v>
      </c>
    </row>
    <row r="85" spans="2:20" x14ac:dyDescent="0.2">
      <c r="B85" s="2" t="s">
        <v>37</v>
      </c>
      <c r="C85" s="35"/>
      <c r="D85" s="35"/>
      <c r="E85" s="35"/>
      <c r="F85" s="35"/>
      <c r="G85" s="35"/>
      <c r="H85" s="35"/>
      <c r="I85" s="35"/>
      <c r="J85" s="107">
        <f>J84/Data!J37</f>
        <v>2.2508688573140749E-2</v>
      </c>
      <c r="K85" s="107">
        <f>K84/Data!K37</f>
        <v>0.18756066531593082</v>
      </c>
      <c r="L85" s="107">
        <f>L84/Data!L37</f>
        <v>0.21668679853467737</v>
      </c>
      <c r="M85" s="107">
        <f>M84/Data!M37</f>
        <v>0.20954128820237383</v>
      </c>
      <c r="N85" s="107">
        <f>N84/Data!N37</f>
        <v>5.9547814090277346E-2</v>
      </c>
      <c r="O85" s="107">
        <f>O84/Data!O37</f>
        <v>0.16243124661871849</v>
      </c>
      <c r="P85" s="107">
        <f>P84/Data!P37</f>
        <v>0.22730282104533225</v>
      </c>
      <c r="Q85" s="107">
        <f>Q84/Data!Q37</f>
        <v>9.8394726977840935E-2</v>
      </c>
      <c r="S85" s="74" t="s">
        <v>102</v>
      </c>
    </row>
    <row r="86" spans="2:20" x14ac:dyDescent="0.2">
      <c r="B86" s="60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</row>
    <row r="87" spans="2:20" x14ac:dyDescent="0.2">
      <c r="B87" s="1" t="s">
        <v>36</v>
      </c>
      <c r="C87" s="35"/>
      <c r="D87" s="35"/>
      <c r="E87" s="35"/>
      <c r="F87" s="14"/>
      <c r="G87" s="35"/>
      <c r="H87" s="35"/>
      <c r="I87" s="35"/>
      <c r="J87" s="108">
        <f>J85+Data!J46</f>
        <v>4.3607009010959208E-2</v>
      </c>
      <c r="K87" s="108">
        <f>K85+Data!K46</f>
        <v>0.26720539037836311</v>
      </c>
      <c r="L87" s="108">
        <f>L85+Data!L46</f>
        <v>0.24759217890352558</v>
      </c>
      <c r="M87" s="108">
        <f>M85+Data!M46</f>
        <v>0.25190389380592337</v>
      </c>
      <c r="N87" s="108">
        <f>N85+Data!N46</f>
        <v>8.0174079863762307E-2</v>
      </c>
      <c r="O87" s="108">
        <f>O85+Data!O46</f>
        <v>0.20104694622584324</v>
      </c>
      <c r="P87" s="108">
        <f>P85+Data!P46</f>
        <v>0.26318450558478257</v>
      </c>
      <c r="Q87" s="108">
        <f>Q85+Data!Q46</f>
        <v>0.1221341404210587</v>
      </c>
      <c r="S87" s="74" t="s">
        <v>95</v>
      </c>
    </row>
    <row r="88" spans="2:20" x14ac:dyDescent="0.2">
      <c r="B88" s="81"/>
      <c r="C88" s="35"/>
      <c r="D88" s="35"/>
      <c r="E88" s="35"/>
      <c r="F88" s="14"/>
      <c r="G88" s="35"/>
      <c r="H88" s="35"/>
      <c r="I88" s="35"/>
      <c r="J88" s="30"/>
      <c r="K88" s="30"/>
      <c r="L88" s="30"/>
      <c r="M88" s="30"/>
      <c r="N88" s="30"/>
      <c r="O88" s="30"/>
      <c r="P88" s="30"/>
      <c r="Q88" s="30"/>
    </row>
    <row r="89" spans="2:20" x14ac:dyDescent="0.2">
      <c r="B89" s="3" t="s">
        <v>39</v>
      </c>
      <c r="C89" s="35"/>
      <c r="D89" s="35"/>
      <c r="E89" s="35"/>
      <c r="F89" s="35"/>
      <c r="G89" s="35"/>
      <c r="H89" s="35"/>
      <c r="I89" s="35"/>
      <c r="J89" s="5">
        <f>Data!J50</f>
        <v>4.1061066679516325E-2</v>
      </c>
      <c r="K89" s="5">
        <f>Data!K50</f>
        <v>0.26720539037836311</v>
      </c>
      <c r="L89" s="5">
        <f>Data!L50</f>
        <v>0.23179181232465107</v>
      </c>
      <c r="M89" s="5">
        <f>Data!M50</f>
        <v>0.24856298101886526</v>
      </c>
      <c r="N89" s="5">
        <f>Data!N50</f>
        <v>7.8205327932699797E-2</v>
      </c>
      <c r="O89" s="5">
        <f>Data!O50</f>
        <v>0.20081553704803268</v>
      </c>
      <c r="P89" s="5">
        <f>Data!P50</f>
        <v>0.22086630163744148</v>
      </c>
      <c r="Q89" s="5">
        <f>Data!Q50</f>
        <v>0.1201460423105128</v>
      </c>
    </row>
    <row r="90" spans="2:20" x14ac:dyDescent="0.2">
      <c r="B90" s="3" t="s">
        <v>38</v>
      </c>
      <c r="C90" s="35"/>
      <c r="D90" s="35"/>
      <c r="E90" s="35"/>
      <c r="F90" s="14"/>
      <c r="G90" s="35"/>
      <c r="H90" s="4">
        <f>H55-SUM(J84:Q84)/SUM(Data!J37:Q37)</f>
        <v>4.0994423461865326E-5</v>
      </c>
      <c r="I90" s="35"/>
      <c r="J90" s="30"/>
      <c r="K90" s="30"/>
      <c r="L90" s="30"/>
      <c r="M90" s="30"/>
      <c r="N90" s="30"/>
      <c r="O90" s="30"/>
      <c r="P90" s="30"/>
      <c r="Q90" s="30"/>
    </row>
    <row r="91" spans="2:20" x14ac:dyDescent="0.2">
      <c r="B91" s="81"/>
      <c r="C91" s="35"/>
      <c r="D91" s="35"/>
      <c r="E91" s="35"/>
      <c r="F91" s="14"/>
      <c r="G91" s="35"/>
      <c r="H91" s="35"/>
      <c r="I91" s="35"/>
      <c r="J91" s="30"/>
      <c r="K91" s="30"/>
      <c r="L91" s="30"/>
      <c r="M91" s="30"/>
      <c r="N91" s="30"/>
      <c r="O91" s="30"/>
      <c r="P91" s="30"/>
      <c r="Q91" s="30"/>
    </row>
    <row r="92" spans="2:20" x14ac:dyDescent="0.2">
      <c r="B92" s="81"/>
      <c r="C92" s="35"/>
      <c r="D92" s="35"/>
      <c r="E92" s="35"/>
      <c r="F92" s="14"/>
      <c r="G92" s="35"/>
      <c r="H92" s="35"/>
      <c r="I92" s="35"/>
      <c r="J92" s="30"/>
      <c r="K92" s="30"/>
      <c r="L92" s="30"/>
      <c r="M92" s="30"/>
      <c r="N92" s="30"/>
      <c r="O92" s="30"/>
      <c r="P92" s="30"/>
      <c r="Q92" s="30"/>
    </row>
    <row r="93" spans="2:20" s="19" customFormat="1" ht="15" customHeight="1" x14ac:dyDescent="0.2">
      <c r="B93" s="45" t="s">
        <v>105</v>
      </c>
    </row>
    <row r="94" spans="2:20" x14ac:dyDescent="0.2">
      <c r="B94" s="81"/>
      <c r="C94" s="35"/>
      <c r="D94" s="35"/>
      <c r="E94" s="35"/>
      <c r="F94" s="35"/>
      <c r="G94" s="35"/>
      <c r="H94" s="35"/>
      <c r="I94" s="35"/>
      <c r="J94" s="30"/>
      <c r="K94" s="46"/>
      <c r="L94" s="46"/>
      <c r="M94" s="46"/>
      <c r="N94" s="46"/>
      <c r="O94" s="46"/>
      <c r="P94" s="46"/>
      <c r="Q94" s="46"/>
      <c r="R94" s="102"/>
    </row>
    <row r="95" spans="2:20" x14ac:dyDescent="0.2">
      <c r="B95" s="1" t="s">
        <v>28</v>
      </c>
      <c r="C95" s="46"/>
      <c r="D95" s="35"/>
      <c r="E95" s="35"/>
      <c r="F95" s="35"/>
      <c r="G95" s="35"/>
      <c r="H95" s="103">
        <f>Data!J75</f>
        <v>0.18116243395846085</v>
      </c>
      <c r="I95" s="35"/>
      <c r="J95" s="28"/>
      <c r="K95" s="28"/>
      <c r="L95" s="28"/>
      <c r="M95" s="28"/>
      <c r="N95" s="28"/>
      <c r="O95" s="28"/>
      <c r="P95" s="28"/>
      <c r="Q95" s="28"/>
      <c r="S95" s="74" t="s">
        <v>101</v>
      </c>
    </row>
    <row r="96" spans="2:20" x14ac:dyDescent="0.2">
      <c r="B96" s="36"/>
      <c r="C96" s="35"/>
      <c r="D96" s="35"/>
      <c r="E96" s="35"/>
      <c r="F96" s="35"/>
      <c r="G96" s="35"/>
      <c r="J96" s="2"/>
      <c r="K96" s="2"/>
      <c r="L96" s="2"/>
      <c r="M96" s="2"/>
      <c r="N96" s="2"/>
      <c r="O96" s="2"/>
      <c r="P96" s="35"/>
      <c r="Q96" s="2"/>
      <c r="S96" s="10"/>
      <c r="T96" s="10"/>
    </row>
    <row r="97" spans="2:20" x14ac:dyDescent="0.2">
      <c r="B97" s="37" t="s">
        <v>58</v>
      </c>
      <c r="C97" s="35"/>
      <c r="D97" s="35"/>
      <c r="E97" s="35"/>
      <c r="F97" s="35"/>
      <c r="G97" s="35"/>
      <c r="J97" s="2"/>
      <c r="K97" s="2"/>
      <c r="L97" s="2"/>
      <c r="M97" s="2"/>
      <c r="N97" s="2"/>
      <c r="O97" s="2"/>
      <c r="P97" s="2"/>
      <c r="Q97" s="2"/>
      <c r="S97" s="10"/>
      <c r="T97" s="10"/>
    </row>
    <row r="98" spans="2:20" x14ac:dyDescent="0.2">
      <c r="B98" s="37"/>
      <c r="C98" s="35"/>
      <c r="D98" s="35"/>
      <c r="E98" s="35"/>
      <c r="F98" s="35"/>
      <c r="G98" s="35"/>
      <c r="J98" s="127" t="s">
        <v>29</v>
      </c>
      <c r="K98" s="127"/>
      <c r="L98" s="127"/>
      <c r="M98" s="127"/>
      <c r="N98" s="127"/>
      <c r="O98" s="127"/>
      <c r="P98" s="127"/>
      <c r="Q98" s="127"/>
      <c r="S98" s="10"/>
      <c r="T98" s="10"/>
    </row>
    <row r="99" spans="2:20" x14ac:dyDescent="0.2">
      <c r="B99" s="36"/>
      <c r="C99" s="35"/>
      <c r="D99" s="35"/>
      <c r="E99" s="35"/>
      <c r="F99" s="35"/>
      <c r="G99" s="35"/>
      <c r="J99" s="66" t="s">
        <v>2</v>
      </c>
      <c r="K99" s="66" t="s">
        <v>88</v>
      </c>
      <c r="L99" s="66" t="s">
        <v>4</v>
      </c>
      <c r="M99" s="66" t="s">
        <v>5</v>
      </c>
      <c r="N99" s="66" t="s">
        <v>6</v>
      </c>
      <c r="O99" s="66" t="s">
        <v>7</v>
      </c>
      <c r="P99" s="66" t="s">
        <v>15</v>
      </c>
      <c r="Q99" s="66" t="s">
        <v>3</v>
      </c>
    </row>
    <row r="100" spans="2:20" x14ac:dyDescent="0.2">
      <c r="B100" s="36"/>
      <c r="C100" s="35"/>
      <c r="D100" s="35"/>
      <c r="E100" s="35"/>
      <c r="F100" s="128" t="s">
        <v>30</v>
      </c>
      <c r="G100" s="35"/>
      <c r="H100" s="2" t="s">
        <v>2</v>
      </c>
      <c r="J100" s="38"/>
      <c r="K100" s="39"/>
      <c r="L100" s="54">
        <v>53155</v>
      </c>
      <c r="M100" s="39"/>
      <c r="N100" s="39"/>
      <c r="O100" s="39"/>
      <c r="P100" s="39"/>
      <c r="Q100" s="39"/>
    </row>
    <row r="101" spans="2:20" x14ac:dyDescent="0.2">
      <c r="B101" s="60"/>
      <c r="C101" s="35"/>
      <c r="D101" s="35"/>
      <c r="E101" s="35"/>
      <c r="F101" s="128"/>
      <c r="G101" s="35"/>
      <c r="H101" s="66" t="s">
        <v>88</v>
      </c>
      <c r="J101" s="39"/>
      <c r="K101" s="38"/>
      <c r="L101" s="39"/>
      <c r="M101" s="39"/>
      <c r="N101" s="39"/>
      <c r="O101" s="39"/>
      <c r="P101" s="39"/>
      <c r="Q101" s="39"/>
      <c r="R101" s="2"/>
    </row>
    <row r="102" spans="2:20" x14ac:dyDescent="0.2">
      <c r="B102" s="33"/>
      <c r="C102" s="35"/>
      <c r="D102" s="35"/>
      <c r="E102" s="35"/>
      <c r="F102" s="128"/>
      <c r="G102" s="35"/>
      <c r="H102" s="2" t="s">
        <v>4</v>
      </c>
      <c r="J102" s="54">
        <v>111</v>
      </c>
      <c r="K102" s="39"/>
      <c r="L102" s="38"/>
      <c r="M102" s="54">
        <v>25583</v>
      </c>
      <c r="N102" s="39"/>
      <c r="O102" s="39"/>
      <c r="P102" s="39"/>
      <c r="Q102" s="54">
        <v>11</v>
      </c>
      <c r="R102" s="2"/>
    </row>
    <row r="103" spans="2:20" x14ac:dyDescent="0.2">
      <c r="B103" s="60"/>
      <c r="C103" s="60"/>
      <c r="D103" s="35"/>
      <c r="E103" s="35"/>
      <c r="F103" s="128"/>
      <c r="G103" s="35"/>
      <c r="H103" s="2" t="s">
        <v>5</v>
      </c>
      <c r="J103" s="39"/>
      <c r="K103" s="39"/>
      <c r="L103" s="54">
        <v>13644</v>
      </c>
      <c r="M103" s="38"/>
      <c r="N103" s="39"/>
      <c r="O103" s="39"/>
      <c r="P103" s="39"/>
      <c r="Q103" s="39"/>
      <c r="S103" s="10"/>
      <c r="T103" s="10"/>
    </row>
    <row r="104" spans="2:20" x14ac:dyDescent="0.2">
      <c r="B104" s="60"/>
      <c r="C104" s="60"/>
      <c r="D104" s="35"/>
      <c r="E104" s="35"/>
      <c r="F104" s="128"/>
      <c r="G104" s="35"/>
      <c r="H104" s="2" t="s">
        <v>6</v>
      </c>
      <c r="J104" s="39"/>
      <c r="K104" s="39"/>
      <c r="L104" s="54">
        <v>32248</v>
      </c>
      <c r="M104" s="39"/>
      <c r="N104" s="38"/>
      <c r="O104" s="39"/>
      <c r="P104" s="39"/>
      <c r="Q104" s="39"/>
      <c r="S104" s="10"/>
      <c r="T104" s="10"/>
    </row>
    <row r="105" spans="2:20" x14ac:dyDescent="0.2">
      <c r="B105" s="60"/>
      <c r="C105" s="60"/>
      <c r="D105" s="35"/>
      <c r="E105" s="35"/>
      <c r="F105" s="128"/>
      <c r="G105" s="35"/>
      <c r="H105" s="2" t="s">
        <v>7</v>
      </c>
      <c r="J105" s="39"/>
      <c r="K105" s="39"/>
      <c r="L105" s="54">
        <v>22393</v>
      </c>
      <c r="M105" s="54">
        <v>25618</v>
      </c>
      <c r="N105" s="39"/>
      <c r="O105" s="38"/>
      <c r="P105" s="54">
        <v>15578</v>
      </c>
      <c r="Q105" s="39"/>
    </row>
    <row r="106" spans="2:20" x14ac:dyDescent="0.2">
      <c r="B106" s="60"/>
      <c r="C106" s="60"/>
      <c r="D106" s="35"/>
      <c r="E106" s="35"/>
      <c r="F106" s="128"/>
      <c r="G106" s="35"/>
      <c r="H106" s="2" t="s">
        <v>15</v>
      </c>
      <c r="I106" s="35"/>
      <c r="J106" s="39"/>
      <c r="K106" s="39"/>
      <c r="L106" s="54"/>
      <c r="M106" s="39"/>
      <c r="N106" s="39"/>
      <c r="O106" s="54">
        <v>1841</v>
      </c>
      <c r="P106" s="38"/>
      <c r="Q106" s="39"/>
    </row>
    <row r="107" spans="2:20" x14ac:dyDescent="0.2">
      <c r="B107" s="60"/>
      <c r="C107" s="60"/>
      <c r="D107" s="35"/>
      <c r="E107" s="35"/>
      <c r="F107" s="128"/>
      <c r="G107" s="35"/>
      <c r="H107" s="2" t="s">
        <v>3</v>
      </c>
      <c r="J107" s="39"/>
      <c r="K107" s="39"/>
      <c r="L107" s="54">
        <v>109413</v>
      </c>
      <c r="M107" s="39"/>
      <c r="N107" s="39"/>
      <c r="O107" s="39"/>
      <c r="P107" s="39"/>
      <c r="Q107" s="38"/>
    </row>
    <row r="108" spans="2:20" x14ac:dyDescent="0.2">
      <c r="B108" s="33"/>
      <c r="C108" s="60"/>
      <c r="D108" s="35"/>
      <c r="E108" s="35"/>
      <c r="F108" s="35"/>
      <c r="G108" s="35"/>
    </row>
    <row r="109" spans="2:20" x14ac:dyDescent="0.2">
      <c r="B109" s="1" t="s">
        <v>32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</row>
    <row r="110" spans="2:20" x14ac:dyDescent="0.2">
      <c r="B110" s="60"/>
      <c r="C110" s="35"/>
      <c r="D110" s="35"/>
      <c r="E110" s="35"/>
      <c r="F110" s="35"/>
      <c r="G110" s="35"/>
      <c r="H110" s="35"/>
      <c r="I110" s="35"/>
      <c r="J110" s="127" t="s">
        <v>29</v>
      </c>
      <c r="K110" s="127"/>
      <c r="L110" s="127"/>
      <c r="M110" s="127"/>
      <c r="N110" s="127"/>
      <c r="O110" s="127"/>
      <c r="P110" s="127"/>
      <c r="Q110" s="127"/>
      <c r="S110" s="11"/>
    </row>
    <row r="111" spans="2:20" ht="12.75" customHeight="1" x14ac:dyDescent="0.2">
      <c r="B111" s="60"/>
      <c r="C111" s="35"/>
      <c r="D111" s="35"/>
      <c r="E111" s="35"/>
      <c r="F111" s="35"/>
      <c r="G111" s="35"/>
      <c r="H111" s="35"/>
      <c r="I111" s="35"/>
      <c r="J111" s="66" t="s">
        <v>2</v>
      </c>
      <c r="K111" s="66" t="s">
        <v>88</v>
      </c>
      <c r="L111" s="66" t="s">
        <v>4</v>
      </c>
      <c r="M111" s="66" t="s">
        <v>5</v>
      </c>
      <c r="N111" s="66" t="s">
        <v>6</v>
      </c>
      <c r="O111" s="66" t="s">
        <v>7</v>
      </c>
      <c r="P111" s="66" t="s">
        <v>15</v>
      </c>
      <c r="Q111" s="66" t="s">
        <v>3</v>
      </c>
    </row>
    <row r="112" spans="2:20" x14ac:dyDescent="0.2">
      <c r="B112" s="81"/>
      <c r="C112" s="35"/>
      <c r="D112" s="35"/>
      <c r="E112" s="35"/>
      <c r="F112" s="128" t="s">
        <v>30</v>
      </c>
      <c r="G112" s="35"/>
      <c r="H112" s="2" t="s">
        <v>2</v>
      </c>
      <c r="I112" s="35"/>
      <c r="J112" s="104"/>
      <c r="K112" s="105">
        <f t="shared" ref="K112:Q112" si="10">K100*$H$95</f>
        <v>0</v>
      </c>
      <c r="L112" s="105">
        <f t="shared" si="10"/>
        <v>9629.6891770619859</v>
      </c>
      <c r="M112" s="105">
        <f t="shared" si="10"/>
        <v>0</v>
      </c>
      <c r="N112" s="105">
        <f t="shared" si="10"/>
        <v>0</v>
      </c>
      <c r="O112" s="105">
        <f t="shared" si="10"/>
        <v>0</v>
      </c>
      <c r="P112" s="105">
        <f t="shared" si="10"/>
        <v>0</v>
      </c>
      <c r="Q112" s="105">
        <f t="shared" si="10"/>
        <v>0</v>
      </c>
    </row>
    <row r="113" spans="2:19" x14ac:dyDescent="0.2">
      <c r="B113" s="33"/>
      <c r="C113" s="60"/>
      <c r="D113" s="35"/>
      <c r="E113" s="35"/>
      <c r="F113" s="128"/>
      <c r="G113" s="35"/>
      <c r="H113" s="66" t="s">
        <v>88</v>
      </c>
      <c r="I113" s="35"/>
      <c r="J113" s="105">
        <f>J101*$H$95</f>
        <v>0</v>
      </c>
      <c r="K113" s="104"/>
      <c r="L113" s="105">
        <f t="shared" ref="L113:M113" si="11">L101*$H$95</f>
        <v>0</v>
      </c>
      <c r="M113" s="105">
        <f t="shared" si="11"/>
        <v>0</v>
      </c>
      <c r="N113" s="105">
        <f t="shared" ref="N113:O113" si="12">N101*$H$95</f>
        <v>0</v>
      </c>
      <c r="O113" s="105">
        <f t="shared" si="12"/>
        <v>0</v>
      </c>
      <c r="P113" s="105">
        <f t="shared" ref="P113:Q118" si="13">P101*$H$95</f>
        <v>0</v>
      </c>
      <c r="Q113" s="105">
        <f t="shared" si="13"/>
        <v>0</v>
      </c>
    </row>
    <row r="114" spans="2:19" x14ac:dyDescent="0.2">
      <c r="B114" s="60"/>
      <c r="C114" s="35"/>
      <c r="D114" s="35"/>
      <c r="E114" s="35"/>
      <c r="F114" s="128"/>
      <c r="G114" s="35"/>
      <c r="H114" s="2" t="s">
        <v>4</v>
      </c>
      <c r="I114" s="35"/>
      <c r="J114" s="105">
        <f t="shared" ref="J114:K119" si="14">J102*$H$95</f>
        <v>20.109030169389154</v>
      </c>
      <c r="K114" s="105">
        <f t="shared" si="14"/>
        <v>0</v>
      </c>
      <c r="L114" s="104"/>
      <c r="M114" s="105">
        <f t="shared" ref="M114" si="15">M102*$H$95</f>
        <v>4634.6785479593036</v>
      </c>
      <c r="N114" s="105">
        <f t="shared" ref="N114:O114" si="16">N102*$H$95</f>
        <v>0</v>
      </c>
      <c r="O114" s="105">
        <f t="shared" si="16"/>
        <v>0</v>
      </c>
      <c r="P114" s="105">
        <f t="shared" si="13"/>
        <v>0</v>
      </c>
      <c r="Q114" s="105">
        <f t="shared" si="13"/>
        <v>1.9927867735430693</v>
      </c>
    </row>
    <row r="115" spans="2:19" x14ac:dyDescent="0.2">
      <c r="B115" s="60"/>
      <c r="C115" s="35"/>
      <c r="D115" s="35"/>
      <c r="E115" s="35"/>
      <c r="F115" s="128"/>
      <c r="G115" s="35"/>
      <c r="H115" s="2" t="s">
        <v>5</v>
      </c>
      <c r="I115" s="35"/>
      <c r="J115" s="105">
        <f t="shared" si="14"/>
        <v>0</v>
      </c>
      <c r="K115" s="105">
        <f t="shared" si="14"/>
        <v>0</v>
      </c>
      <c r="L115" s="105">
        <f t="shared" ref="L115" si="17">L103*$H$95</f>
        <v>2471.7802489292399</v>
      </c>
      <c r="M115" s="104"/>
      <c r="N115" s="105">
        <f t="shared" ref="N115:O115" si="18">N103*$H$95</f>
        <v>0</v>
      </c>
      <c r="O115" s="105">
        <f t="shared" si="18"/>
        <v>0</v>
      </c>
      <c r="P115" s="105">
        <f t="shared" si="13"/>
        <v>0</v>
      </c>
      <c r="Q115" s="105">
        <f t="shared" si="13"/>
        <v>0</v>
      </c>
      <c r="S115" s="11"/>
    </row>
    <row r="116" spans="2:19" x14ac:dyDescent="0.2">
      <c r="B116" s="60"/>
      <c r="C116" s="35"/>
      <c r="D116" s="35"/>
      <c r="E116" s="35"/>
      <c r="F116" s="128"/>
      <c r="G116" s="35"/>
      <c r="H116" s="2" t="s">
        <v>6</v>
      </c>
      <c r="I116" s="35"/>
      <c r="J116" s="105">
        <f t="shared" si="14"/>
        <v>0</v>
      </c>
      <c r="K116" s="105">
        <f t="shared" si="14"/>
        <v>0</v>
      </c>
      <c r="L116" s="105">
        <f t="shared" ref="L116:M116" si="19">L104*$H$95</f>
        <v>5842.1261702924457</v>
      </c>
      <c r="M116" s="105">
        <f t="shared" si="19"/>
        <v>0</v>
      </c>
      <c r="N116" s="104"/>
      <c r="O116" s="105">
        <f t="shared" ref="O116" si="20">O104*$H$95</f>
        <v>0</v>
      </c>
      <c r="P116" s="105">
        <f t="shared" si="13"/>
        <v>0</v>
      </c>
      <c r="Q116" s="105">
        <f t="shared" si="13"/>
        <v>0</v>
      </c>
    </row>
    <row r="117" spans="2:19" x14ac:dyDescent="0.2">
      <c r="B117" s="81"/>
      <c r="C117" s="35"/>
      <c r="D117" s="35"/>
      <c r="E117" s="35"/>
      <c r="F117" s="128"/>
      <c r="G117" s="35"/>
      <c r="H117" s="2" t="s">
        <v>7</v>
      </c>
      <c r="I117" s="35"/>
      <c r="J117" s="105">
        <f t="shared" si="14"/>
        <v>0</v>
      </c>
      <c r="K117" s="105">
        <f t="shared" si="14"/>
        <v>0</v>
      </c>
      <c r="L117" s="105">
        <f t="shared" ref="L117:M117" si="21">L105*$H$95</f>
        <v>4056.7703836318137</v>
      </c>
      <c r="M117" s="105">
        <f t="shared" si="21"/>
        <v>4641.0192331478502</v>
      </c>
      <c r="N117" s="105">
        <f t="shared" ref="N117" si="22">N105*$H$95</f>
        <v>0</v>
      </c>
      <c r="O117" s="104"/>
      <c r="P117" s="105">
        <f t="shared" si="13"/>
        <v>2822.1483962049033</v>
      </c>
      <c r="Q117" s="105">
        <f t="shared" si="13"/>
        <v>0</v>
      </c>
    </row>
    <row r="118" spans="2:19" x14ac:dyDescent="0.2">
      <c r="B118" s="33"/>
      <c r="C118" s="60"/>
      <c r="D118" s="35"/>
      <c r="E118" s="35"/>
      <c r="F118" s="128"/>
      <c r="G118" s="35"/>
      <c r="H118" s="2" t="s">
        <v>15</v>
      </c>
      <c r="I118" s="35"/>
      <c r="J118" s="105">
        <f t="shared" si="14"/>
        <v>0</v>
      </c>
      <c r="K118" s="105">
        <f t="shared" si="14"/>
        <v>0</v>
      </c>
      <c r="L118" s="105">
        <f t="shared" ref="L118:M118" si="23">L106*$H$95</f>
        <v>0</v>
      </c>
      <c r="M118" s="105">
        <f t="shared" si="23"/>
        <v>0</v>
      </c>
      <c r="N118" s="105">
        <f t="shared" ref="N118:O118" si="24">N106*$H$95</f>
        <v>0</v>
      </c>
      <c r="O118" s="105">
        <f t="shared" si="24"/>
        <v>333.52004091752644</v>
      </c>
      <c r="P118" s="104"/>
      <c r="Q118" s="105">
        <f t="shared" si="13"/>
        <v>0</v>
      </c>
    </row>
    <row r="119" spans="2:19" x14ac:dyDescent="0.2">
      <c r="B119" s="60"/>
      <c r="C119" s="35"/>
      <c r="D119" s="35"/>
      <c r="E119" s="35"/>
      <c r="F119" s="128"/>
      <c r="G119" s="35"/>
      <c r="H119" s="2" t="s">
        <v>3</v>
      </c>
      <c r="I119" s="35"/>
      <c r="J119" s="105">
        <f t="shared" si="14"/>
        <v>0</v>
      </c>
      <c r="K119" s="105">
        <f t="shared" si="14"/>
        <v>0</v>
      </c>
      <c r="L119" s="105">
        <f t="shared" ref="L119:M119" si="25">L107*$H$95</f>
        <v>19821.525386697078</v>
      </c>
      <c r="M119" s="105">
        <f t="shared" si="25"/>
        <v>0</v>
      </c>
      <c r="N119" s="105">
        <f t="shared" ref="N119:P119" si="26">N107*$H$95</f>
        <v>0</v>
      </c>
      <c r="O119" s="105">
        <f t="shared" si="26"/>
        <v>0</v>
      </c>
      <c r="P119" s="105">
        <f t="shared" si="26"/>
        <v>0</v>
      </c>
      <c r="Q119" s="104"/>
    </row>
    <row r="120" spans="2:19" x14ac:dyDescent="0.2">
      <c r="B120" s="60"/>
      <c r="C120" s="35"/>
      <c r="D120" s="35"/>
      <c r="E120" s="35"/>
      <c r="F120" s="35"/>
      <c r="G120" s="35"/>
      <c r="S120" s="11"/>
    </row>
    <row r="121" spans="2:19" x14ac:dyDescent="0.2">
      <c r="B121" s="1" t="s">
        <v>33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</row>
    <row r="122" spans="2:19" x14ac:dyDescent="0.2">
      <c r="B122" s="81"/>
      <c r="C122" s="35"/>
      <c r="D122" s="35"/>
      <c r="E122" s="35"/>
      <c r="F122" s="14"/>
      <c r="G122" s="35"/>
      <c r="H122" s="35"/>
      <c r="I122" s="35"/>
      <c r="J122" s="30"/>
      <c r="K122" s="30"/>
      <c r="L122" s="30"/>
      <c r="M122" s="30"/>
      <c r="N122" s="30"/>
      <c r="O122" s="30"/>
      <c r="P122" s="30"/>
      <c r="Q122" s="30"/>
    </row>
    <row r="123" spans="2:19" x14ac:dyDescent="0.2">
      <c r="B123" s="2" t="s">
        <v>34</v>
      </c>
      <c r="C123" s="60"/>
      <c r="D123" s="35"/>
      <c r="E123" s="35"/>
      <c r="F123" s="35"/>
      <c r="G123" s="35"/>
      <c r="H123" s="35"/>
      <c r="I123" s="35"/>
      <c r="J123" s="106">
        <f>AandeelOnder*SUM(J112:J119)+AandeelBoven*SUM(J112:Q112)</f>
        <v>116.20483163831513</v>
      </c>
      <c r="K123" s="106">
        <f>AandeelOnder*SUM(K112:K119)+AandeelBoven*SUM(J113:Q113)</f>
        <v>0</v>
      </c>
      <c r="L123" s="106">
        <f>AandeelOnder*SUM(L112:L119)+AandeelBoven*SUM(J114:Q114)</f>
        <v>41450.240256595454</v>
      </c>
      <c r="M123" s="106">
        <f>AandeelOnder*SUM(M112:M119)+AandeelBoven*SUM(J115:Q115)</f>
        <v>9207.6586057853747</v>
      </c>
      <c r="N123" s="106">
        <f>AandeelOnder*SUM(N112:N119)+AandeelBoven*SUM(J116:Q116)</f>
        <v>58.421261702924461</v>
      </c>
      <c r="O123" s="106">
        <f>AandeelOnder*SUM(O112:O119)+AandeelBoven*SUM(J117:Q117)</f>
        <v>445.38422063819684</v>
      </c>
      <c r="P123" s="106">
        <f>AandeelOnder*SUM(P112:P119)+AandeelBoven*SUM(J118:Q118)</f>
        <v>2797.2621126520294</v>
      </c>
      <c r="Q123" s="106">
        <f>AandeelOnder*SUM(Q112:Q119)+AandeelBoven*SUM(J119:Q119)</f>
        <v>200.18811277277842</v>
      </c>
      <c r="S123" s="74" t="s">
        <v>45</v>
      </c>
    </row>
    <row r="124" spans="2:19" x14ac:dyDescent="0.2">
      <c r="B124" s="2" t="s">
        <v>35</v>
      </c>
      <c r="C124" s="35"/>
      <c r="D124" s="35"/>
      <c r="E124" s="35"/>
      <c r="F124" s="35"/>
      <c r="G124" s="35"/>
      <c r="H124" s="35"/>
      <c r="I124" s="35"/>
      <c r="J124" s="106">
        <f>Data!J60+J123</f>
        <v>2400.2048316383152</v>
      </c>
      <c r="K124" s="106">
        <f>Data!K60+K123</f>
        <v>36680</v>
      </c>
      <c r="L124" s="106">
        <f>Data!L60+L123</f>
        <v>424513.24025659543</v>
      </c>
      <c r="M124" s="106">
        <f>Data!M60+M123</f>
        <v>537363.65860578534</v>
      </c>
      <c r="N124" s="106">
        <f>Data!N60+N123</f>
        <v>2955.4212617029243</v>
      </c>
      <c r="O124" s="106">
        <f>Data!O60+O123</f>
        <v>503675.3842206382</v>
      </c>
      <c r="P124" s="106">
        <f>Data!P60+P123</f>
        <v>5455.2621126520298</v>
      </c>
      <c r="Q124" s="106">
        <f>Data!Q60+Q123</f>
        <v>20549.188112772779</v>
      </c>
      <c r="S124" s="74" t="s">
        <v>102</v>
      </c>
    </row>
    <row r="125" spans="2:19" x14ac:dyDescent="0.2">
      <c r="B125" s="2" t="s">
        <v>37</v>
      </c>
      <c r="C125" s="35"/>
      <c r="D125" s="35"/>
      <c r="E125" s="35"/>
      <c r="F125" s="35"/>
      <c r="G125" s="35"/>
      <c r="H125" s="35"/>
      <c r="I125" s="35"/>
      <c r="J125" s="107">
        <f>J124/Data!J59</f>
        <v>4.5060729764546149E-2</v>
      </c>
      <c r="K125" s="107">
        <f>K124/Data!K59</f>
        <v>0.17198049512378094</v>
      </c>
      <c r="L125" s="107">
        <f>L124/Data!L59</f>
        <v>0.1463946283836004</v>
      </c>
      <c r="M125" s="107">
        <f>M124/Data!M59</f>
        <v>0.1790318826258315</v>
      </c>
      <c r="N125" s="107">
        <f>N124/Data!N59</f>
        <v>9.1646652868485626E-2</v>
      </c>
      <c r="O125" s="107">
        <f>O124/Data!O59</f>
        <v>0.24180461415739346</v>
      </c>
      <c r="P125" s="107">
        <f>P124/Data!P59</f>
        <v>7.4932860534765944E-2</v>
      </c>
      <c r="Q125" s="107">
        <f>Q124/Data!Q59</f>
        <v>0.18779415953330877</v>
      </c>
      <c r="S125" s="74" t="s">
        <v>102</v>
      </c>
    </row>
    <row r="126" spans="2:19" x14ac:dyDescent="0.2">
      <c r="B126" s="6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</row>
    <row r="127" spans="2:19" x14ac:dyDescent="0.2">
      <c r="B127" s="1" t="s">
        <v>36</v>
      </c>
      <c r="C127" s="35"/>
      <c r="D127" s="35"/>
      <c r="E127" s="35"/>
      <c r="F127" s="14"/>
      <c r="G127" s="35"/>
      <c r="H127" s="35"/>
      <c r="I127" s="35"/>
      <c r="J127" s="108">
        <f>J125+Data!J68</f>
        <v>5.6724731269578603E-2</v>
      </c>
      <c r="K127" s="108">
        <f>K125+Data!K68</f>
        <v>0.24984527381845462</v>
      </c>
      <c r="L127" s="108">
        <f>L125+Data!L68</f>
        <v>0.17635865147296867</v>
      </c>
      <c r="M127" s="108">
        <f>M125+Data!M68</f>
        <v>0.22421480664430288</v>
      </c>
      <c r="N127" s="108">
        <f>N125+Data!N68</f>
        <v>0.12600537278910084</v>
      </c>
      <c r="O127" s="108">
        <f>O125+Data!O68</f>
        <v>0.27881406665082975</v>
      </c>
      <c r="P127" s="108">
        <f>P125+Data!P68</f>
        <v>0.11229480657139393</v>
      </c>
      <c r="Q127" s="108">
        <f>Q125+Data!Q68</f>
        <v>0.21482019848663242</v>
      </c>
      <c r="S127" s="74" t="s">
        <v>95</v>
      </c>
    </row>
    <row r="128" spans="2:19" x14ac:dyDescent="0.2">
      <c r="B128" s="81"/>
      <c r="C128" s="35"/>
      <c r="D128" s="35"/>
      <c r="E128" s="35"/>
      <c r="F128" s="14"/>
      <c r="G128" s="35"/>
      <c r="H128" s="35"/>
      <c r="I128" s="35"/>
      <c r="J128" s="30"/>
      <c r="K128" s="30"/>
      <c r="L128" s="30"/>
      <c r="M128" s="30"/>
      <c r="N128" s="30"/>
      <c r="O128" s="30"/>
      <c r="P128" s="30"/>
      <c r="Q128" s="30"/>
    </row>
    <row r="129" spans="2:17" x14ac:dyDescent="0.2">
      <c r="B129" s="3" t="s">
        <v>39</v>
      </c>
      <c r="C129" s="35"/>
      <c r="D129" s="35"/>
      <c r="E129" s="35"/>
      <c r="F129" s="35"/>
      <c r="G129" s="35"/>
      <c r="H129" s="35"/>
      <c r="I129" s="35"/>
      <c r="J129" s="5">
        <f>Data!J72</f>
        <v>5.4543136412853577E-2</v>
      </c>
      <c r="K129" s="5">
        <f>Data!K72</f>
        <v>0.24984527381845462</v>
      </c>
      <c r="L129" s="5">
        <f>Data!L72</f>
        <v>0.16206441529058857</v>
      </c>
      <c r="M129" s="5">
        <f>Data!M72</f>
        <v>0.2211471178857316</v>
      </c>
      <c r="N129" s="5">
        <f>Data!N72</f>
        <v>0.12419374844951625</v>
      </c>
      <c r="O129" s="5">
        <f>Data!O72</f>
        <v>0.27860024647418991</v>
      </c>
      <c r="P129" s="5">
        <f>Data!P72</f>
        <v>7.3871932026023879E-2</v>
      </c>
      <c r="Q129" s="5">
        <f>Data!Q72</f>
        <v>0.21299072677318034</v>
      </c>
    </row>
    <row r="130" spans="2:17" x14ac:dyDescent="0.2">
      <c r="B130" s="3" t="s">
        <v>38</v>
      </c>
      <c r="C130" s="35"/>
      <c r="D130" s="35"/>
      <c r="E130" s="35"/>
      <c r="F130" s="14"/>
      <c r="G130" s="35"/>
      <c r="H130" s="4">
        <f>H95-SUM(J124:Q124)/SUM(Data!J59:Q59)</f>
        <v>0</v>
      </c>
      <c r="I130" s="35"/>
      <c r="J130" s="30"/>
      <c r="K130" s="30"/>
      <c r="L130" s="30"/>
      <c r="M130" s="30"/>
      <c r="N130" s="30"/>
      <c r="O130" s="30"/>
      <c r="P130" s="30"/>
      <c r="Q130" s="30"/>
    </row>
  </sheetData>
  <mergeCells count="12">
    <mergeCell ref="F112:F119"/>
    <mergeCell ref="F60:F67"/>
    <mergeCell ref="F72:F79"/>
    <mergeCell ref="F100:F107"/>
    <mergeCell ref="F20:F27"/>
    <mergeCell ref="F32:F39"/>
    <mergeCell ref="J18:Q18"/>
    <mergeCell ref="J110:Q110"/>
    <mergeCell ref="J98:Q98"/>
    <mergeCell ref="J70:Q70"/>
    <mergeCell ref="J58:Q58"/>
    <mergeCell ref="J30:Q30"/>
  </mergeCells>
  <pageMargins left="0.75" right="0.75" top="1" bottom="1" header="0.5" footer="0.5"/>
  <pageSetup scale="41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FFFFCC"/>
    <pageSetUpPr fitToPage="1"/>
  </sheetPr>
  <dimension ref="B1:T70"/>
  <sheetViews>
    <sheetView showGridLines="0" zoomScale="85" zoomScaleNormal="85" workbookViewId="0">
      <pane xSplit="3" ySplit="7" topLeftCell="D8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2.75" x14ac:dyDescent="0.2"/>
  <cols>
    <col min="1" max="1" width="2.7109375" style="2" customWidth="1"/>
    <col min="2" max="2" width="54" style="24" customWidth="1"/>
    <col min="3" max="4" width="2.7109375" style="2" customWidth="1"/>
    <col min="5" max="5" width="15.7109375" style="2" customWidth="1"/>
    <col min="6" max="6" width="2.7109375" style="2" customWidth="1"/>
    <col min="7" max="7" width="15.7109375" style="2" customWidth="1"/>
    <col min="8" max="8" width="2.7109375" style="2" customWidth="1"/>
    <col min="9" max="16" width="15.7109375" style="8" customWidth="1"/>
    <col min="17" max="17" width="11.7109375" style="8" customWidth="1"/>
    <col min="18" max="18" width="23.7109375" style="8" customWidth="1"/>
    <col min="19" max="20" width="3.5703125" style="8" customWidth="1"/>
    <col min="21" max="16384" width="8.85546875" style="2"/>
  </cols>
  <sheetData>
    <row r="1" spans="2:20" ht="12.75" customHeight="1" x14ac:dyDescent="0.2">
      <c r="B1" s="83" t="s">
        <v>136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2.75" customHeight="1" x14ac:dyDescent="0.2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s="20" customFormat="1" ht="18" customHeight="1" x14ac:dyDescent="0.25">
      <c r="B3" s="21" t="s">
        <v>27</v>
      </c>
      <c r="I3" s="21"/>
      <c r="J3" s="21"/>
      <c r="K3" s="21"/>
      <c r="P3" s="21"/>
    </row>
    <row r="4" spans="2:20" ht="12.75" customHeight="1" x14ac:dyDescent="0.2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2.75" customHeight="1" x14ac:dyDescent="0.2">
      <c r="B5" s="16" t="s">
        <v>89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12.75" customHeight="1" x14ac:dyDescent="0.2"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s="19" customFormat="1" ht="15" customHeight="1" x14ac:dyDescent="0.2">
      <c r="B7" s="25"/>
      <c r="G7" s="19" t="s">
        <v>50</v>
      </c>
      <c r="I7" s="93" t="s">
        <v>51</v>
      </c>
      <c r="J7" s="94" t="s">
        <v>87</v>
      </c>
      <c r="K7" s="93" t="s">
        <v>53</v>
      </c>
      <c r="L7" s="93" t="s">
        <v>54</v>
      </c>
      <c r="M7" s="93" t="s">
        <v>6</v>
      </c>
      <c r="N7" s="93" t="s">
        <v>55</v>
      </c>
      <c r="O7" s="93" t="s">
        <v>56</v>
      </c>
      <c r="P7" s="93" t="s">
        <v>52</v>
      </c>
      <c r="R7" s="68" t="s">
        <v>93</v>
      </c>
    </row>
    <row r="8" spans="2:20" x14ac:dyDescent="0.2">
      <c r="R8" s="69"/>
    </row>
    <row r="9" spans="2:20" x14ac:dyDescent="0.2">
      <c r="R9" s="69"/>
    </row>
    <row r="10" spans="2:20" s="19" customFormat="1" ht="15" customHeight="1" x14ac:dyDescent="0.2">
      <c r="B10" s="45" t="s">
        <v>80</v>
      </c>
      <c r="E10" s="19" t="s">
        <v>49</v>
      </c>
      <c r="R10" s="68"/>
    </row>
    <row r="11" spans="2:20" x14ac:dyDescent="0.2">
      <c r="R11" s="70"/>
    </row>
    <row r="12" spans="2:20" x14ac:dyDescent="0.2">
      <c r="B12" s="24" t="s">
        <v>8</v>
      </c>
      <c r="D12" s="35"/>
      <c r="E12" s="35" t="s">
        <v>108</v>
      </c>
      <c r="F12" s="35"/>
      <c r="I12" s="109">
        <f>Data!J27</f>
        <v>57.827888177837657</v>
      </c>
      <c r="J12" s="109">
        <f>Data!K27</f>
        <v>58.550050424542114</v>
      </c>
      <c r="K12" s="109">
        <f>Data!L27</f>
        <v>107.26740856604542</v>
      </c>
      <c r="L12" s="109">
        <f>Data!M27</f>
        <v>81.825946810341534</v>
      </c>
      <c r="M12" s="109">
        <f>Data!N27</f>
        <v>100.34627964022894</v>
      </c>
      <c r="N12" s="109">
        <f>Data!O27</f>
        <v>103.64679170249354</v>
      </c>
      <c r="O12" s="109">
        <f>Data!P27</f>
        <v>66.911299968523764</v>
      </c>
      <c r="P12" s="109">
        <f>Data!Q27</f>
        <v>77.884720758693362</v>
      </c>
      <c r="R12" s="71" t="s">
        <v>94</v>
      </c>
    </row>
    <row r="13" spans="2:20" x14ac:dyDescent="0.2">
      <c r="B13" s="24" t="s">
        <v>31</v>
      </c>
      <c r="D13" s="35"/>
      <c r="E13" s="35" t="s">
        <v>109</v>
      </c>
      <c r="I13" s="109">
        <f>'Verrekening onder-boven'!$J47</f>
        <v>0.11431822897371549</v>
      </c>
      <c r="J13" s="109">
        <f>'Verrekening onder-boven'!$K47</f>
        <v>0.29100358796186726</v>
      </c>
      <c r="K13" s="109">
        <f>'Verrekening onder-boven'!$L47</f>
        <v>0.23356144661871628</v>
      </c>
      <c r="L13" s="109">
        <f>'Verrekening onder-boven'!$M47</f>
        <v>0.28413360598452997</v>
      </c>
      <c r="M13" s="109">
        <f>'Verrekening onder-boven'!$N47</f>
        <v>7.8493844150368433E-2</v>
      </c>
      <c r="N13" s="109">
        <f>'Verrekening onder-boven'!$O47</f>
        <v>0.19925320099167049</v>
      </c>
      <c r="O13" s="109">
        <f>'Verrekening onder-boven'!$P47</f>
        <v>0.27258846136050779</v>
      </c>
      <c r="P13" s="109">
        <f>'Verrekening onder-boven'!$Q47</f>
        <v>8.9433270630948136E-2</v>
      </c>
      <c r="R13" s="71" t="s">
        <v>103</v>
      </c>
    </row>
    <row r="14" spans="2:20" x14ac:dyDescent="0.2">
      <c r="B14" s="24" t="s">
        <v>11</v>
      </c>
      <c r="D14" s="35"/>
      <c r="E14" s="14" t="s">
        <v>107</v>
      </c>
      <c r="I14" s="110">
        <f>-(0.1571*LN(I13-0.2+1)+0.4899*LN((I12/60)-0.083+1))*54</f>
        <v>-15.951356917873946</v>
      </c>
      <c r="J14" s="110">
        <f t="shared" ref="J14:P14" si="0">-(0.1571*LN(J13-0.2+1)+0.4899*LN((J12/60)-0.083+1))*54</f>
        <v>-17.618913138066958</v>
      </c>
      <c r="K14" s="110">
        <f t="shared" si="0"/>
        <v>-26.603012316475617</v>
      </c>
      <c r="L14" s="110">
        <f t="shared" si="0"/>
        <v>-22.497414240856319</v>
      </c>
      <c r="M14" s="110">
        <f t="shared" si="0"/>
        <v>-24.070993664599349</v>
      </c>
      <c r="N14" s="110">
        <f t="shared" si="0"/>
        <v>-25.71974994477069</v>
      </c>
      <c r="O14" s="110">
        <f t="shared" si="0"/>
        <v>-19.353779277326122</v>
      </c>
      <c r="P14" s="110">
        <f t="shared" si="0"/>
        <v>-20.045017203361223</v>
      </c>
      <c r="R14" s="71" t="s">
        <v>96</v>
      </c>
    </row>
    <row r="15" spans="2:20" x14ac:dyDescent="0.2">
      <c r="B15" s="24" t="s">
        <v>12</v>
      </c>
      <c r="D15" s="35"/>
      <c r="E15" s="14" t="s">
        <v>107</v>
      </c>
      <c r="I15" s="110">
        <f>-(0.2193 * LN(I13-0.2+1)+0.3112* LN((I12/60)-0.083+1))*372</f>
        <v>-65.821575229792813</v>
      </c>
      <c r="J15" s="110">
        <f t="shared" ref="J15:P15" si="1">-(0.2193 * LN(J13-0.2+1)+0.3112* LN((J12/60)-0.083+1))*372</f>
        <v>-80.973096420395564</v>
      </c>
      <c r="K15" s="110">
        <f t="shared" si="1"/>
        <v>-117.88337210168275</v>
      </c>
      <c r="L15" s="110">
        <f t="shared" si="1"/>
        <v>-102.04079351485962</v>
      </c>
      <c r="M15" s="110">
        <f t="shared" si="1"/>
        <v>-99.576541592811566</v>
      </c>
      <c r="N15" s="110">
        <f t="shared" si="1"/>
        <v>-112.51745440128403</v>
      </c>
      <c r="O15" s="110">
        <f t="shared" si="1"/>
        <v>-87.808161608424413</v>
      </c>
      <c r="P15" s="110">
        <f t="shared" si="1"/>
        <v>-82.508873446914095</v>
      </c>
      <c r="R15" s="71" t="s">
        <v>97</v>
      </c>
    </row>
    <row r="16" spans="2:20" x14ac:dyDescent="0.2">
      <c r="B16" s="24" t="s">
        <v>14</v>
      </c>
      <c r="D16" s="35"/>
      <c r="E16" s="14" t="s">
        <v>107</v>
      </c>
      <c r="G16" s="110">
        <f>SUMPRODUCT(I16:P16,I17:P17)/G17</f>
        <v>-37.080387049463653</v>
      </c>
      <c r="I16" s="110">
        <f>(I14*Parameters!$G30+I15*Parameters!$H30)</f>
        <v>-23.431889664661774</v>
      </c>
      <c r="J16" s="110">
        <f>(J14*Parameters!$G30+J15*Parameters!$H30)</f>
        <v>-27.122040630416247</v>
      </c>
      <c r="K16" s="110">
        <f>(K14*Parameters!$G30+K15*Parameters!$H30)</f>
        <v>-40.295066284256684</v>
      </c>
      <c r="L16" s="110">
        <f>(L14*Parameters!$G30+L15*Parameters!$H30)</f>
        <v>-34.428921131956812</v>
      </c>
      <c r="M16" s="110">
        <f>(M14*Parameters!$G30+M15*Parameters!$H30)</f>
        <v>-35.396825853831182</v>
      </c>
      <c r="N16" s="110">
        <f>(N14*Parameters!$G30+N15*Parameters!$H30)</f>
        <v>-38.73940561324769</v>
      </c>
      <c r="O16" s="110">
        <f>(O14*Parameters!$G30+O15*Parameters!$H30)</f>
        <v>-29.621936626990866</v>
      </c>
      <c r="P16" s="110">
        <f>(P14*Parameters!$G30+P15*Parameters!$H30)</f>
        <v>-29.414595639894152</v>
      </c>
      <c r="R16" s="71" t="s">
        <v>98</v>
      </c>
    </row>
    <row r="17" spans="2:18" x14ac:dyDescent="0.2">
      <c r="B17" s="24" t="s">
        <v>10</v>
      </c>
      <c r="D17" s="35"/>
      <c r="E17" s="14" t="s">
        <v>57</v>
      </c>
      <c r="G17" s="111">
        <f>SUM(I17:P17)</f>
        <v>8102109</v>
      </c>
      <c r="I17" s="86">
        <f>Data!$J29</f>
        <v>52930</v>
      </c>
      <c r="J17" s="86">
        <f>Data!$K29</f>
        <v>211262</v>
      </c>
      <c r="K17" s="86">
        <f>Data!$L29</f>
        <v>2647300</v>
      </c>
      <c r="L17" s="86">
        <f>Data!$M29</f>
        <v>2938787</v>
      </c>
      <c r="M17" s="86">
        <f>Data!$N29</f>
        <v>31974</v>
      </c>
      <c r="N17" s="86">
        <f>Data!$O29</f>
        <v>2055520</v>
      </c>
      <c r="O17" s="86">
        <f>Data!$P29</f>
        <v>55745</v>
      </c>
      <c r="P17" s="86">
        <f>Data!$Q29</f>
        <v>108591</v>
      </c>
      <c r="R17" s="72"/>
    </row>
    <row r="18" spans="2:18" x14ac:dyDescent="0.2">
      <c r="D18" s="35"/>
      <c r="E18" s="14"/>
      <c r="G18" s="112"/>
      <c r="I18" s="112"/>
      <c r="J18" s="112"/>
      <c r="K18" s="112"/>
      <c r="L18" s="112"/>
      <c r="M18" s="112"/>
      <c r="N18" s="112"/>
      <c r="O18" s="112"/>
      <c r="P18" s="112"/>
      <c r="R18" s="72"/>
    </row>
    <row r="19" spans="2:18" x14ac:dyDescent="0.2">
      <c r="B19" s="13" t="s">
        <v>84</v>
      </c>
      <c r="D19" s="35"/>
      <c r="E19" s="14" t="s">
        <v>107</v>
      </c>
      <c r="G19" s="111">
        <f>SUM(I19:P19)</f>
        <v>3.2945536077022552E-8</v>
      </c>
      <c r="I19" s="111">
        <f>(I16-$G16)*I17</f>
        <v>722414.96657756343</v>
      </c>
      <c r="J19" s="111">
        <f t="shared" ref="J19:O19" si="2">(J16-$G16)*J17</f>
        <v>2103820.1811807929</v>
      </c>
      <c r="K19" s="111">
        <f>(K16-$G16)*K17</f>
        <v>-8510220.3382675927</v>
      </c>
      <c r="L19" s="111">
        <f t="shared" si="2"/>
        <v>7792093.5693121748</v>
      </c>
      <c r="M19" s="111">
        <f t="shared" si="2"/>
        <v>53830.185669152634</v>
      </c>
      <c r="N19" s="111">
        <f t="shared" si="2"/>
        <v>-3410145.8382293652</v>
      </c>
      <c r="O19" s="111">
        <f t="shared" si="2"/>
        <v>415771.31880074547</v>
      </c>
      <c r="P19" s="111">
        <f>(P16-$G16)*P17</f>
        <v>832435.95495656168</v>
      </c>
      <c r="R19" s="71" t="s">
        <v>99</v>
      </c>
    </row>
    <row r="20" spans="2:18" x14ac:dyDescent="0.2">
      <c r="D20" s="35"/>
      <c r="E20" s="35"/>
      <c r="R20" s="70"/>
    </row>
    <row r="21" spans="2:18" x14ac:dyDescent="0.2">
      <c r="D21" s="35"/>
      <c r="E21" s="35"/>
      <c r="R21" s="70"/>
    </row>
    <row r="22" spans="2:18" s="19" customFormat="1" ht="15" customHeight="1" x14ac:dyDescent="0.2">
      <c r="B22" s="45" t="s">
        <v>81</v>
      </c>
      <c r="R22" s="73"/>
    </row>
    <row r="23" spans="2:18" x14ac:dyDescent="0.2">
      <c r="D23" s="35"/>
      <c r="E23" s="35"/>
      <c r="R23" s="70"/>
    </row>
    <row r="24" spans="2:18" x14ac:dyDescent="0.2">
      <c r="B24" s="24" t="s">
        <v>8</v>
      </c>
      <c r="D24" s="35"/>
      <c r="E24" s="35" t="s">
        <v>108</v>
      </c>
      <c r="I24" s="109">
        <f>Data!J49</f>
        <v>70.005966039467651</v>
      </c>
      <c r="J24" s="109">
        <f>Data!K49</f>
        <v>61.571302615105189</v>
      </c>
      <c r="K24" s="109">
        <f>Data!L49</f>
        <v>72.552361365342918</v>
      </c>
      <c r="L24" s="109">
        <f>Data!M49</f>
        <v>77.351147202365283</v>
      </c>
      <c r="M24" s="109">
        <f>Data!N49</f>
        <v>77.409561752988054</v>
      </c>
      <c r="N24" s="109">
        <f>Data!O49</f>
        <v>103.88096247410762</v>
      </c>
      <c r="O24" s="109">
        <f>Data!P49</f>
        <v>63.337187275458881</v>
      </c>
      <c r="P24" s="109">
        <f>Data!Q49</f>
        <v>96.909939301972685</v>
      </c>
      <c r="R24" s="71" t="s">
        <v>94</v>
      </c>
    </row>
    <row r="25" spans="2:18" x14ac:dyDescent="0.2">
      <c r="B25" s="24" t="s">
        <v>31</v>
      </c>
      <c r="D25" s="35"/>
      <c r="E25" s="35" t="s">
        <v>109</v>
      </c>
      <c r="I25" s="109">
        <f>'Verrekening onder-boven'!$J87</f>
        <v>4.3607009010959208E-2</v>
      </c>
      <c r="J25" s="109">
        <f>'Verrekening onder-boven'!$K87</f>
        <v>0.26720539037836311</v>
      </c>
      <c r="K25" s="109">
        <f>'Verrekening onder-boven'!$L87</f>
        <v>0.24759217890352558</v>
      </c>
      <c r="L25" s="109">
        <f>'Verrekening onder-boven'!$M87</f>
        <v>0.25190389380592337</v>
      </c>
      <c r="M25" s="109">
        <f>'Verrekening onder-boven'!$N87</f>
        <v>8.0174079863762307E-2</v>
      </c>
      <c r="N25" s="109">
        <f>'Verrekening onder-boven'!$O87</f>
        <v>0.20104694622584324</v>
      </c>
      <c r="O25" s="109">
        <f>'Verrekening onder-boven'!$P87</f>
        <v>0.26318450558478257</v>
      </c>
      <c r="P25" s="109">
        <f>'Verrekening onder-boven'!$Q87</f>
        <v>0.1221341404210587</v>
      </c>
      <c r="R25" s="71" t="s">
        <v>103</v>
      </c>
    </row>
    <row r="26" spans="2:18" x14ac:dyDescent="0.2">
      <c r="B26" s="24" t="s">
        <v>11</v>
      </c>
      <c r="D26" s="35"/>
      <c r="E26" s="14" t="s">
        <v>107</v>
      </c>
      <c r="I26" s="110">
        <f>-(0.1571*LN(I25-0.2+1)+0.4899*LN((I24/60)-0.083+1))*54</f>
        <v>-17.979596438698213</v>
      </c>
      <c r="J26" s="110">
        <f t="shared" ref="J26:P26" si="3">-(0.1571*LN(J25-0.2+1)+0.4899*LN((J24/60)-0.083+1))*54</f>
        <v>-18.126377099767531</v>
      </c>
      <c r="K26" s="110">
        <f t="shared" si="3"/>
        <v>-20.350171631694558</v>
      </c>
      <c r="L26" s="110">
        <f t="shared" si="3"/>
        <v>-21.361877593131045</v>
      </c>
      <c r="M26" s="110">
        <f t="shared" si="3"/>
        <v>-19.861490721743564</v>
      </c>
      <c r="N26" s="110">
        <f t="shared" si="3"/>
        <v>-25.773979360149006</v>
      </c>
      <c r="O26" s="110">
        <f t="shared" si="3"/>
        <v>-18.492029723029685</v>
      </c>
      <c r="P26" s="110">
        <f t="shared" si="3"/>
        <v>-23.890602319807233</v>
      </c>
      <c r="R26" s="71" t="s">
        <v>96</v>
      </c>
    </row>
    <row r="27" spans="2:18" x14ac:dyDescent="0.2">
      <c r="B27" s="24" t="s">
        <v>12</v>
      </c>
      <c r="D27" s="35"/>
      <c r="E27" s="14" t="s">
        <v>107</v>
      </c>
      <c r="I27" s="110">
        <f>-(0.2193 * LN(I25-0.2+1)+0.3112* LN((I24/60)-0.083+1))*372</f>
        <v>-71.118892577912476</v>
      </c>
      <c r="J27" s="110">
        <f t="shared" ref="J27:P27" si="4">-(0.2193 * LN(J25-0.2+1)+0.3112* LN((J24/60)-0.083+1))*372</f>
        <v>-82.213324487235113</v>
      </c>
      <c r="K27" s="110">
        <f t="shared" si="4"/>
        <v>-91.120123357166719</v>
      </c>
      <c r="L27" s="110">
        <f t="shared" si="4"/>
        <v>-95.729987138713497</v>
      </c>
      <c r="M27" s="110">
        <f t="shared" si="4"/>
        <v>-81.240532968707839</v>
      </c>
      <c r="N27" s="110">
        <f t="shared" si="4"/>
        <v>-112.83449512890196</v>
      </c>
      <c r="O27" s="110">
        <f t="shared" si="4"/>
        <v>-83.645623383805628</v>
      </c>
      <c r="P27" s="110">
        <f t="shared" si="4"/>
        <v>-100.94244379154169</v>
      </c>
      <c r="R27" s="71" t="s">
        <v>97</v>
      </c>
    </row>
    <row r="28" spans="2:18" x14ac:dyDescent="0.2">
      <c r="B28" s="24" t="s">
        <v>14</v>
      </c>
      <c r="D28" s="35"/>
      <c r="E28" s="14" t="s">
        <v>107</v>
      </c>
      <c r="G28" s="110">
        <f>SUMPRODUCT(I28:P28,I29:P29)/G29</f>
        <v>-34.202660348627525</v>
      </c>
      <c r="I28" s="110">
        <f>(I26*Parameters!$G31+I27*Parameters!$H31)</f>
        <v>-26.481883820972492</v>
      </c>
      <c r="J28" s="110">
        <f>(J26*Parameters!$G31+J27*Parameters!$H31)</f>
        <v>-28.380288681762345</v>
      </c>
      <c r="K28" s="110">
        <f>(K26*Parameters!$G31+K27*Parameters!$H31)</f>
        <v>-31.673363907770103</v>
      </c>
      <c r="L28" s="110">
        <f>(L26*Parameters!$G31+L27*Parameters!$H31)</f>
        <v>-33.260775120424242</v>
      </c>
      <c r="M28" s="110">
        <f>(M26*Parameters!$G31+M27*Parameters!$H31)</f>
        <v>-29.682137481257847</v>
      </c>
      <c r="N28" s="110">
        <f>(N26*Parameters!$G31+N27*Parameters!$H31)</f>
        <v>-39.703661883149479</v>
      </c>
      <c r="O28" s="110">
        <f>(O26*Parameters!$G31+O27*Parameters!$H31)</f>
        <v>-28.916604708753837</v>
      </c>
      <c r="P28" s="110">
        <f>(P26*Parameters!$G31+P27*Parameters!$H31)</f>
        <v>-36.218896955284748</v>
      </c>
      <c r="R28" s="71" t="s">
        <v>98</v>
      </c>
    </row>
    <row r="29" spans="2:18" x14ac:dyDescent="0.2">
      <c r="B29" s="24" t="s">
        <v>10</v>
      </c>
      <c r="D29" s="35"/>
      <c r="E29" s="14" t="s">
        <v>57</v>
      </c>
      <c r="G29" s="111">
        <f>SUM(I29:P29)</f>
        <v>8123766</v>
      </c>
      <c r="I29" s="86">
        <f>Data!$J51</f>
        <v>52990</v>
      </c>
      <c r="J29" s="86">
        <f>Data!$K51</f>
        <v>212230</v>
      </c>
      <c r="K29" s="86">
        <f>Data!$L51</f>
        <v>2658275</v>
      </c>
      <c r="L29" s="86">
        <f>Data!$M51</f>
        <v>2937638</v>
      </c>
      <c r="M29" s="86">
        <f>Data!$N51</f>
        <v>32095</v>
      </c>
      <c r="N29" s="86">
        <f>Data!$O51</f>
        <v>2064523</v>
      </c>
      <c r="O29" s="86">
        <f>Data!$P51</f>
        <v>56324</v>
      </c>
      <c r="P29" s="86">
        <f>Data!$Q51</f>
        <v>109691</v>
      </c>
      <c r="R29" s="72"/>
    </row>
    <row r="30" spans="2:18" x14ac:dyDescent="0.2">
      <c r="D30" s="35"/>
      <c r="E30" s="14"/>
      <c r="G30" s="112"/>
      <c r="I30" s="112"/>
      <c r="J30" s="112"/>
      <c r="K30" s="112"/>
      <c r="L30" s="112"/>
      <c r="M30" s="112"/>
      <c r="N30" s="112"/>
      <c r="O30" s="112"/>
      <c r="P30" s="112"/>
      <c r="R30" s="72"/>
    </row>
    <row r="31" spans="2:18" x14ac:dyDescent="0.2">
      <c r="B31" s="13" t="s">
        <v>84</v>
      </c>
      <c r="D31" s="35"/>
      <c r="E31" s="14" t="s">
        <v>107</v>
      </c>
      <c r="G31" s="111">
        <f>SUM(I31:P31)</f>
        <v>-9.3335984274744987E-8</v>
      </c>
      <c r="I31" s="111">
        <f>(I28-$G28)*I29</f>
        <v>409123.94820044021</v>
      </c>
      <c r="J31" s="111">
        <f>(J28-$G28)*J29</f>
        <v>1235681.9388587973</v>
      </c>
      <c r="K31" s="111">
        <f t="shared" ref="K31:O31" si="5">(K28-$G28)*K29</f>
        <v>6723565.4963202635</v>
      </c>
      <c r="L31" s="111">
        <f t="shared" si="5"/>
        <v>2766917.8380086361</v>
      </c>
      <c r="M31" s="111">
        <f t="shared" si="5"/>
        <v>145086.18142822981</v>
      </c>
      <c r="N31" s="111">
        <f t="shared" si="5"/>
        <v>-11356944.191055868</v>
      </c>
      <c r="O31" s="111">
        <f t="shared" si="5"/>
        <v>297731.79786024557</v>
      </c>
      <c r="P31" s="111">
        <f>(P28-$G28)*P29</f>
        <v>-221163.00962083749</v>
      </c>
      <c r="R31" s="71" t="s">
        <v>99</v>
      </c>
    </row>
    <row r="32" spans="2:18" x14ac:dyDescent="0.2">
      <c r="D32" s="35"/>
      <c r="E32" s="35"/>
      <c r="F32" s="35"/>
      <c r="R32" s="70"/>
    </row>
    <row r="33" spans="2:18" x14ac:dyDescent="0.2">
      <c r="D33" s="35"/>
      <c r="E33" s="35"/>
      <c r="R33" s="70"/>
    </row>
    <row r="34" spans="2:18" s="19" customFormat="1" ht="15" customHeight="1" x14ac:dyDescent="0.2">
      <c r="B34" s="45" t="s">
        <v>104</v>
      </c>
      <c r="R34" s="73"/>
    </row>
    <row r="35" spans="2:18" x14ac:dyDescent="0.2">
      <c r="D35" s="35"/>
      <c r="E35" s="35"/>
      <c r="R35" s="70"/>
    </row>
    <row r="36" spans="2:18" x14ac:dyDescent="0.2">
      <c r="B36" s="24" t="s">
        <v>8</v>
      </c>
      <c r="D36" s="35"/>
      <c r="E36" s="35" t="s">
        <v>108</v>
      </c>
      <c r="I36" s="109">
        <f>Data!J71</f>
        <v>73.505853994490352</v>
      </c>
      <c r="J36" s="109">
        <f>Data!K71</f>
        <v>62.513690018203313</v>
      </c>
      <c r="K36" s="109">
        <f>Data!L71</f>
        <v>80.611292882827428</v>
      </c>
      <c r="L36" s="109">
        <f>Data!M71</f>
        <v>90.718519212831026</v>
      </c>
      <c r="M36" s="109">
        <f>Data!N71</f>
        <v>104.22746566791511</v>
      </c>
      <c r="N36" s="109">
        <f>Data!O71</f>
        <v>82.745207254778961</v>
      </c>
      <c r="O36" s="109">
        <f>Data!P71</f>
        <v>68.723311092577148</v>
      </c>
      <c r="P36" s="109">
        <f>Data!Q71</f>
        <v>61.425169484252983</v>
      </c>
      <c r="R36" s="71" t="s">
        <v>94</v>
      </c>
    </row>
    <row r="37" spans="2:18" x14ac:dyDescent="0.2">
      <c r="B37" s="24" t="s">
        <v>31</v>
      </c>
      <c r="D37" s="35"/>
      <c r="E37" s="35" t="s">
        <v>109</v>
      </c>
      <c r="I37" s="109">
        <f>'Verrekening onder-boven'!$J127</f>
        <v>5.6724731269578603E-2</v>
      </c>
      <c r="J37" s="109">
        <f>'Verrekening onder-boven'!$K127</f>
        <v>0.24984527381845462</v>
      </c>
      <c r="K37" s="109">
        <f>'Verrekening onder-boven'!$L127</f>
        <v>0.17635865147296867</v>
      </c>
      <c r="L37" s="109">
        <f>'Verrekening onder-boven'!$M127</f>
        <v>0.22421480664430288</v>
      </c>
      <c r="M37" s="109">
        <f>'Verrekening onder-boven'!$N127</f>
        <v>0.12600537278910084</v>
      </c>
      <c r="N37" s="109">
        <f>'Verrekening onder-boven'!$O127</f>
        <v>0.27881406665082975</v>
      </c>
      <c r="O37" s="109">
        <f>'Verrekening onder-boven'!$P127</f>
        <v>0.11229480657139393</v>
      </c>
      <c r="P37" s="109">
        <f>'Verrekening onder-boven'!$Q127</f>
        <v>0.21482019848663242</v>
      </c>
      <c r="R37" s="71" t="s">
        <v>103</v>
      </c>
    </row>
    <row r="38" spans="2:18" x14ac:dyDescent="0.2">
      <c r="B38" s="24" t="s">
        <v>11</v>
      </c>
      <c r="D38" s="35"/>
      <c r="E38" s="14" t="s">
        <v>107</v>
      </c>
      <c r="I38" s="110">
        <f>-(0.1571*LN(I37-0.2+1)+0.4899*LN((I36/60)-0.083+1))*54</f>
        <v>-18.840870020554505</v>
      </c>
      <c r="J38" s="110">
        <f t="shared" ref="J38:O38" si="6">-(0.1571*LN(J37-0.2+1)+0.4899*LN((J36/60)-0.083+1))*54</f>
        <v>-18.200212241198724</v>
      </c>
      <c r="K38" s="110">
        <f t="shared" si="6"/>
        <v>-21.373286505841072</v>
      </c>
      <c r="L38" s="110">
        <f t="shared" si="6"/>
        <v>-23.68062653286216</v>
      </c>
      <c r="M38" s="110">
        <f t="shared" si="6"/>
        <v>-25.170563632699885</v>
      </c>
      <c r="N38" s="110">
        <f t="shared" si="6"/>
        <v>-22.632800252670986</v>
      </c>
      <c r="O38" s="110">
        <f t="shared" si="6"/>
        <v>-18.370844365335223</v>
      </c>
      <c r="P38" s="110">
        <f>-(0.1571*LN(P37-0.2+1)+0.4899*LN((P36/60)-0.083+1))*54</f>
        <v>-17.666212209974372</v>
      </c>
      <c r="R38" s="71" t="s">
        <v>96</v>
      </c>
    </row>
    <row r="39" spans="2:18" x14ac:dyDescent="0.2">
      <c r="B39" s="24" t="s">
        <v>12</v>
      </c>
      <c r="D39" s="35"/>
      <c r="E39" s="14" t="s">
        <v>107</v>
      </c>
      <c r="I39" s="110">
        <f>-(0.2193 * LN(I37-0.2+1)+0.3112* LN((I36/60)-0.083+1))*372</f>
        <v>-75.573811113144401</v>
      </c>
      <c r="J39" s="110">
        <f t="shared" ref="J39:O39" si="7">-(0.2193 * LN(J37-0.2+1)+0.3112* LN((J36/60)-0.083+1))*372</f>
        <v>-81.807324332054137</v>
      </c>
      <c r="K39" s="110">
        <f t="shared" si="7"/>
        <v>-92.466746321648145</v>
      </c>
      <c r="L39" s="110">
        <f t="shared" si="7"/>
        <v>-104.69104399412373</v>
      </c>
      <c r="M39" s="110">
        <f t="shared" si="7"/>
        <v>-106.7298469494837</v>
      </c>
      <c r="N39" s="110">
        <f t="shared" si="7"/>
        <v>-102.41457864942868</v>
      </c>
      <c r="O39" s="110">
        <f t="shared" si="7"/>
        <v>-76.310858512107757</v>
      </c>
      <c r="P39" s="110">
        <f>-(0.2193 * LN(P37-0.2+1)+0.3112* LN((P36/60)-0.083+1))*372</f>
        <v>-77.962070271914868</v>
      </c>
      <c r="R39" s="71" t="s">
        <v>97</v>
      </c>
    </row>
    <row r="40" spans="2:18" x14ac:dyDescent="0.2">
      <c r="B40" s="24" t="s">
        <v>14</v>
      </c>
      <c r="D40" s="35"/>
      <c r="E40" s="14" t="s">
        <v>107</v>
      </c>
      <c r="G40" s="110">
        <f>SUMPRODUCT(I40:P40,I41:P41)/G41</f>
        <v>-34.597871118485628</v>
      </c>
      <c r="I40" s="110">
        <f>(I38*Parameters!$G32+I39*Parameters!$H32)</f>
        <v>-27.918140595368889</v>
      </c>
      <c r="J40" s="110">
        <f>(J38*Parameters!$G32+J39*Parameters!$H32)</f>
        <v>-28.377350175735589</v>
      </c>
      <c r="K40" s="110">
        <f>(K38*Parameters!$G32+K39*Parameters!$H32)</f>
        <v>-32.748240076370209</v>
      </c>
      <c r="L40" s="110">
        <f>(L38*Parameters!$G32+L39*Parameters!$H32)</f>
        <v>-36.64229332666401</v>
      </c>
      <c r="M40" s="110">
        <f>(M38*Parameters!$G32+M39*Parameters!$H32)</f>
        <v>-38.220048963385295</v>
      </c>
      <c r="N40" s="110">
        <f>(N38*Parameters!$G32+N39*Parameters!$H32)</f>
        <v>-35.397884796152219</v>
      </c>
      <c r="O40" s="110">
        <f>(O38*Parameters!$G32+O39*Parameters!$H32)</f>
        <v>-27.641246628818827</v>
      </c>
      <c r="P40" s="110">
        <f>(P38*Parameters!$G32+P39*Parameters!$H32)</f>
        <v>-27.31354949988485</v>
      </c>
      <c r="R40" s="71" t="s">
        <v>98</v>
      </c>
    </row>
    <row r="41" spans="2:18" x14ac:dyDescent="0.2">
      <c r="B41" s="24" t="s">
        <v>10</v>
      </c>
      <c r="D41" s="35"/>
      <c r="E41" s="14" t="s">
        <v>57</v>
      </c>
      <c r="G41" s="111">
        <f>SUM(I41:P41)</f>
        <v>8165694</v>
      </c>
      <c r="I41" s="86">
        <f>Data!$J73</f>
        <v>53155</v>
      </c>
      <c r="J41" s="86">
        <f>Data!$K73</f>
        <v>213280</v>
      </c>
      <c r="K41" s="86">
        <f>Data!$L73</f>
        <v>2668934</v>
      </c>
      <c r="L41" s="86">
        <f>Data!$M73</f>
        <v>2950296</v>
      </c>
      <c r="M41" s="86">
        <f>Data!$N73</f>
        <v>32248</v>
      </c>
      <c r="N41" s="86">
        <f>Data!$O73</f>
        <v>2081144</v>
      </c>
      <c r="O41" s="86">
        <f>Data!$P73</f>
        <v>57224</v>
      </c>
      <c r="P41" s="86">
        <f>Data!$Q73</f>
        <v>109413</v>
      </c>
      <c r="R41" s="72"/>
    </row>
    <row r="42" spans="2:18" x14ac:dyDescent="0.2">
      <c r="D42" s="35"/>
      <c r="E42" s="14"/>
      <c r="G42" s="112"/>
      <c r="I42" s="112"/>
      <c r="J42" s="112"/>
      <c r="K42" s="112"/>
      <c r="L42" s="112"/>
      <c r="M42" s="112"/>
      <c r="N42" s="112"/>
      <c r="O42" s="112"/>
      <c r="P42" s="112"/>
      <c r="R42" s="72"/>
    </row>
    <row r="43" spans="2:18" x14ac:dyDescent="0.2">
      <c r="B43" s="13" t="s">
        <v>84</v>
      </c>
      <c r="D43" s="35"/>
      <c r="E43" s="14" t="s">
        <v>107</v>
      </c>
      <c r="G43" s="111">
        <f>SUM(I43:P43)</f>
        <v>0</v>
      </c>
      <c r="I43" s="111">
        <f>(I40-$G40)*I41</f>
        <v>355061.07595627022</v>
      </c>
      <c r="J43" s="111">
        <f t="shared" ref="J43:O43" si="8">(J40-$G40)*J41</f>
        <v>1326712.7066697283</v>
      </c>
      <c r="K43" s="111">
        <f>(K40-$G40)*K41</f>
        <v>4936543.175757274</v>
      </c>
      <c r="L43" s="111">
        <f t="shared" si="8"/>
        <v>-6031650.6630998477</v>
      </c>
      <c r="M43" s="111">
        <f t="shared" si="8"/>
        <v>-116807.99114232448</v>
      </c>
      <c r="N43" s="111">
        <f t="shared" si="8"/>
        <v>-1664943.6651937601</v>
      </c>
      <c r="O43" s="111">
        <f t="shared" si="8"/>
        <v>398085.87979669304</v>
      </c>
      <c r="P43" s="111">
        <f>(P40-$G40)*P41</f>
        <v>796999.48125596694</v>
      </c>
      <c r="R43" s="71" t="s">
        <v>99</v>
      </c>
    </row>
    <row r="44" spans="2:18" x14ac:dyDescent="0.2">
      <c r="D44" s="35"/>
      <c r="E44" s="14"/>
      <c r="R44" s="70"/>
    </row>
    <row r="45" spans="2:18" x14ac:dyDescent="0.2">
      <c r="D45" s="35"/>
      <c r="E45" s="35"/>
    </row>
    <row r="46" spans="2:18" s="19" customFormat="1" ht="15" customHeight="1" x14ac:dyDescent="0.2">
      <c r="B46" s="25" t="s">
        <v>73</v>
      </c>
    </row>
    <row r="47" spans="2:18" x14ac:dyDescent="0.2">
      <c r="D47" s="35"/>
      <c r="E47" s="35"/>
    </row>
    <row r="48" spans="2:18" x14ac:dyDescent="0.2">
      <c r="B48" s="40" t="s">
        <v>82</v>
      </c>
      <c r="D48" s="35"/>
      <c r="E48" s="35" t="s">
        <v>71</v>
      </c>
      <c r="G48" s="113">
        <f>Parameters!G23</f>
        <v>7.0657723519999882E-2</v>
      </c>
    </row>
    <row r="49" spans="2:18" x14ac:dyDescent="0.2">
      <c r="B49" s="40" t="s">
        <v>59</v>
      </c>
      <c r="D49" s="35"/>
      <c r="E49" s="35" t="s">
        <v>71</v>
      </c>
      <c r="G49" s="113">
        <f>Parameters!H23</f>
        <v>4.6586240000000112E-2</v>
      </c>
    </row>
    <row r="50" spans="2:18" x14ac:dyDescent="0.2">
      <c r="B50" s="40"/>
      <c r="D50" s="35"/>
      <c r="E50" s="35"/>
    </row>
    <row r="51" spans="2:18" x14ac:dyDescent="0.2">
      <c r="B51" s="40" t="s">
        <v>83</v>
      </c>
      <c r="D51" s="35"/>
      <c r="E51" s="14" t="s">
        <v>107</v>
      </c>
      <c r="G51" s="111">
        <f>SUM(I51:P51)</f>
        <v>-6.1700120568275452E-8</v>
      </c>
      <c r="I51" s="111">
        <f>I19+I31+I43</f>
        <v>1486599.990734274</v>
      </c>
      <c r="J51" s="111">
        <f t="shared" ref="J51:O51" si="9">J19+J31+J43</f>
        <v>4666214.8267093189</v>
      </c>
      <c r="K51" s="111">
        <f t="shared" si="9"/>
        <v>3149888.3338099448</v>
      </c>
      <c r="L51" s="111">
        <f t="shared" si="9"/>
        <v>4527360.7442209627</v>
      </c>
      <c r="M51" s="111">
        <f t="shared" si="9"/>
        <v>82108.375955057956</v>
      </c>
      <c r="N51" s="111">
        <f t="shared" si="9"/>
        <v>-16432033.694478994</v>
      </c>
      <c r="O51" s="111">
        <f t="shared" si="9"/>
        <v>1111588.9964576841</v>
      </c>
      <c r="P51" s="111">
        <f>P19+P31+P43</f>
        <v>1408272.4265916911</v>
      </c>
      <c r="R51" s="71" t="s">
        <v>100</v>
      </c>
    </row>
    <row r="52" spans="2:18" x14ac:dyDescent="0.2">
      <c r="B52" s="40" t="s">
        <v>60</v>
      </c>
      <c r="D52" s="35"/>
      <c r="E52" s="14" t="s">
        <v>107</v>
      </c>
      <c r="G52" s="111">
        <f>SUM(I52:P52)</f>
        <v>-6.6123902797698975E-8</v>
      </c>
      <c r="I52" s="111">
        <f>I51*(1+$G$48)</f>
        <v>1591639.7618644107</v>
      </c>
      <c r="J52" s="111">
        <f t="shared" ref="J52:O52" si="10">J51*(1+$G$48)</f>
        <v>4995918.9438198702</v>
      </c>
      <c r="K52" s="111">
        <f t="shared" si="10"/>
        <v>3372452.2728191609</v>
      </c>
      <c r="L52" s="111">
        <f t="shared" si="10"/>
        <v>4847253.747961428</v>
      </c>
      <c r="M52" s="111">
        <f t="shared" si="10"/>
        <v>87909.96688196664</v>
      </c>
      <c r="N52" s="111">
        <f t="shared" si="10"/>
        <v>-17593083.788134813</v>
      </c>
      <c r="O52" s="111">
        <f t="shared" si="10"/>
        <v>1190131.3444372653</v>
      </c>
      <c r="P52" s="111">
        <f>P51*(1+$G$48)</f>
        <v>1507777.7503506462</v>
      </c>
      <c r="R52" s="71" t="s">
        <v>100</v>
      </c>
    </row>
    <row r="53" spans="2:18" x14ac:dyDescent="0.2">
      <c r="B53" s="40" t="s">
        <v>90</v>
      </c>
      <c r="D53" s="35"/>
      <c r="E53" s="14" t="s">
        <v>107</v>
      </c>
      <c r="G53" s="111">
        <f>SUM(I53:P53)</f>
        <v>-4.2840838432312012E-8</v>
      </c>
      <c r="I53" s="111">
        <f t="shared" ref="I53:P53" si="11">I52*2/3</f>
        <v>1061093.1745762739</v>
      </c>
      <c r="J53" s="111">
        <f t="shared" si="11"/>
        <v>3330612.629213247</v>
      </c>
      <c r="K53" s="111">
        <f t="shared" si="11"/>
        <v>2248301.5152127738</v>
      </c>
      <c r="L53" s="111">
        <f t="shared" si="11"/>
        <v>3231502.4986409522</v>
      </c>
      <c r="M53" s="111">
        <f t="shared" si="11"/>
        <v>58606.64458797776</v>
      </c>
      <c r="N53" s="111">
        <f t="shared" si="11"/>
        <v>-11728722.525423208</v>
      </c>
      <c r="O53" s="111">
        <f t="shared" si="11"/>
        <v>793420.8962915102</v>
      </c>
      <c r="P53" s="111">
        <f t="shared" si="11"/>
        <v>1005185.1669004308</v>
      </c>
    </row>
    <row r="54" spans="2:18" x14ac:dyDescent="0.2">
      <c r="B54" s="40"/>
      <c r="D54" s="35"/>
      <c r="E54" s="35"/>
      <c r="P54" s="10"/>
    </row>
    <row r="55" spans="2:18" x14ac:dyDescent="0.2">
      <c r="B55" s="40" t="s">
        <v>61</v>
      </c>
      <c r="D55" s="35"/>
      <c r="E55" s="14" t="s">
        <v>107</v>
      </c>
      <c r="G55" s="111">
        <f>SUM('Q-bedragen'!I55:P55)</f>
        <v>-2.0954757928848267E-9</v>
      </c>
      <c r="I55" s="55">
        <v>1901281.1817586911</v>
      </c>
      <c r="J55" s="55">
        <v>-40794.738492299788</v>
      </c>
      <c r="K55" s="55">
        <v>2485920.9617923116</v>
      </c>
      <c r="L55" s="55">
        <v>-9894568.1211475972</v>
      </c>
      <c r="M55" s="55">
        <v>748937.64388415578</v>
      </c>
      <c r="N55" s="55">
        <v>3135267.3977566925</v>
      </c>
      <c r="O55" s="55">
        <v>140398.7001939904</v>
      </c>
      <c r="P55" s="55">
        <v>1523556.9742540538</v>
      </c>
    </row>
    <row r="56" spans="2:18" x14ac:dyDescent="0.2">
      <c r="B56" s="40" t="s">
        <v>62</v>
      </c>
      <c r="D56" s="35"/>
      <c r="E56" s="14" t="s">
        <v>107</v>
      </c>
      <c r="G56" s="111">
        <f>SUM('Q-bedragen'!I56:P56)</f>
        <v>-2.5611370801925659E-9</v>
      </c>
      <c r="I56" s="111">
        <f>I55*(1+$G$49)</f>
        <v>1989854.7231995852</v>
      </c>
      <c r="J56" s="111">
        <f t="shared" ref="J56:P56" si="12">J55*(1+$G$49)</f>
        <v>-42695.211970439312</v>
      </c>
      <c r="K56" s="111">
        <f t="shared" si="12"/>
        <v>2601730.6723393993</v>
      </c>
      <c r="L56" s="111">
        <f t="shared" si="12"/>
        <v>-10355518.84633573</v>
      </c>
      <c r="M56" s="111">
        <f t="shared" si="12"/>
        <v>783827.83270717773</v>
      </c>
      <c r="N56" s="111">
        <f t="shared" si="12"/>
        <v>3281327.7172127618</v>
      </c>
      <c r="O56" s="111">
        <f t="shared" si="12"/>
        <v>146939.34773691569</v>
      </c>
      <c r="P56" s="111">
        <f t="shared" si="12"/>
        <v>1594533.7651103272</v>
      </c>
    </row>
    <row r="57" spans="2:18" x14ac:dyDescent="0.2">
      <c r="B57" s="40" t="s">
        <v>91</v>
      </c>
      <c r="D57" s="35"/>
      <c r="E57" s="14" t="s">
        <v>107</v>
      </c>
      <c r="G57" s="111">
        <f>SUM('Q-bedragen'!I57:P57)</f>
        <v>0</v>
      </c>
      <c r="I57" s="111">
        <f>I56/3</f>
        <v>663284.90773319511</v>
      </c>
      <c r="J57" s="111">
        <f t="shared" ref="J57:P57" si="13">J56/3</f>
        <v>-14231.737323479771</v>
      </c>
      <c r="K57" s="111">
        <f t="shared" si="13"/>
        <v>867243.55744646641</v>
      </c>
      <c r="L57" s="111">
        <f t="shared" si="13"/>
        <v>-3451839.6154452432</v>
      </c>
      <c r="M57" s="111">
        <f t="shared" si="13"/>
        <v>261275.94423572591</v>
      </c>
      <c r="N57" s="111">
        <f t="shared" si="13"/>
        <v>1093775.9057375873</v>
      </c>
      <c r="O57" s="111">
        <f t="shared" si="13"/>
        <v>48979.782578971899</v>
      </c>
      <c r="P57" s="111">
        <f t="shared" si="13"/>
        <v>531511.25503677572</v>
      </c>
    </row>
    <row r="58" spans="2:18" x14ac:dyDescent="0.2">
      <c r="B58" s="40"/>
      <c r="D58" s="35"/>
      <c r="E58" s="14"/>
    </row>
    <row r="59" spans="2:18" x14ac:dyDescent="0.2">
      <c r="B59" s="40" t="s">
        <v>92</v>
      </c>
      <c r="D59" s="35"/>
      <c r="E59" s="14" t="s">
        <v>107</v>
      </c>
      <c r="G59" s="106">
        <f>SUM(I59:P59)</f>
        <v>-4.1443854570388794E-8</v>
      </c>
      <c r="I59" s="111">
        <f>I53+I57</f>
        <v>1724378.0823094691</v>
      </c>
      <c r="J59" s="111">
        <f t="shared" ref="J59:P59" si="14">J53+J57</f>
        <v>3316380.8918897673</v>
      </c>
      <c r="K59" s="111">
        <f t="shared" si="14"/>
        <v>3115545.0726592401</v>
      </c>
      <c r="L59" s="111">
        <f t="shared" si="14"/>
        <v>-220337.11680429103</v>
      </c>
      <c r="M59" s="111">
        <f t="shared" si="14"/>
        <v>319882.5888237037</v>
      </c>
      <c r="N59" s="111">
        <f t="shared" si="14"/>
        <v>-10634946.61968562</v>
      </c>
      <c r="O59" s="111">
        <f t="shared" si="14"/>
        <v>842400.67887048214</v>
      </c>
      <c r="P59" s="111">
        <f t="shared" si="14"/>
        <v>1536696.4219372065</v>
      </c>
    </row>
    <row r="60" spans="2:18" x14ac:dyDescent="0.2">
      <c r="D60" s="35"/>
      <c r="E60" s="35"/>
    </row>
    <row r="61" spans="2:18" x14ac:dyDescent="0.2">
      <c r="D61" s="35"/>
      <c r="E61" s="35"/>
    </row>
    <row r="62" spans="2:18" s="19" customFormat="1" ht="15" customHeight="1" x14ac:dyDescent="0.2">
      <c r="B62" s="25" t="s">
        <v>74</v>
      </c>
    </row>
    <row r="63" spans="2:18" x14ac:dyDescent="0.2">
      <c r="D63" s="35"/>
      <c r="E63" s="35"/>
    </row>
    <row r="64" spans="2:18" x14ac:dyDescent="0.2">
      <c r="B64" s="24" t="s">
        <v>75</v>
      </c>
      <c r="D64" s="35"/>
      <c r="E64" s="14" t="s">
        <v>71</v>
      </c>
      <c r="G64" s="114">
        <f>FNOP!G29</f>
        <v>2.9941083298647409E-2</v>
      </c>
    </row>
    <row r="65" spans="2:15" x14ac:dyDescent="0.2">
      <c r="D65" s="35"/>
      <c r="E65" s="35"/>
    </row>
    <row r="66" spans="2:15" x14ac:dyDescent="0.2">
      <c r="B66" s="40" t="s">
        <v>92</v>
      </c>
      <c r="D66" s="35"/>
      <c r="E66" s="35" t="s">
        <v>107</v>
      </c>
      <c r="G66" s="106">
        <f>SUM(I66:P66)</f>
        <v>-4.1211023926734924E-8</v>
      </c>
      <c r="I66" s="42">
        <f>I59</f>
        <v>1724378.0823094691</v>
      </c>
      <c r="J66" s="42">
        <f>J59</f>
        <v>3316380.8918897673</v>
      </c>
      <c r="K66" s="43">
        <f>K59*(1-G64)+P59</f>
        <v>4558958.7000552658</v>
      </c>
      <c r="L66" s="43">
        <f>L59+G64*K59</f>
        <v>-127054.32226311023</v>
      </c>
      <c r="M66" s="42">
        <f>M59</f>
        <v>319882.5888237037</v>
      </c>
      <c r="N66" s="42">
        <f t="shared" ref="N66:O66" si="15">N59</f>
        <v>-10634946.61968562</v>
      </c>
      <c r="O66" s="42">
        <f t="shared" si="15"/>
        <v>842400.67887048214</v>
      </c>
    </row>
    <row r="67" spans="2:15" x14ac:dyDescent="0.2">
      <c r="D67" s="35"/>
      <c r="E67" s="35"/>
    </row>
    <row r="68" spans="2:15" x14ac:dyDescent="0.2">
      <c r="D68" s="35"/>
      <c r="E68" s="35"/>
    </row>
    <row r="69" spans="2:15" x14ac:dyDescent="0.2">
      <c r="D69" s="35"/>
      <c r="E69" s="35"/>
    </row>
    <row r="70" spans="2:15" x14ac:dyDescent="0.2">
      <c r="D70" s="35"/>
      <c r="E70" s="35"/>
    </row>
  </sheetData>
  <pageMargins left="0.75" right="0.75" top="1" bottom="1" header="0.5" footer="0.5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CCFFCC"/>
    <pageSetUpPr fitToPage="1"/>
  </sheetPr>
  <dimension ref="B1:T50"/>
  <sheetViews>
    <sheetView showGridLines="0" zoomScale="85" workbookViewId="0">
      <pane xSplit="3" ySplit="12" topLeftCell="D13" activePane="bottomRight" state="frozen"/>
      <selection pane="topRight" activeCell="G1" sqref="G1"/>
      <selection pane="bottomLeft" activeCell="A8" sqref="A8"/>
      <selection pane="bottomRight"/>
    </sheetView>
  </sheetViews>
  <sheetFormatPr defaultColWidth="8.85546875" defaultRowHeight="12.75" x14ac:dyDescent="0.2"/>
  <cols>
    <col min="1" max="1" width="2.7109375" style="2" customWidth="1"/>
    <col min="2" max="2" width="47.28515625" style="24" customWidth="1"/>
    <col min="3" max="4" width="2.5703125" style="2" customWidth="1"/>
    <col min="5" max="5" width="15.7109375" style="2" customWidth="1"/>
    <col min="6" max="6" width="2.7109375" style="2" customWidth="1"/>
    <col min="7" max="7" width="15.7109375" style="2" customWidth="1"/>
    <col min="8" max="8" width="17.5703125" style="2" customWidth="1"/>
    <col min="9" max="9" width="17.5703125" style="8" customWidth="1"/>
    <col min="10" max="16" width="15.7109375" style="8" customWidth="1"/>
    <col min="17" max="18" width="12" style="8" customWidth="1"/>
    <col min="19" max="20" width="3.5703125" style="8" customWidth="1"/>
    <col min="21" max="16384" width="8.85546875" style="2"/>
  </cols>
  <sheetData>
    <row r="1" spans="2:20" ht="12.75" customHeight="1" x14ac:dyDescent="0.2">
      <c r="B1" s="83" t="s">
        <v>136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0" ht="12.75" customHeight="1" x14ac:dyDescent="0.2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s="20" customFormat="1" ht="18" customHeight="1" x14ac:dyDescent="0.25">
      <c r="B3" s="21" t="s">
        <v>72</v>
      </c>
      <c r="I3" s="21"/>
      <c r="J3" s="21"/>
      <c r="K3" s="21"/>
      <c r="L3" s="21"/>
    </row>
    <row r="4" spans="2:20" ht="12.75" customHeight="1" x14ac:dyDescent="0.2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2.75" customHeight="1" x14ac:dyDescent="0.2">
      <c r="B5" s="129" t="s">
        <v>115</v>
      </c>
      <c r="C5" s="8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12.75" customHeight="1" x14ac:dyDescent="0.2">
      <c r="B6" s="129"/>
      <c r="C6" s="8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12.75" customHeight="1" x14ac:dyDescent="0.2">
      <c r="B7" s="129"/>
      <c r="C7" s="8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12.75" customHeight="1" x14ac:dyDescent="0.2">
      <c r="B8" s="129"/>
      <c r="C8" s="8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ht="12.75" customHeight="1" x14ac:dyDescent="0.2">
      <c r="B9" s="129"/>
      <c r="C9" s="8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ht="12.75" customHeight="1" x14ac:dyDescent="0.2">
      <c r="B10" s="129"/>
      <c r="C10" s="8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12.75" customHeight="1" x14ac:dyDescent="0.2"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s="19" customFormat="1" ht="15" customHeight="1" x14ac:dyDescent="0.2">
      <c r="B12" s="25"/>
      <c r="E12" s="19" t="s">
        <v>49</v>
      </c>
      <c r="G12" s="19" t="s">
        <v>50</v>
      </c>
      <c r="L12" s="19" t="s">
        <v>116</v>
      </c>
    </row>
    <row r="13" spans="2:20" ht="12.75" customHeight="1" x14ac:dyDescent="0.2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ht="12.75" customHeight="1" x14ac:dyDescent="0.2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s="19" customFormat="1" ht="15" customHeight="1" x14ac:dyDescent="0.2">
      <c r="B15" s="25" t="s">
        <v>63</v>
      </c>
    </row>
    <row r="16" spans="2:20" x14ac:dyDescent="0.2">
      <c r="H16" s="15"/>
      <c r="I16" s="59"/>
      <c r="J16" s="59"/>
      <c r="K16" s="59"/>
    </row>
    <row r="17" spans="2:20" x14ac:dyDescent="0.2">
      <c r="B17" s="79">
        <v>2013</v>
      </c>
      <c r="E17" s="2" t="s">
        <v>71</v>
      </c>
      <c r="F17" s="35"/>
      <c r="G17" s="115">
        <v>2.3E-2</v>
      </c>
      <c r="H17" s="116"/>
      <c r="I17" s="116"/>
      <c r="J17" s="116"/>
      <c r="K17" s="117"/>
      <c r="L17" s="118" t="s">
        <v>117</v>
      </c>
      <c r="M17" s="116"/>
      <c r="N17" s="116"/>
      <c r="O17" s="116"/>
      <c r="P17" s="116"/>
      <c r="Q17" s="59"/>
      <c r="R17" s="2"/>
      <c r="S17" s="2"/>
      <c r="T17" s="2"/>
    </row>
    <row r="18" spans="2:20" x14ac:dyDescent="0.2">
      <c r="B18" s="79">
        <v>2014</v>
      </c>
      <c r="E18" s="2" t="s">
        <v>71</v>
      </c>
      <c r="F18" s="35"/>
      <c r="G18" s="115">
        <v>2.8000000000000001E-2</v>
      </c>
      <c r="H18" s="116"/>
      <c r="I18" s="117"/>
      <c r="J18" s="117"/>
      <c r="K18" s="117"/>
      <c r="L18" s="117"/>
      <c r="M18" s="116"/>
      <c r="N18" s="116"/>
      <c r="O18" s="117"/>
      <c r="P18" s="117"/>
      <c r="Q18" s="59"/>
      <c r="R18" s="2"/>
      <c r="S18" s="2"/>
      <c r="T18" s="2"/>
    </row>
    <row r="19" spans="2:20" x14ac:dyDescent="0.2">
      <c r="B19" s="79">
        <v>2015</v>
      </c>
      <c r="E19" s="2" t="s">
        <v>71</v>
      </c>
      <c r="F19" s="35"/>
      <c r="G19" s="115">
        <v>0.01</v>
      </c>
      <c r="H19" s="116"/>
      <c r="I19" s="116"/>
      <c r="J19" s="117"/>
      <c r="K19" s="117"/>
      <c r="L19" s="117"/>
      <c r="M19" s="116"/>
      <c r="N19" s="116"/>
      <c r="O19" s="116"/>
      <c r="P19" s="117"/>
      <c r="Q19" s="59"/>
      <c r="R19" s="2"/>
      <c r="S19" s="2"/>
      <c r="T19" s="2"/>
    </row>
    <row r="20" spans="2:20" x14ac:dyDescent="0.2">
      <c r="B20" s="79">
        <v>2016</v>
      </c>
      <c r="E20" s="2" t="s">
        <v>71</v>
      </c>
      <c r="F20" s="35"/>
      <c r="G20" s="115">
        <v>8.0000000000000002E-3</v>
      </c>
      <c r="H20" s="116"/>
      <c r="I20" s="116"/>
      <c r="J20" s="116"/>
      <c r="K20" s="117"/>
      <c r="L20" s="117"/>
      <c r="M20" s="116"/>
      <c r="N20" s="116"/>
      <c r="O20" s="116"/>
      <c r="P20" s="116"/>
      <c r="Q20" s="59"/>
      <c r="R20" s="2"/>
      <c r="S20" s="2"/>
      <c r="T20" s="2"/>
    </row>
    <row r="21" spans="2:20" x14ac:dyDescent="0.2">
      <c r="F21" s="35"/>
      <c r="G21" s="35"/>
      <c r="H21" s="14"/>
      <c r="I21" s="63"/>
      <c r="J21" s="63"/>
      <c r="K21" s="117"/>
      <c r="L21" s="117"/>
      <c r="M21" s="116"/>
      <c r="N21" s="116"/>
      <c r="O21" s="116"/>
      <c r="P21" s="116"/>
      <c r="Q21" s="59"/>
      <c r="R21" s="2"/>
      <c r="S21" s="2"/>
      <c r="T21" s="2"/>
    </row>
    <row r="22" spans="2:20" x14ac:dyDescent="0.2">
      <c r="B22" s="2"/>
      <c r="F22" s="35"/>
      <c r="G22" s="35" t="s">
        <v>85</v>
      </c>
      <c r="H22" s="46" t="s">
        <v>86</v>
      </c>
      <c r="I22" s="2"/>
      <c r="J22" s="2"/>
      <c r="K22" s="30"/>
      <c r="M22" s="59"/>
      <c r="N22" s="59"/>
      <c r="O22" s="59"/>
      <c r="P22" s="59"/>
      <c r="R22" s="2"/>
      <c r="S22" s="2"/>
      <c r="T22" s="2"/>
    </row>
    <row r="23" spans="2:20" x14ac:dyDescent="0.2">
      <c r="B23" s="79" t="s">
        <v>64</v>
      </c>
      <c r="E23" s="2" t="s">
        <v>71</v>
      </c>
      <c r="F23" s="35"/>
      <c r="G23" s="119">
        <f>(1+G17)*(1+G18)*(1+G19)*(1+G20)-1</f>
        <v>7.0657723519999882E-2</v>
      </c>
      <c r="H23" s="119">
        <f>(1+G18)*(1+G19)*(1+G20)-1</f>
        <v>4.6586240000000112E-2</v>
      </c>
      <c r="I23" s="2"/>
      <c r="J23" s="2"/>
      <c r="K23" s="30"/>
      <c r="R23" s="2"/>
      <c r="S23" s="2"/>
      <c r="T23" s="2"/>
    </row>
    <row r="24" spans="2:20" x14ac:dyDescent="0.2">
      <c r="F24" s="35"/>
      <c r="G24" s="35"/>
      <c r="H24" s="35"/>
      <c r="I24" s="30"/>
      <c r="J24" s="30"/>
      <c r="K24" s="30"/>
      <c r="R24" s="2"/>
      <c r="S24" s="2"/>
      <c r="T24" s="2"/>
    </row>
    <row r="26" spans="2:20" s="19" customFormat="1" ht="15" customHeight="1" x14ac:dyDescent="0.2">
      <c r="B26" s="25" t="s">
        <v>65</v>
      </c>
    </row>
    <row r="28" spans="2:20" x14ac:dyDescent="0.2">
      <c r="G28" s="41" t="s">
        <v>66</v>
      </c>
      <c r="H28" s="41" t="s">
        <v>13</v>
      </c>
      <c r="I28" s="61"/>
      <c r="J28" s="61"/>
      <c r="K28" s="59"/>
      <c r="R28" s="2"/>
      <c r="S28" s="2"/>
      <c r="T28" s="2"/>
    </row>
    <row r="29" spans="2:20" x14ac:dyDescent="0.2">
      <c r="G29" s="41"/>
      <c r="H29" s="41"/>
      <c r="I29" s="61"/>
      <c r="J29" s="61"/>
      <c r="K29" s="59"/>
      <c r="L29" s="8" t="s">
        <v>117</v>
      </c>
      <c r="R29" s="2"/>
      <c r="S29" s="2"/>
      <c r="T29" s="2"/>
    </row>
    <row r="30" spans="2:20" x14ac:dyDescent="0.2">
      <c r="B30" s="79">
        <v>2013</v>
      </c>
      <c r="E30" s="2" t="s">
        <v>71</v>
      </c>
      <c r="G30" s="56">
        <v>0.85</v>
      </c>
      <c r="H30" s="56">
        <v>0.15</v>
      </c>
      <c r="I30" s="62"/>
      <c r="J30" s="62"/>
      <c r="K30" s="59"/>
      <c r="R30" s="2"/>
      <c r="S30" s="2"/>
      <c r="T30" s="2"/>
    </row>
    <row r="31" spans="2:20" x14ac:dyDescent="0.2">
      <c r="B31" s="79">
        <v>2014</v>
      </c>
      <c r="E31" s="2" t="s">
        <v>71</v>
      </c>
      <c r="G31" s="56">
        <v>0.84</v>
      </c>
      <c r="H31" s="56">
        <v>0.16</v>
      </c>
      <c r="I31" s="62"/>
      <c r="J31" s="62"/>
      <c r="K31" s="59"/>
      <c r="R31" s="2"/>
      <c r="S31" s="2"/>
      <c r="T31" s="2"/>
    </row>
    <row r="32" spans="2:20" x14ac:dyDescent="0.2">
      <c r="B32" s="79">
        <v>2015</v>
      </c>
      <c r="E32" s="2" t="s">
        <v>71</v>
      </c>
      <c r="G32" s="56">
        <v>0.84</v>
      </c>
      <c r="H32" s="56">
        <v>0.16</v>
      </c>
      <c r="I32" s="62"/>
      <c r="J32" s="62"/>
      <c r="K32" s="59"/>
      <c r="R32" s="2"/>
      <c r="S32" s="2"/>
      <c r="T32" s="2"/>
    </row>
    <row r="33" spans="2:20" x14ac:dyDescent="0.2">
      <c r="G33" s="35"/>
      <c r="H33" s="35"/>
      <c r="I33" s="30"/>
      <c r="J33" s="30"/>
    </row>
    <row r="35" spans="2:20" s="19" customFormat="1" ht="15" customHeight="1" x14ac:dyDescent="0.2">
      <c r="B35" s="25" t="s">
        <v>67</v>
      </c>
    </row>
    <row r="37" spans="2:20" x14ac:dyDescent="0.2">
      <c r="B37" s="24" t="s">
        <v>68</v>
      </c>
      <c r="E37" s="2" t="s">
        <v>71</v>
      </c>
      <c r="F37" s="35"/>
      <c r="G37" s="57">
        <v>0.99</v>
      </c>
      <c r="H37" s="35"/>
      <c r="I37" s="30"/>
    </row>
    <row r="38" spans="2:20" x14ac:dyDescent="0.2">
      <c r="B38" s="24" t="s">
        <v>69</v>
      </c>
      <c r="E38" s="2" t="s">
        <v>71</v>
      </c>
      <c r="F38" s="35"/>
      <c r="G38" s="57">
        <v>0.01</v>
      </c>
      <c r="H38" s="35"/>
      <c r="I38" s="30"/>
    </row>
    <row r="39" spans="2:20" x14ac:dyDescent="0.2">
      <c r="E39" s="35"/>
      <c r="F39" s="35"/>
      <c r="G39" s="35"/>
      <c r="H39" s="35"/>
      <c r="I39" s="30"/>
    </row>
    <row r="41" spans="2:20" s="19" customFormat="1" ht="15" customHeight="1" x14ac:dyDescent="0.2">
      <c r="B41" s="25" t="s">
        <v>70</v>
      </c>
    </row>
    <row r="43" spans="2:20" x14ac:dyDescent="0.2">
      <c r="B43" s="67" t="s">
        <v>2</v>
      </c>
      <c r="C43" s="35"/>
      <c r="D43" s="35"/>
      <c r="E43" s="35" t="s">
        <v>57</v>
      </c>
      <c r="F43" s="35"/>
      <c r="G43" s="120">
        <v>1</v>
      </c>
    </row>
    <row r="44" spans="2:20" x14ac:dyDescent="0.2">
      <c r="B44" s="67" t="s">
        <v>88</v>
      </c>
      <c r="C44" s="35"/>
      <c r="D44" s="35"/>
      <c r="E44" s="35" t="s">
        <v>57</v>
      </c>
      <c r="F44" s="35"/>
      <c r="G44" s="120">
        <v>2</v>
      </c>
    </row>
    <row r="45" spans="2:20" x14ac:dyDescent="0.2">
      <c r="B45" s="67" t="s">
        <v>4</v>
      </c>
      <c r="C45" s="35"/>
      <c r="D45" s="35"/>
      <c r="E45" s="35" t="s">
        <v>57</v>
      </c>
      <c r="F45" s="35"/>
      <c r="G45" s="120">
        <v>3</v>
      </c>
    </row>
    <row r="46" spans="2:20" x14ac:dyDescent="0.2">
      <c r="B46" s="67" t="s">
        <v>5</v>
      </c>
      <c r="C46" s="35"/>
      <c r="D46" s="35"/>
      <c r="E46" s="35" t="s">
        <v>57</v>
      </c>
      <c r="F46" s="35"/>
      <c r="G46" s="120">
        <v>4</v>
      </c>
    </row>
    <row r="47" spans="2:20" x14ac:dyDescent="0.2">
      <c r="B47" s="67" t="s">
        <v>6</v>
      </c>
      <c r="C47" s="35"/>
      <c r="D47" s="35"/>
      <c r="E47" s="35" t="s">
        <v>57</v>
      </c>
      <c r="F47" s="35"/>
      <c r="G47" s="120">
        <v>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">
      <c r="B48" s="67" t="s">
        <v>7</v>
      </c>
      <c r="C48" s="35"/>
      <c r="D48" s="35"/>
      <c r="E48" s="35" t="s">
        <v>57</v>
      </c>
      <c r="F48" s="35"/>
      <c r="G48" s="120">
        <v>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2">
      <c r="B49" s="67" t="s">
        <v>15</v>
      </c>
      <c r="C49" s="35"/>
      <c r="D49" s="35"/>
      <c r="E49" s="35" t="s">
        <v>57</v>
      </c>
      <c r="F49" s="35"/>
      <c r="G49" s="120">
        <v>7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2">
      <c r="B50" s="67" t="s">
        <v>3</v>
      </c>
      <c r="C50" s="35"/>
      <c r="D50" s="35"/>
      <c r="E50" s="35" t="s">
        <v>57</v>
      </c>
      <c r="F50" s="35"/>
      <c r="G50" s="120">
        <v>8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B5:B10"/>
  </mergeCells>
  <pageMargins left="0.75" right="0.75" top="1" bottom="1" header="0.5" footer="0.5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CCFFCC"/>
  </sheetPr>
  <dimension ref="B1:U72"/>
  <sheetViews>
    <sheetView showGridLines="0" zoomScale="85" zoomScaleNormal="8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8.85546875" defaultRowHeight="12.75" x14ac:dyDescent="0.2"/>
  <cols>
    <col min="1" max="1" width="2.7109375" style="9" customWidth="1"/>
    <col min="2" max="2" width="47.28515625" style="26" customWidth="1"/>
    <col min="3" max="4" width="2.5703125" style="9" customWidth="1"/>
    <col min="5" max="5" width="15.7109375" style="9" customWidth="1"/>
    <col min="6" max="6" width="2.7109375" style="9" customWidth="1"/>
    <col min="7" max="7" width="15.7109375" style="9" customWidth="1"/>
    <col min="8" max="8" width="17.5703125" style="9" customWidth="1"/>
    <col min="9" max="9" width="17.5703125" style="8" customWidth="1"/>
    <col min="10" max="16" width="15.7109375" style="8" customWidth="1"/>
    <col min="17" max="18" width="12" style="8" customWidth="1"/>
    <col min="19" max="20" width="3.5703125" style="8" customWidth="1"/>
    <col min="21" max="16384" width="8.85546875" style="9"/>
  </cols>
  <sheetData>
    <row r="1" spans="2:21" customFormat="1" ht="12.75" customHeight="1" x14ac:dyDescent="0.2">
      <c r="B1" s="83" t="s">
        <v>136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customFormat="1" ht="12.75" customHeight="1" x14ac:dyDescent="0.2">
      <c r="B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s="20" customFormat="1" ht="18" customHeight="1" x14ac:dyDescent="0.25">
      <c r="B3" s="21" t="s">
        <v>72</v>
      </c>
      <c r="I3" s="21"/>
      <c r="J3" s="21"/>
      <c r="K3" s="21"/>
      <c r="L3" s="21"/>
    </row>
    <row r="4" spans="2:21" customFormat="1" ht="12.75" customHeight="1" x14ac:dyDescent="0.2">
      <c r="B4" s="22"/>
    </row>
    <row r="5" spans="2:21" customFormat="1" ht="12.75" customHeight="1" x14ac:dyDescent="0.2">
      <c r="B5" s="129" t="s">
        <v>114</v>
      </c>
      <c r="C5" s="80"/>
    </row>
    <row r="6" spans="2:21" customFormat="1" ht="12.75" customHeight="1" x14ac:dyDescent="0.2">
      <c r="B6" s="129"/>
      <c r="C6" s="80"/>
    </row>
    <row r="7" spans="2:21" customFormat="1" ht="12.75" customHeight="1" x14ac:dyDescent="0.2">
      <c r="B7" s="129"/>
      <c r="C7" s="80"/>
    </row>
    <row r="8" spans="2:21" customFormat="1" ht="12.75" customHeight="1" x14ac:dyDescent="0.2">
      <c r="B8" s="129"/>
      <c r="C8" s="80"/>
    </row>
    <row r="9" spans="2:21" customFormat="1" ht="12.75" customHeight="1" x14ac:dyDescent="0.2">
      <c r="B9" s="129"/>
      <c r="C9" s="80"/>
    </row>
    <row r="10" spans="2:21" customFormat="1" ht="12.75" customHeight="1" x14ac:dyDescent="0.2">
      <c r="B10" s="129"/>
      <c r="C10" s="80"/>
    </row>
    <row r="11" spans="2:21" customFormat="1" ht="12.75" customHeight="1" x14ac:dyDescent="0.2">
      <c r="B11" s="22"/>
    </row>
    <row r="12" spans="2:21" s="19" customFormat="1" ht="15" customHeight="1" x14ac:dyDescent="0.2">
      <c r="B12" s="25"/>
      <c r="E12" s="19" t="s">
        <v>49</v>
      </c>
      <c r="G12" s="19" t="s">
        <v>50</v>
      </c>
    </row>
    <row r="13" spans="2:21" customFormat="1" ht="12.75" customHeight="1" x14ac:dyDescent="0.2">
      <c r="B13" s="22"/>
    </row>
    <row r="14" spans="2:21" s="19" customFormat="1" ht="15" customHeight="1" x14ac:dyDescent="0.2">
      <c r="B14" s="45" t="s">
        <v>111</v>
      </c>
      <c r="J14" s="53"/>
      <c r="K14" s="53"/>
      <c r="L14" s="53"/>
      <c r="M14" s="53"/>
      <c r="N14" s="53"/>
      <c r="O14" s="53"/>
      <c r="P14" s="53"/>
    </row>
    <row r="15" spans="2:21" x14ac:dyDescent="0.2">
      <c r="B15" s="32"/>
      <c r="C15" s="31"/>
      <c r="D15" s="29"/>
      <c r="E15" s="29"/>
      <c r="F15" s="29"/>
      <c r="G15" s="29"/>
      <c r="H15" s="29"/>
      <c r="I15" s="28"/>
      <c r="J15" s="28"/>
      <c r="K15" s="28"/>
      <c r="L15" s="28"/>
      <c r="M15" s="28"/>
      <c r="N15" s="28"/>
      <c r="O15" s="28"/>
      <c r="P15" s="28"/>
      <c r="T15" s="9"/>
    </row>
    <row r="16" spans="2:21" x14ac:dyDescent="0.2">
      <c r="B16" s="32"/>
      <c r="C16" s="31"/>
      <c r="D16" s="29"/>
      <c r="E16" s="29"/>
      <c r="F16" s="29"/>
      <c r="G16" s="29"/>
      <c r="H16" s="29"/>
      <c r="I16" s="28"/>
      <c r="J16" s="28"/>
      <c r="K16" s="28"/>
      <c r="L16" s="28"/>
      <c r="M16" s="28"/>
      <c r="N16" s="28"/>
      <c r="O16" s="28"/>
      <c r="P16" s="28"/>
      <c r="T16" s="9"/>
    </row>
    <row r="17" spans="2:20" x14ac:dyDescent="0.2">
      <c r="B17" s="60" t="s">
        <v>112</v>
      </c>
      <c r="C17" s="27"/>
      <c r="D17" s="29"/>
      <c r="F17" s="29"/>
      <c r="G17" s="29"/>
      <c r="H17" s="29"/>
      <c r="T17" s="9"/>
    </row>
    <row r="18" spans="2:20" x14ac:dyDescent="0.2">
      <c r="B18" s="58">
        <v>2013</v>
      </c>
      <c r="C18" s="27"/>
      <c r="D18" s="29"/>
      <c r="E18" s="35" t="s">
        <v>57</v>
      </c>
      <c r="F18" s="29"/>
      <c r="G18" s="92">
        <f>G45</f>
        <v>79241.287231092065</v>
      </c>
      <c r="H18" s="29"/>
      <c r="T18" s="9"/>
    </row>
    <row r="19" spans="2:20" x14ac:dyDescent="0.2">
      <c r="B19" s="58">
        <v>2014</v>
      </c>
      <c r="C19" s="27"/>
      <c r="D19" s="29"/>
      <c r="E19" s="35" t="s">
        <v>57</v>
      </c>
      <c r="F19" s="29"/>
      <c r="G19" s="92">
        <f>G46</f>
        <v>79713.732862070086</v>
      </c>
      <c r="H19" s="29"/>
      <c r="T19" s="9"/>
    </row>
    <row r="20" spans="2:20" x14ac:dyDescent="0.2">
      <c r="B20" s="58">
        <v>2015</v>
      </c>
      <c r="C20" s="27"/>
      <c r="D20" s="29"/>
      <c r="E20" s="35" t="s">
        <v>57</v>
      </c>
      <c r="F20" s="29"/>
      <c r="G20" s="92">
        <f>G47</f>
        <v>79810.418141651317</v>
      </c>
      <c r="H20" s="29"/>
      <c r="T20" s="9"/>
    </row>
    <row r="21" spans="2:20" x14ac:dyDescent="0.2">
      <c r="B21" s="76" t="s">
        <v>110</v>
      </c>
      <c r="C21" s="27"/>
      <c r="D21" s="29"/>
      <c r="E21" s="35" t="s">
        <v>57</v>
      </c>
      <c r="F21" s="29"/>
      <c r="G21" s="44">
        <f>AVERAGE(G18:G20)</f>
        <v>79588.47941160448</v>
      </c>
      <c r="H21" s="29"/>
      <c r="T21" s="9"/>
    </row>
    <row r="22" spans="2:20" x14ac:dyDescent="0.2">
      <c r="B22" s="76"/>
      <c r="C22" s="27"/>
      <c r="D22" s="29"/>
      <c r="E22" s="35"/>
      <c r="F22" s="29"/>
      <c r="G22" s="77"/>
      <c r="H22" s="29"/>
      <c r="T22" s="9"/>
    </row>
    <row r="23" spans="2:20" x14ac:dyDescent="0.2">
      <c r="B23" s="60" t="s">
        <v>113</v>
      </c>
      <c r="F23" s="29"/>
      <c r="G23" s="77"/>
      <c r="H23" s="29"/>
      <c r="T23" s="9"/>
    </row>
    <row r="24" spans="2:20" x14ac:dyDescent="0.2">
      <c r="B24" s="58">
        <v>2013</v>
      </c>
      <c r="E24" s="35" t="s">
        <v>57</v>
      </c>
      <c r="F24" s="29"/>
      <c r="G24" s="75">
        <f>Data!$L29</f>
        <v>2647300</v>
      </c>
      <c r="H24" s="29"/>
      <c r="T24" s="9"/>
    </row>
    <row r="25" spans="2:20" x14ac:dyDescent="0.2">
      <c r="B25" s="58">
        <v>2014</v>
      </c>
      <c r="E25" s="35" t="s">
        <v>57</v>
      </c>
      <c r="F25" s="29"/>
      <c r="G25" s="75">
        <f>Data!$L51</f>
        <v>2658275</v>
      </c>
      <c r="H25" s="29"/>
      <c r="T25" s="9"/>
    </row>
    <row r="26" spans="2:20" x14ac:dyDescent="0.2">
      <c r="B26" s="58">
        <v>2015</v>
      </c>
      <c r="E26" s="35" t="s">
        <v>57</v>
      </c>
      <c r="F26" s="29"/>
      <c r="G26" s="75">
        <f>Data!$L73</f>
        <v>2668934</v>
      </c>
      <c r="H26" s="29"/>
      <c r="T26" s="9"/>
    </row>
    <row r="27" spans="2:20" x14ac:dyDescent="0.2">
      <c r="B27" s="76" t="s">
        <v>110</v>
      </c>
      <c r="E27" s="35" t="s">
        <v>57</v>
      </c>
      <c r="F27" s="29"/>
      <c r="G27" s="44">
        <f>AVERAGE(G24:G26)</f>
        <v>2658169.6666666665</v>
      </c>
      <c r="H27" s="29"/>
      <c r="T27" s="9"/>
    </row>
    <row r="28" spans="2:20" x14ac:dyDescent="0.2">
      <c r="B28" s="76"/>
      <c r="E28" s="35"/>
      <c r="F28" s="29"/>
      <c r="G28" s="78"/>
      <c r="H28" s="29"/>
      <c r="T28" s="9"/>
    </row>
    <row r="29" spans="2:20" x14ac:dyDescent="0.2">
      <c r="B29" s="24" t="s">
        <v>75</v>
      </c>
      <c r="E29" s="2" t="s">
        <v>71</v>
      </c>
      <c r="G29" s="64">
        <f>G21/G27</f>
        <v>2.9941083298647409E-2</v>
      </c>
      <c r="T29" s="9"/>
    </row>
    <row r="30" spans="2:20" x14ac:dyDescent="0.2">
      <c r="B30" s="9"/>
      <c r="T30" s="9"/>
    </row>
    <row r="31" spans="2:20" x14ac:dyDescent="0.2">
      <c r="T31" s="9"/>
    </row>
    <row r="37" spans="2:16" s="19" customFormat="1" ht="15" customHeight="1" x14ac:dyDescent="0.2">
      <c r="B37" s="45" t="s">
        <v>119</v>
      </c>
      <c r="J37" s="53"/>
      <c r="K37" s="53"/>
      <c r="L37" s="53"/>
      <c r="M37" s="53"/>
      <c r="N37" s="53"/>
      <c r="O37" s="53"/>
      <c r="P37" s="53"/>
    </row>
    <row r="39" spans="2:16" x14ac:dyDescent="0.2">
      <c r="B39" s="24" t="s">
        <v>120</v>
      </c>
    </row>
    <row r="40" spans="2:16" x14ac:dyDescent="0.2">
      <c r="B40" s="24" t="s">
        <v>121</v>
      </c>
    </row>
    <row r="44" spans="2:16" x14ac:dyDescent="0.2">
      <c r="B44" s="60" t="s">
        <v>112</v>
      </c>
      <c r="C44" s="27"/>
      <c r="D44" s="29"/>
      <c r="F44" s="29"/>
      <c r="G44" s="29"/>
    </row>
    <row r="45" spans="2:16" x14ac:dyDescent="0.2">
      <c r="B45" s="58">
        <v>2013</v>
      </c>
      <c r="C45" s="27"/>
      <c r="D45" s="29"/>
      <c r="E45" s="35" t="s">
        <v>57</v>
      </c>
      <c r="F45" s="29"/>
      <c r="G45" s="87">
        <f>G52*(1+G70)</f>
        <v>79241.287231092065</v>
      </c>
    </row>
    <row r="46" spans="2:16" x14ac:dyDescent="0.2">
      <c r="B46" s="58">
        <v>2014</v>
      </c>
      <c r="C46" s="27"/>
      <c r="D46" s="29"/>
      <c r="E46" s="35" t="s">
        <v>57</v>
      </c>
      <c r="F46" s="29"/>
      <c r="G46" s="87">
        <f>G53*(1+G71)</f>
        <v>79713.732862070086</v>
      </c>
    </row>
    <row r="47" spans="2:16" x14ac:dyDescent="0.2">
      <c r="B47" s="58">
        <v>2015</v>
      </c>
      <c r="C47" s="27"/>
      <c r="D47" s="29"/>
      <c r="E47" s="35" t="s">
        <v>57</v>
      </c>
      <c r="F47" s="29"/>
      <c r="G47" s="87">
        <f>G54*(1+G72)</f>
        <v>79810.418141651317</v>
      </c>
    </row>
    <row r="51" spans="2:11" x14ac:dyDescent="0.2">
      <c r="B51" s="24" t="s">
        <v>125</v>
      </c>
      <c r="C51" s="27"/>
      <c r="D51" s="29"/>
      <c r="F51" s="29"/>
      <c r="G51" s="29"/>
    </row>
    <row r="52" spans="2:11" x14ac:dyDescent="0.2">
      <c r="B52" s="58">
        <v>2013</v>
      </c>
      <c r="C52" s="27"/>
      <c r="D52" s="29"/>
      <c r="E52" s="35" t="s">
        <v>57</v>
      </c>
      <c r="F52" s="29"/>
      <c r="G52" s="88">
        <v>77546.637199400793</v>
      </c>
      <c r="K52" s="91" t="s">
        <v>124</v>
      </c>
    </row>
    <row r="53" spans="2:11" x14ac:dyDescent="0.2">
      <c r="B53" s="58">
        <v>2014</v>
      </c>
      <c r="C53" s="27"/>
      <c r="D53" s="29"/>
      <c r="E53" s="35" t="s">
        <v>57</v>
      </c>
      <c r="F53" s="29"/>
      <c r="G53" s="88">
        <v>77927.102294379263</v>
      </c>
    </row>
    <row r="54" spans="2:11" x14ac:dyDescent="0.2">
      <c r="B54" s="58">
        <v>2015</v>
      </c>
      <c r="C54" s="27"/>
      <c r="D54" s="29"/>
      <c r="E54" s="35" t="s">
        <v>57</v>
      </c>
      <c r="F54" s="29"/>
      <c r="G54" s="88">
        <v>78051.559254526626</v>
      </c>
    </row>
    <row r="56" spans="2:11" x14ac:dyDescent="0.2">
      <c r="B56" s="60" t="s">
        <v>113</v>
      </c>
      <c r="F56" s="29"/>
      <c r="G56" s="77"/>
    </row>
    <row r="57" spans="2:11" x14ac:dyDescent="0.2">
      <c r="B57" s="58">
        <v>2013</v>
      </c>
      <c r="E57" s="35" t="s">
        <v>57</v>
      </c>
      <c r="F57" s="29"/>
      <c r="G57" s="75">
        <f>Data!L29</f>
        <v>2647300</v>
      </c>
    </row>
    <row r="58" spans="2:11" x14ac:dyDescent="0.2">
      <c r="B58" s="58">
        <v>2014</v>
      </c>
      <c r="E58" s="35" t="s">
        <v>57</v>
      </c>
      <c r="F58" s="29"/>
      <c r="G58" s="75">
        <f>Data!L51</f>
        <v>2658275</v>
      </c>
    </row>
    <row r="59" spans="2:11" x14ac:dyDescent="0.2">
      <c r="B59" s="58">
        <v>2015</v>
      </c>
      <c r="E59" s="35" t="s">
        <v>57</v>
      </c>
      <c r="F59" s="29"/>
      <c r="G59" s="86">
        <f>Data!L73</f>
        <v>2668934</v>
      </c>
    </row>
    <row r="61" spans="2:11" x14ac:dyDescent="0.2">
      <c r="B61" s="24" t="s">
        <v>122</v>
      </c>
    </row>
    <row r="62" spans="2:11" x14ac:dyDescent="0.2">
      <c r="B62" s="58">
        <v>2013</v>
      </c>
      <c r="E62" s="35" t="s">
        <v>57</v>
      </c>
      <c r="F62" s="29"/>
      <c r="G62" s="89">
        <v>2589447.7553261202</v>
      </c>
      <c r="K62" s="91" t="s">
        <v>123</v>
      </c>
    </row>
    <row r="63" spans="2:11" x14ac:dyDescent="0.2">
      <c r="B63" s="58">
        <v>2014</v>
      </c>
      <c r="E63" s="35" t="s">
        <v>57</v>
      </c>
      <c r="F63" s="29"/>
      <c r="G63" s="89">
        <v>2597328.869161116</v>
      </c>
    </row>
    <row r="64" spans="2:11" x14ac:dyDescent="0.2">
      <c r="B64" s="58">
        <v>2015</v>
      </c>
      <c r="E64" s="35" t="s">
        <v>57</v>
      </c>
      <c r="F64" s="29"/>
      <c r="G64" s="90">
        <v>2608790.7007515999</v>
      </c>
    </row>
    <row r="68" spans="2:7" x14ac:dyDescent="0.2">
      <c r="B68" s="24" t="s">
        <v>126</v>
      </c>
    </row>
    <row r="70" spans="2:7" x14ac:dyDescent="0.2">
      <c r="B70" s="58">
        <v>2013</v>
      </c>
      <c r="E70" s="2"/>
      <c r="G70" s="65">
        <f>(G57-G62)/G57</f>
        <v>2.1853301353786807E-2</v>
      </c>
    </row>
    <row r="71" spans="2:7" x14ac:dyDescent="0.2">
      <c r="B71" s="58">
        <v>2014</v>
      </c>
      <c r="E71" s="2"/>
      <c r="G71" s="65">
        <f>(G58-G63)/G58</f>
        <v>2.2926947301872093E-2</v>
      </c>
    </row>
    <row r="72" spans="2:7" x14ac:dyDescent="0.2">
      <c r="B72" s="58">
        <v>2015</v>
      </c>
      <c r="E72" s="2"/>
      <c r="G72" s="65">
        <f>(G59-G64)/G59</f>
        <v>2.2534577193890949E-2</v>
      </c>
    </row>
  </sheetData>
  <mergeCells count="1">
    <mergeCell ref="B5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13</vt:i4>
      </vt:variant>
    </vt:vector>
  </HeadingPairs>
  <TitlesOfParts>
    <vt:vector size="19" baseType="lpstr">
      <vt:lpstr>Toelichting</vt:lpstr>
      <vt:lpstr>Data</vt:lpstr>
      <vt:lpstr>Verrekening onder-boven</vt:lpstr>
      <vt:lpstr>Q-bedragen</vt:lpstr>
      <vt:lpstr>Parameters</vt:lpstr>
      <vt:lpstr>FNOP</vt:lpstr>
      <vt:lpstr>AandeelBoven</vt:lpstr>
      <vt:lpstr>AandeelOnder</vt:lpstr>
      <vt:lpstr>Data!Afdrukbereik</vt:lpstr>
      <vt:lpstr>Parameters!Afdrukbereik</vt:lpstr>
      <vt:lpstr>'Q-bedragen'!Afdrukbereik</vt:lpstr>
      <vt:lpstr>Toelichting!Afdrukbereik</vt:lpstr>
      <vt:lpstr>'Verrekening onder-boven'!Afdrukbereik</vt:lpstr>
      <vt:lpstr>PercB2010</vt:lpstr>
      <vt:lpstr>PercB2011</vt:lpstr>
      <vt:lpstr>PercB2012</vt:lpstr>
      <vt:lpstr>PercH2010</vt:lpstr>
      <vt:lpstr>PercH2011</vt:lpstr>
      <vt:lpstr>PercH2012</vt:lpstr>
    </vt:vector>
  </TitlesOfParts>
  <Company>Autoriteit Consument &amp; Markt;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Q-factormodel - Regionale Netbeheerders Elektriciteit (2014-2016) - 30 september 2013</dc:title>
  <dc:creator>Autoriteit Consument &amp; Markt</dc:creator>
  <cp:lastModifiedBy>Hoogdorp, Sergio</cp:lastModifiedBy>
  <cp:lastPrinted>2016-03-31T13:46:31Z</cp:lastPrinted>
  <dcterms:created xsi:type="dcterms:W3CDTF">1996-11-27T13:48:17Z</dcterms:created>
  <dcterms:modified xsi:type="dcterms:W3CDTF">2016-09-27T08:09:13Z</dcterms:modified>
</cp:coreProperties>
</file>