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300" windowWidth="19320" windowHeight="6570" activeTab="2"/>
  </bookViews>
  <sheets>
    <sheet name=" " sheetId="4" r:id="rId1"/>
    <sheet name="Contactgegevens" sheetId="3" r:id="rId2"/>
    <sheet name="Tarievenvoorstel" sheetId="10" r:id="rId3"/>
    <sheet name="Toelichting" sheetId="5" r:id="rId4"/>
    <sheet name="Richtlijnen Controle Tarieven" sheetId="9" r:id="rId5"/>
  </sheets>
  <externalReferences>
    <externalReference r:id="rId6"/>
  </externalReferences>
  <definedNames>
    <definedName name="_xlnm.Print_Area" localSheetId="2">Tarievenvoorstel!$A$1:$N$122</definedName>
    <definedName name="_xlnm.Print_Area" localSheetId="3">Toelichting!$A$1:$F$78</definedName>
    <definedName name="AS2DocOpenMode" hidden="1">"AS2DocumentEdit"</definedName>
    <definedName name="code" localSheetId="4">[1]Contactgegevens!$D$9</definedName>
    <definedName name="VastrechtRC">#REF!</definedName>
    <definedName name="VerbruikstarRC" localSheetId="4">[1]Tarievenvoorstel!#REF!</definedName>
    <definedName name="wacc_exc_tax" localSheetId="3">#REF!</definedName>
  </definedNames>
  <calcPr calcId="145621"/>
</workbook>
</file>

<file path=xl/calcChain.xml><?xml version="1.0" encoding="utf-8"?>
<calcChain xmlns="http://schemas.openxmlformats.org/spreadsheetml/2006/main">
  <c r="F111" i="10" l="1"/>
  <c r="F110" i="10"/>
  <c r="F109" i="10"/>
  <c r="F108" i="10"/>
  <c r="F115" i="10"/>
  <c r="F114" i="10"/>
  <c r="E102" i="10"/>
  <c r="F112" i="10" l="1"/>
  <c r="F116" i="10"/>
  <c r="F118" i="10"/>
  <c r="H120" i="10" l="1"/>
  <c r="E97" i="10"/>
  <c r="E95" i="10"/>
  <c r="E93" i="10" l="1"/>
  <c r="E96" i="10" l="1"/>
</calcChain>
</file>

<file path=xl/sharedStrings.xml><?xml version="1.0" encoding="utf-8"?>
<sst xmlns="http://schemas.openxmlformats.org/spreadsheetml/2006/main" count="375" uniqueCount="136">
  <si>
    <t>Naam bedrijf</t>
  </si>
  <si>
    <t>Adres</t>
  </si>
  <si>
    <t>Postcode</t>
  </si>
  <si>
    <t>Plaats</t>
  </si>
  <si>
    <t>Contactpersoon</t>
  </si>
  <si>
    <t>Telefoonnummer</t>
  </si>
  <si>
    <t>E-mailadres</t>
  </si>
  <si>
    <t>Postbus 16326</t>
  </si>
  <si>
    <t>2500 BH  Den Haag</t>
  </si>
  <si>
    <t>Code bedrijf</t>
  </si>
  <si>
    <t>TARIEVENMANDJE</t>
  </si>
  <si>
    <t>TOELICHTING</t>
  </si>
  <si>
    <t>CONTROLE</t>
  </si>
  <si>
    <t>OVERIGE OPMERKINGEN</t>
  </si>
  <si>
    <t>EUR</t>
  </si>
  <si>
    <t>BEOORDELING OMZET</t>
  </si>
  <si>
    <t>EUR/jaar</t>
  </si>
  <si>
    <t>CONTACTGEGEVENS</t>
  </si>
  <si>
    <t>TRANSPORTTARIEVEN GAS</t>
  </si>
  <si>
    <t>Controle Totale Inkomsten in Tarievenvoorstel</t>
  </si>
  <si>
    <t>Richtlijnen Controle Tarieven</t>
  </si>
  <si>
    <t>Nr.</t>
  </si>
  <si>
    <t>Onderwerp</t>
  </si>
  <si>
    <t>Ja / Nee</t>
  </si>
  <si>
    <t>Toelichting</t>
  </si>
  <si>
    <t>EUR/m</t>
  </si>
  <si>
    <t>Transportdienst</t>
  </si>
  <si>
    <t>Aansluitdienst</t>
  </si>
  <si>
    <t>Meerlengtevergoeding</t>
  </si>
  <si>
    <t>AANSLUITDIENST</t>
  </si>
  <si>
    <t>TRANSPORTDIENST</t>
  </si>
  <si>
    <t>Eénmalige aansluitvergoeding</t>
  </si>
  <si>
    <t>Periodieke aansluitvergoeding</t>
  </si>
  <si>
    <t>KLEINVERBRUIK</t>
  </si>
  <si>
    <t>PROFIELGROOTVERBRUIK</t>
  </si>
  <si>
    <t>TELEMETRIEGROOTVERBRUIK</t>
  </si>
  <si>
    <t>EXTRA HOGE DRUK (≥ 16 bar)</t>
  </si>
  <si>
    <t>Capaciteits-afhankelijk tarief</t>
  </si>
  <si>
    <t>Vastrecht</t>
  </si>
  <si>
    <t>Invuldatum:</t>
  </si>
  <si>
    <t>NB1</t>
  </si>
  <si>
    <t>NB2</t>
  </si>
  <si>
    <t>Legenda celkleuren</t>
  </si>
  <si>
    <t>Brondata</t>
  </si>
  <si>
    <t>Berekende waarde</t>
  </si>
  <si>
    <t>Waarde die zonder berekening wordt overgenomen uit een andere cel</t>
  </si>
  <si>
    <t>Berekende of overgenomen waarde en tevens resultaat</t>
  </si>
  <si>
    <t>Verwachte mutatie tarieven Telemetrie en EHD</t>
  </si>
  <si>
    <t>Verwachte mutatie aansluitdienst totaal</t>
  </si>
  <si>
    <t>Verwachte tariefmutatie Transportdienst</t>
  </si>
  <si>
    <t>Verwachte tariefmutatie Aansluitdienst</t>
  </si>
  <si>
    <t>Is er in de categorie telemetriegrootverbruikers een keuze gemaakt tussen een ongedifferentieerd capaciteitstarief of op druk gebaseerde capaciteitstarieven? Zo nee, waarom niet?</t>
  </si>
  <si>
    <t>Zijn in het tarievenvoorstel alle decimalen van alle tarieven zichtbaar?</t>
  </si>
  <si>
    <t>Verwachte mutatie niet-vastrecht KV en PGV tarieven</t>
  </si>
  <si>
    <t/>
  </si>
  <si>
    <t>ACM</t>
  </si>
  <si>
    <t>Telefoonnummer: 070 - 72 22 000</t>
  </si>
  <si>
    <t>Telefaxnummer: 070 - 72 22 355</t>
  </si>
  <si>
    <t>E-mailadres: codatahelpdesk@acm.nl</t>
  </si>
  <si>
    <t>Zijn de rekenvolumes per tariefdrager gelijk aan de door ACM ingevulde rekenvolumes?</t>
  </si>
  <si>
    <t>ACM houdt zich het recht om de tarieven ook op andere punten te toetsen dan de punten die op dit werkblad zijn opgenoemd.</t>
  </si>
  <si>
    <r>
      <t>Wijken de afzonderlijke transportdiensttarieven meer af dan</t>
    </r>
    <r>
      <rPr>
        <b/>
        <sz val="10"/>
        <color indexed="10"/>
        <rFont val="Arial"/>
        <family val="2"/>
      </rPr>
      <t xml:space="preserve"> 4 procentpun</t>
    </r>
    <r>
      <rPr>
        <sz val="10"/>
        <rFont val="Arial"/>
        <family val="2"/>
      </rPr>
      <t>t t.o.v. het tarief van vorig jaar inclusief de verwachte tariefmutaties?</t>
    </r>
  </si>
  <si>
    <r>
      <t>Wijken de afzonderlijke aansluitdiensttarieven meer af dan</t>
    </r>
    <r>
      <rPr>
        <b/>
        <sz val="10"/>
        <color indexed="10"/>
        <rFont val="Arial"/>
        <family val="2"/>
      </rPr>
      <t xml:space="preserve"> 4 procentpunt</t>
    </r>
    <r>
      <rPr>
        <sz val="10"/>
        <rFont val="Arial"/>
        <family val="2"/>
      </rPr>
      <t xml:space="preserve"> t.o.v. het tarief van vorig jaar inclusief de verwachte tariefmutaties?</t>
    </r>
  </si>
  <si>
    <t>tarief</t>
  </si>
  <si>
    <t>eenheid</t>
  </si>
  <si>
    <t>Vastrecht (TOVT)</t>
  </si>
  <si>
    <t>Capaciteitsafhankelijk tarief (TAVTc)</t>
  </si>
  <si>
    <r>
      <t>EUR/jaar/m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/h</t>
    </r>
  </si>
  <si>
    <t>Capaciteitsafhankelijk tarief (TAVTc) lage druk</t>
  </si>
  <si>
    <t>Capaciteitsafhankelijk tarief (TAVTc) hoge druk</t>
  </si>
  <si>
    <t>Capaciteitsafhankelijk tarief (TAVTc) standaard</t>
  </si>
  <si>
    <t>Extra hoge druk (&gt;= 16 bar)</t>
  </si>
  <si>
    <t>Lage druk aansluitingen</t>
  </si>
  <si>
    <t>40 t/m 65 m3(n)/h</t>
  </si>
  <si>
    <t>65 t/m 100 m3(n)/h</t>
  </si>
  <si>
    <t>100 t/m 160 m3(n)/h</t>
  </si>
  <si>
    <t>160 t/m 250 m3(n)/h</t>
  </si>
  <si>
    <t>250 t/m 400 m3(n)/h</t>
  </si>
  <si>
    <t>400 t/m 650 m3(n)/h</t>
  </si>
  <si>
    <t>650 t/m 1000 m3(n)/h</t>
  </si>
  <si>
    <t>1000 t/m 1600 m3(n)/h</t>
  </si>
  <si>
    <t>1600 t/m 2500 m3(n)/h</t>
  </si>
  <si>
    <t>vanaf 2500 m3(n)/h</t>
  </si>
  <si>
    <t>Hoge druk aansluitingen</t>
  </si>
  <si>
    <t>Extra hoge druk aansluitingen</t>
  </si>
  <si>
    <t>vanaf 40 m3(n)/h</t>
  </si>
  <si>
    <t>Eenmalige Aansluitvergoeding t/m 40 m3(n)/h - aansluiting t/m 25 meter</t>
  </si>
  <si>
    <t>0 t/m 10 m3(n)/h</t>
  </si>
  <si>
    <t>10 t/m 16 m3(n)/h</t>
  </si>
  <si>
    <t>16 t/m 25 m3(n)/h</t>
  </si>
  <si>
    <t>25 t/m 40 m3(n)/h</t>
  </si>
  <si>
    <t>0 t/m 40 m3(n)/h</t>
  </si>
  <si>
    <t>Tariefmutaties</t>
  </si>
  <si>
    <t>* alleen vastrecht Kleinverbruik en Profielgrootverbruik blijven gelijk.</t>
  </si>
  <si>
    <t>rekenvolume</t>
  </si>
  <si>
    <t>Eenmalige Aansluitvergoeding &gt; 40 m3(n)/h (alleen aansluitpunt)</t>
  </si>
  <si>
    <t xml:space="preserve"> Meerlengtevergoeding t/m 40 m3(n)/h - per meter lengte &gt; 25 meter</t>
  </si>
  <si>
    <t>Omzet aansluitdienst</t>
  </si>
  <si>
    <t>Omzet transportdienst</t>
  </si>
  <si>
    <t>Periodieke Aansluitvergoeding aansluitingen t/m 40 m3(n)/h</t>
  </si>
  <si>
    <t>Telemetriegrootverbruik (&gt; 40 m3(n)/h; &lt; 16 bar)</t>
  </si>
  <si>
    <t>Profielgrootverbruik ( &gt;40 m3(n)/h)</t>
  </si>
  <si>
    <t>Kleinverbruik (t/m 40 m3(n)/h)</t>
  </si>
  <si>
    <t>Periodieke Aansluitvergoeding aansluitingen &gt; 40 m3(n)/h (alleen aansluitpunt)</t>
  </si>
  <si>
    <t>Deze kostenonderbouwing dient gelijktijdig met de eerste versie van dit tariefvoorstel te worden aangeleverd bij de ACM.</t>
  </si>
  <si>
    <t>Is het gebruikte aantal decimalen voor vastrechttarieven, voor capaciteitstarieven en voor periodieke aansluitvergoedingen maximaal vier en voor aansluittarieven maximaal twee?</t>
  </si>
  <si>
    <t>Is het vastrecht kleinverbruik op nul decimalen afgerond gelijk aan het uniforme vastrecht van EUR 18? Zo nee, waarom niet?</t>
  </si>
  <si>
    <t>Informatieverzoek tarievenmandje transporttarieven gas 2015</t>
  </si>
  <si>
    <t>TARIEVENVOORSTEL 2015 EN CONTROLE</t>
  </si>
  <si>
    <t>* somproduct tarieven 2014 en rekenvolumes NG5R (berekend in x-factormodel)</t>
  </si>
  <si>
    <t>* vastrecht Kleinverbruik en Profielgrootverbruik zijn gelijk aan 2014.</t>
  </si>
  <si>
    <t>* bron: TI-berekening 2015 Gas</t>
  </si>
  <si>
    <t>* bron: TI berekening 2015 Gas</t>
  </si>
  <si>
    <t>EUR, pp 2015</t>
  </si>
  <si>
    <t>Is het bedrag "Totale Inkomsten 2015 inclusief correcties" in het tabblad Tarievenvoorstel ongewijzigd? Zo nee, waarom niet?</t>
  </si>
  <si>
    <t>Wijkt de verdeling van de inkomsten over de transportdienst en de aansluitdienst in het tarievenvoorstel meer dan 1 procentpunt af van de verdeling volgens de richtbedragen zoals opgenomen in de spreadsheet TI-berekeningen Gas 2015? Zo ja, waarom?</t>
  </si>
  <si>
    <t>TI Transport 2014 op basis van NG5R (€ pp 2014)</t>
  </si>
  <si>
    <t>Vastrecht Kleinverbruik (KV) en Profielgrootverbruik (PGV) (€ pp 2014)</t>
  </si>
  <si>
    <t>TI Transportdienst 2014 zonder vastrecht KV en PGV, € pp 2014</t>
  </si>
  <si>
    <t>Richtbedrag TI Transport 2015, inclusief correcties (€ pp 2015)</t>
  </si>
  <si>
    <t>Richtbedrag TI Transport 2015 zonder vastrecht KV en PGV (€ pp 2015)</t>
  </si>
  <si>
    <t>TI Aansluitdienst 2014 (incl. correcties), € pp 2014</t>
  </si>
  <si>
    <t>Richtbedrag TI Aansluitdienst 2015 (incl. correcties), € pp 2015</t>
  </si>
  <si>
    <t>Omzet 2015 voor de transportdienst: profielgrootverbruikers</t>
  </si>
  <si>
    <t>Omzet 2015 voor de transportdienst: telemetriegrootverbruikers (&lt;16 bar)</t>
  </si>
  <si>
    <t>Omzet 2015 voor de transportdienst: extra hoge druk (≥16 bar)</t>
  </si>
  <si>
    <t>Omzet 2015 voor de aansluitdienst t/m 40m3/h (gehele aansluiting)</t>
  </si>
  <si>
    <t>Omzet 2015 voor de aansluitdienst vanaf 40m3/h (alleen aansluitpunt)</t>
  </si>
  <si>
    <t>Omzet 2015 voor de transportdienst: kleinverbruikers</t>
  </si>
  <si>
    <t>Omzet tarievenvoorstel 2015</t>
  </si>
  <si>
    <r>
      <t>Indien voor een bepaald tarief de</t>
    </r>
    <r>
      <rPr>
        <b/>
        <sz val="10"/>
        <color indexed="10"/>
        <rFont val="Arial"/>
        <family val="2"/>
      </rPr>
      <t xml:space="preserve"> 4 procentpun</t>
    </r>
    <r>
      <rPr>
        <b/>
        <sz val="10"/>
        <color rgb="FFFF0000"/>
        <rFont val="Arial"/>
        <family val="2"/>
      </rPr>
      <t>t</t>
    </r>
    <r>
      <rPr>
        <sz val="10"/>
        <rFont val="Arial"/>
        <family val="2"/>
      </rPr>
      <t xml:space="preserve"> afwijking wordt overschreden, dient voor dit tarief een kostenonderbouwing te worden aangeleverd waaruit blijkt dat de afwijking van de verwachte tariefmutatie noodzakelijk is om tot een kostengeoriënteerd tarief te komen.</t>
    </r>
  </si>
  <si>
    <t>Totale Inkomsten 2015 inclusief correcties</t>
  </si>
  <si>
    <t>Zebra</t>
  </si>
  <si>
    <t>nvt</t>
  </si>
  <si>
    <t>ja</t>
  </si>
  <si>
    <t>nee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</si>
</sst>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_-* #,##0.00\-;_-* &quot;-&quot;??_-;_-@_-"/>
    <numFmt numFmtId="165" formatCode="_-* #,##0_-;_-* #,##0\-;_-* &quot;-&quot;??_-;_-@_-"/>
    <numFmt numFmtId="166" formatCode="_-[$€]\ * #,##0.00_-;_-[$€]\ * #,##0.00\-;_-[$€]\ * &quot;-&quot;??_-;_-@_-"/>
    <numFmt numFmtId="167" formatCode="_ * #,##0_ ;_ * \-#,##0_ ;_ * &quot;-&quot;??_ ;_ @_ "/>
    <numFmt numFmtId="168" formatCode="_-* #,##0.0000_-;_-* #,##0.0000\-;_-* &quot;-&quot;??_-;_-@_-"/>
  </numFmts>
  <fonts count="29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sz val="10"/>
      <name val="Comic Sans MS"/>
      <family val="4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24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b/>
      <sz val="48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sz val="10"/>
      <name val="ScalaSans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sz val="24"/>
      <color theme="0"/>
      <name val="Arial"/>
      <family val="2"/>
    </font>
    <font>
      <b/>
      <sz val="16"/>
      <color theme="0"/>
      <name val="Arial"/>
      <family val="2"/>
    </font>
    <font>
      <b/>
      <sz val="14"/>
      <color indexed="9"/>
      <name val="Arial"/>
      <family val="2"/>
    </font>
    <font>
      <b/>
      <sz val="12"/>
      <color theme="0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theme="0" tint="-0.14996795556505021"/>
      </right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 style="thin">
        <color indexed="64"/>
      </right>
      <top style="thin">
        <color indexed="64"/>
      </top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 style="hair">
        <color theme="0" tint="-0.14996795556505021"/>
      </top>
      <bottom style="thin">
        <color indexed="64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thin">
        <color indexed="64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 style="thin">
        <color indexed="64"/>
      </top>
      <bottom style="thin">
        <color indexed="64"/>
      </bottom>
      <diagonal/>
    </border>
    <border>
      <left style="hair">
        <color theme="0" tint="-0.14996795556505021"/>
      </left>
      <right style="hair">
        <color theme="0" tint="-0.14996795556505021"/>
      </right>
      <top style="thin">
        <color indexed="64"/>
      </top>
      <bottom style="thin">
        <color indexed="64"/>
      </bottom>
      <diagonal/>
    </border>
    <border>
      <left style="hair">
        <color theme="0" tint="-0.149967955565050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14996795556505021"/>
      </bottom>
      <diagonal/>
    </border>
    <border>
      <left/>
      <right/>
      <top style="thin">
        <color indexed="64"/>
      </top>
      <bottom style="hair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14996795556505021"/>
      </bottom>
      <diagonal/>
    </border>
    <border>
      <left style="thin">
        <color indexed="64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 style="thin">
        <color indexed="64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indexed="64"/>
      </left>
      <right/>
      <top style="hair">
        <color theme="0" tint="-0.14996795556505021"/>
      </top>
      <bottom style="thin">
        <color indexed="64"/>
      </bottom>
      <diagonal/>
    </border>
    <border>
      <left/>
      <right/>
      <top style="hair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14996795556505021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 style="hair">
        <color theme="0" tint="-0.14996795556505021"/>
      </top>
      <bottom/>
      <diagonal/>
    </border>
    <border>
      <left/>
      <right/>
      <top style="hair">
        <color theme="0" tint="-0.14996795556505021"/>
      </top>
      <bottom/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/>
      <right style="thin">
        <color indexed="64"/>
      </right>
      <top style="hair">
        <color theme="0" tint="-0.14996795556505021"/>
      </top>
      <bottom/>
      <diagonal/>
    </border>
    <border>
      <left/>
      <right style="hair">
        <color theme="0" tint="-0.14996795556505021"/>
      </right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/>
      <top style="thin">
        <color indexed="64"/>
      </top>
      <bottom style="hair">
        <color theme="0" tint="-0.14996795556505021"/>
      </bottom>
      <diagonal/>
    </border>
    <border>
      <left/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 style="hair">
        <color theme="0" tint="-0.14996795556505021"/>
      </right>
      <top style="hair">
        <color theme="0" tint="-0.14996795556505021"/>
      </top>
      <bottom style="thin">
        <color indexed="64"/>
      </bottom>
      <diagonal/>
    </border>
    <border>
      <left style="hair">
        <color theme="0" tint="-0.14996795556505021"/>
      </left>
      <right/>
      <top style="hair">
        <color theme="0" tint="-0.14996795556505021"/>
      </top>
      <bottom style="thin">
        <color indexed="64"/>
      </bottom>
      <diagonal/>
    </border>
    <border>
      <left/>
      <right style="hair">
        <color theme="0" tint="-0.14996795556505021"/>
      </right>
      <top style="thin">
        <color indexed="64"/>
      </top>
      <bottom style="thin">
        <color indexed="64"/>
      </bottom>
      <diagonal/>
    </border>
    <border>
      <left style="hair">
        <color theme="0" tint="-0.1499679555650502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theme="0" tint="-0.14996795556505021"/>
      </bottom>
      <diagonal/>
    </border>
    <border>
      <left/>
      <right/>
      <top/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/>
      <bottom style="hair">
        <color theme="0" tint="-0.14996795556505021"/>
      </bottom>
      <diagonal/>
    </border>
    <border>
      <left/>
      <right style="thin">
        <color indexed="64"/>
      </right>
      <top/>
      <bottom style="hair">
        <color theme="0" tint="-0.14996795556505021"/>
      </bottom>
      <diagonal/>
    </border>
    <border>
      <left/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/>
      <top style="hair">
        <color theme="0" tint="-0.1499679555650502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4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37" fontId="1" fillId="0" borderId="0" applyFill="0" applyBorder="0" applyProtection="0">
      <protection locked="0"/>
    </xf>
    <xf numFmtId="9" fontId="1" fillId="0" borderId="0" applyFont="0" applyFill="0" applyBorder="0" applyAlignment="0" applyProtection="0"/>
    <xf numFmtId="0" fontId="17" fillId="0" borderId="0"/>
    <xf numFmtId="0" fontId="2" fillId="0" borderId="0"/>
    <xf numFmtId="0" fontId="1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</cellStyleXfs>
  <cellXfs count="269">
    <xf numFmtId="0" fontId="0" fillId="0" borderId="0" xfId="0"/>
    <xf numFmtId="39" fontId="5" fillId="0" borderId="0" xfId="0" applyNumberFormat="1" applyFont="1" applyFill="1" applyBorder="1" applyAlignment="1"/>
    <xf numFmtId="0" fontId="4" fillId="0" borderId="0" xfId="8" applyFont="1" applyFill="1" applyProtection="1"/>
    <xf numFmtId="0" fontId="5" fillId="0" borderId="0" xfId="0" applyFont="1" applyFill="1" applyBorder="1"/>
    <xf numFmtId="0" fontId="5" fillId="0" borderId="0" xfId="0" applyFont="1" applyAlignment="1"/>
    <xf numFmtId="0" fontId="4" fillId="0" borderId="0" xfId="8" applyFont="1" applyFill="1" applyBorder="1" applyProtection="1"/>
    <xf numFmtId="0" fontId="5" fillId="0" borderId="0" xfId="0" applyFont="1" applyFill="1"/>
    <xf numFmtId="0" fontId="5" fillId="0" borderId="0" xfId="0" applyFont="1" applyAlignment="1">
      <alignment wrapText="1"/>
    </xf>
    <xf numFmtId="0" fontId="5" fillId="0" borderId="0" xfId="0" applyFont="1"/>
    <xf numFmtId="0" fontId="5" fillId="3" borderId="0" xfId="0" applyFont="1" applyFill="1"/>
    <xf numFmtId="0" fontId="5" fillId="3" borderId="0" xfId="0" applyFont="1" applyFill="1" applyBorder="1" applyAlignment="1">
      <alignment horizontal="left"/>
    </xf>
    <xf numFmtId="0" fontId="5" fillId="4" borderId="0" xfId="0" applyFont="1" applyFill="1"/>
    <xf numFmtId="0" fontId="5" fillId="3" borderId="0" xfId="0" applyFont="1" applyFill="1" applyAlignment="1"/>
    <xf numFmtId="0" fontId="4" fillId="4" borderId="0" xfId="8" applyFont="1" applyFill="1" applyProtection="1"/>
    <xf numFmtId="0" fontId="14" fillId="4" borderId="0" xfId="0" applyFont="1" applyFill="1"/>
    <xf numFmtId="0" fontId="5" fillId="4" borderId="0" xfId="0" applyFont="1" applyFill="1" applyBorder="1"/>
    <xf numFmtId="0" fontId="15" fillId="0" borderId="0" xfId="8" applyFont="1" applyFill="1" applyProtection="1"/>
    <xf numFmtId="0" fontId="5" fillId="0" borderId="0" xfId="8" applyFont="1" applyFill="1" applyProtection="1"/>
    <xf numFmtId="39" fontId="9" fillId="4" borderId="0" xfId="0" applyNumberFormat="1" applyFont="1" applyFill="1" applyBorder="1" applyAlignment="1"/>
    <xf numFmtId="39" fontId="8" fillId="4" borderId="0" xfId="0" applyNumberFormat="1" applyFont="1" applyFill="1" applyBorder="1" applyAlignment="1">
      <alignment horizontal="left" vertical="center"/>
    </xf>
    <xf numFmtId="0" fontId="5" fillId="4" borderId="0" xfId="0" applyFont="1" applyFill="1" applyAlignment="1">
      <alignment horizontal="center" vertical="top"/>
    </xf>
    <xf numFmtId="0" fontId="5" fillId="4" borderId="0" xfId="0" applyFont="1" applyFill="1" applyAlignment="1">
      <alignment vertical="top" wrapText="1"/>
    </xf>
    <xf numFmtId="0" fontId="5" fillId="4" borderId="26" xfId="0" applyFont="1" applyFill="1" applyBorder="1"/>
    <xf numFmtId="0" fontId="4" fillId="4" borderId="0" xfId="0" applyFont="1" applyFill="1" applyAlignment="1">
      <alignment vertical="top" wrapText="1"/>
    </xf>
    <xf numFmtId="0" fontId="5" fillId="4" borderId="0" xfId="0" applyFont="1" applyFill="1" applyAlignment="1">
      <alignment horizontal="left" vertical="top" wrapText="1"/>
    </xf>
    <xf numFmtId="0" fontId="5" fillId="4" borderId="0" xfId="0" applyFont="1" applyFill="1" applyAlignment="1">
      <alignment wrapText="1"/>
    </xf>
    <xf numFmtId="0" fontId="5" fillId="4" borderId="1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wrapText="1"/>
    </xf>
    <xf numFmtId="0" fontId="14" fillId="4" borderId="21" xfId="0" applyNumberFormat="1" applyFont="1" applyFill="1" applyBorder="1" applyAlignment="1">
      <alignment horizontal="left" vertical="top" wrapText="1"/>
    </xf>
    <xf numFmtId="0" fontId="5" fillId="4" borderId="27" xfId="0" applyFont="1" applyFill="1" applyBorder="1" applyAlignment="1">
      <alignment horizontal="center" vertical="top"/>
    </xf>
    <xf numFmtId="0" fontId="5" fillId="4" borderId="18" xfId="0" applyFont="1" applyFill="1" applyBorder="1" applyAlignment="1">
      <alignment horizontal="center" vertical="top"/>
    </xf>
    <xf numFmtId="0" fontId="5" fillId="4" borderId="20" xfId="0" applyFont="1" applyFill="1" applyBorder="1" applyAlignment="1">
      <alignment horizontal="center" vertical="top"/>
    </xf>
    <xf numFmtId="0" fontId="4" fillId="3" borderId="24" xfId="7" applyFont="1" applyFill="1" applyBorder="1"/>
    <xf numFmtId="0" fontId="16" fillId="3" borderId="0" xfId="7" applyFont="1" applyFill="1"/>
    <xf numFmtId="0" fontId="5" fillId="2" borderId="24" xfId="7" applyFont="1" applyFill="1" applyBorder="1"/>
    <xf numFmtId="0" fontId="5" fillId="3" borderId="0" xfId="7" applyFont="1" applyFill="1" applyBorder="1"/>
    <xf numFmtId="0" fontId="5" fillId="6" borderId="24" xfId="7" applyFont="1" applyFill="1" applyBorder="1"/>
    <xf numFmtId="0" fontId="5" fillId="7" borderId="24" xfId="7" applyFont="1" applyFill="1" applyBorder="1"/>
    <xf numFmtId="0" fontId="5" fillId="5" borderId="24" xfId="7" applyFont="1" applyFill="1" applyBorder="1"/>
    <xf numFmtId="0" fontId="5" fillId="0" borderId="0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5" fillId="0" borderId="23" xfId="0" applyFont="1" applyFill="1" applyBorder="1" applyAlignment="1">
      <alignment wrapText="1"/>
    </xf>
    <xf numFmtId="0" fontId="5" fillId="0" borderId="31" xfId="0" applyFont="1" applyFill="1" applyBorder="1" applyAlignment="1">
      <alignment wrapText="1"/>
    </xf>
    <xf numFmtId="39" fontId="8" fillId="9" borderId="0" xfId="9" applyNumberFormat="1" applyFont="1" applyFill="1" applyBorder="1" applyAlignment="1">
      <alignment horizontal="center" vertical="center"/>
    </xf>
    <xf numFmtId="0" fontId="5" fillId="9" borderId="0" xfId="9" applyFont="1" applyFill="1" applyBorder="1" applyAlignment="1">
      <alignment vertical="center"/>
    </xf>
    <xf numFmtId="165" fontId="5" fillId="9" borderId="0" xfId="11" applyNumberFormat="1" applyFont="1" applyFill="1" applyBorder="1" applyAlignment="1" applyProtection="1">
      <alignment vertical="center"/>
    </xf>
    <xf numFmtId="165" fontId="5" fillId="9" borderId="0" xfId="11" applyNumberFormat="1" applyFont="1" applyFill="1" applyBorder="1" applyAlignment="1" applyProtection="1">
      <alignment horizontal="right" vertical="center"/>
    </xf>
    <xf numFmtId="39" fontId="4" fillId="9" borderId="0" xfId="9" applyNumberFormat="1" applyFont="1" applyFill="1" applyBorder="1" applyAlignment="1">
      <alignment horizontal="right" vertical="center"/>
    </xf>
    <xf numFmtId="39" fontId="7" fillId="8" borderId="0" xfId="0" applyNumberFormat="1" applyFont="1" applyFill="1" applyBorder="1" applyAlignment="1">
      <alignment horizontal="left" vertical="center"/>
    </xf>
    <xf numFmtId="39" fontId="7" fillId="8" borderId="0" xfId="0" applyNumberFormat="1" applyFont="1" applyFill="1" applyBorder="1" applyAlignment="1">
      <alignment horizontal="center" vertical="center"/>
    </xf>
    <xf numFmtId="39" fontId="8" fillId="8" borderId="2" xfId="0" applyNumberFormat="1" applyFont="1" applyFill="1" applyBorder="1" applyAlignment="1">
      <alignment horizontal="left" vertical="center"/>
    </xf>
    <xf numFmtId="39" fontId="9" fillId="8" borderId="0" xfId="0" applyNumberFormat="1" applyFont="1" applyFill="1" applyBorder="1" applyAlignment="1"/>
    <xf numFmtId="0" fontId="7" fillId="8" borderId="0" xfId="3" applyNumberFormat="1" applyFont="1" applyFill="1" applyBorder="1" applyAlignment="1" applyProtection="1"/>
    <xf numFmtId="37" fontId="7" fillId="8" borderId="0" xfId="5" applyNumberFormat="1" applyFont="1" applyFill="1" applyBorder="1" applyAlignment="1" applyProtection="1"/>
    <xf numFmtId="39" fontId="5" fillId="8" borderId="0" xfId="0" applyNumberFormat="1" applyFont="1" applyFill="1" applyBorder="1" applyAlignment="1"/>
    <xf numFmtId="0" fontId="5" fillId="8" borderId="0" xfId="0" applyFont="1" applyFill="1" applyBorder="1"/>
    <xf numFmtId="0" fontId="4" fillId="8" borderId="0" xfId="8" applyFont="1" applyFill="1" applyProtection="1"/>
    <xf numFmtId="37" fontId="7" fillId="8" borderId="0" xfId="5" applyFont="1" applyFill="1" applyBorder="1" applyAlignment="1" applyProtection="1">
      <alignment horizontal="right"/>
    </xf>
    <xf numFmtId="0" fontId="7" fillId="8" borderId="0" xfId="0" applyFont="1" applyFill="1" applyAlignment="1">
      <alignment horizontal="left"/>
    </xf>
    <xf numFmtId="37" fontId="7" fillId="8" borderId="0" xfId="5" applyNumberFormat="1" applyFont="1" applyFill="1" applyBorder="1" applyAlignment="1" applyProtection="1">
      <alignment horizontal="right"/>
    </xf>
    <xf numFmtId="39" fontId="8" fillId="8" borderId="1" xfId="0" applyNumberFormat="1" applyFont="1" applyFill="1" applyBorder="1" applyAlignment="1">
      <alignment horizontal="center" vertical="center"/>
    </xf>
    <xf numFmtId="39" fontId="8" fillId="8" borderId="25" xfId="0" applyNumberFormat="1" applyFont="1" applyFill="1" applyBorder="1" applyAlignment="1">
      <alignment horizontal="left" vertical="center"/>
    </xf>
    <xf numFmtId="0" fontId="4" fillId="10" borderId="28" xfId="9" applyFont="1" applyFill="1" applyBorder="1" applyAlignment="1">
      <alignment horizontal="center" vertical="center"/>
    </xf>
    <xf numFmtId="0" fontId="4" fillId="10" borderId="29" xfId="9" applyFont="1" applyFill="1" applyBorder="1" applyAlignment="1">
      <alignment horizontal="center" vertical="center"/>
    </xf>
    <xf numFmtId="0" fontId="4" fillId="10" borderId="30" xfId="9" applyFont="1" applyFill="1" applyBorder="1" applyAlignment="1">
      <alignment horizontal="center" vertical="center"/>
    </xf>
    <xf numFmtId="0" fontId="5" fillId="4" borderId="19" xfId="0" applyNumberFormat="1" applyFont="1" applyFill="1" applyBorder="1" applyAlignment="1">
      <alignment vertical="top" wrapText="1"/>
    </xf>
    <xf numFmtId="0" fontId="5" fillId="4" borderId="32" xfId="0" applyNumberFormat="1" applyFont="1" applyFill="1" applyBorder="1" applyAlignment="1">
      <alignment vertical="top" wrapText="1"/>
    </xf>
    <xf numFmtId="0" fontId="1" fillId="4" borderId="0" xfId="0" applyFont="1" applyFill="1" applyAlignment="1">
      <alignment vertical="top" wrapText="1"/>
    </xf>
    <xf numFmtId="39" fontId="22" fillId="8" borderId="0" xfId="0" applyNumberFormat="1" applyFont="1" applyFill="1" applyBorder="1" applyAlignment="1">
      <alignment horizontal="left" vertical="center"/>
    </xf>
    <xf numFmtId="0" fontId="4" fillId="10" borderId="28" xfId="10" applyFont="1" applyFill="1" applyBorder="1" applyAlignment="1">
      <alignment vertical="center"/>
    </xf>
    <xf numFmtId="0" fontId="19" fillId="10" borderId="29" xfId="9" applyFont="1" applyFill="1" applyBorder="1" applyAlignment="1">
      <alignment horizontal="center" vertical="center"/>
    </xf>
    <xf numFmtId="0" fontId="19" fillId="10" borderId="30" xfId="9" applyFont="1" applyFill="1" applyBorder="1" applyAlignment="1">
      <alignment horizontal="center" vertical="center"/>
    </xf>
    <xf numFmtId="0" fontId="5" fillId="9" borderId="34" xfId="9" applyFont="1" applyFill="1" applyBorder="1" applyAlignment="1">
      <alignment vertical="center"/>
    </xf>
    <xf numFmtId="167" fontId="5" fillId="9" borderId="35" xfId="2" applyNumberFormat="1" applyFont="1" applyFill="1" applyBorder="1" applyAlignment="1">
      <alignment vertical="center"/>
    </xf>
    <xf numFmtId="168" fontId="5" fillId="12" borderId="35" xfId="2" applyNumberFormat="1" applyFont="1" applyFill="1" applyBorder="1" applyAlignment="1">
      <alignment vertical="center"/>
    </xf>
    <xf numFmtId="0" fontId="5" fillId="9" borderId="36" xfId="9" applyFont="1" applyFill="1" applyBorder="1" applyAlignment="1">
      <alignment vertical="center"/>
    </xf>
    <xf numFmtId="0" fontId="5" fillId="9" borderId="37" xfId="9" applyFont="1" applyFill="1" applyBorder="1" applyAlignment="1">
      <alignment vertical="center"/>
    </xf>
    <xf numFmtId="167" fontId="5" fillId="9" borderId="38" xfId="2" applyNumberFormat="1" applyFont="1" applyFill="1" applyBorder="1" applyAlignment="1">
      <alignment vertical="center"/>
    </xf>
    <xf numFmtId="168" fontId="5" fillId="12" borderId="38" xfId="2" applyNumberFormat="1" applyFont="1" applyFill="1" applyBorder="1" applyAlignment="1">
      <alignment vertical="center"/>
    </xf>
    <xf numFmtId="0" fontId="5" fillId="9" borderId="39" xfId="9" applyFont="1" applyFill="1" applyBorder="1" applyAlignment="1">
      <alignment vertical="center"/>
    </xf>
    <xf numFmtId="0" fontId="6" fillId="8" borderId="0" xfId="0" applyFont="1" applyFill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20" fillId="8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0" xfId="9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23" fillId="8" borderId="0" xfId="9" applyFont="1" applyFill="1" applyBorder="1" applyAlignment="1">
      <alignment vertical="center"/>
    </xf>
    <xf numFmtId="0" fontId="4" fillId="8" borderId="0" xfId="9" applyFont="1" applyFill="1" applyBorder="1" applyAlignment="1">
      <alignment vertical="center"/>
    </xf>
    <xf numFmtId="0" fontId="5" fillId="9" borderId="0" xfId="9" applyFont="1" applyFill="1" applyAlignment="1">
      <alignment vertical="center"/>
    </xf>
    <xf numFmtId="168" fontId="5" fillId="9" borderId="0" xfId="2" applyNumberFormat="1" applyFont="1" applyFill="1" applyAlignment="1">
      <alignment vertical="center"/>
    </xf>
    <xf numFmtId="167" fontId="5" fillId="9" borderId="0" xfId="9" applyNumberFormat="1" applyFont="1" applyFill="1" applyAlignment="1">
      <alignment vertical="center"/>
    </xf>
    <xf numFmtId="0" fontId="5" fillId="9" borderId="40" xfId="9" applyFont="1" applyFill="1" applyBorder="1" applyAlignment="1">
      <alignment vertical="center"/>
    </xf>
    <xf numFmtId="167" fontId="5" fillId="9" borderId="41" xfId="2" applyNumberFormat="1" applyFont="1" applyFill="1" applyBorder="1" applyAlignment="1">
      <alignment vertical="center"/>
    </xf>
    <xf numFmtId="168" fontId="5" fillId="12" borderId="41" xfId="2" applyNumberFormat="1" applyFont="1" applyFill="1" applyBorder="1" applyAlignment="1">
      <alignment vertical="center"/>
    </xf>
    <xf numFmtId="0" fontId="5" fillId="9" borderId="42" xfId="9" applyFont="1" applyFill="1" applyBorder="1" applyAlignment="1">
      <alignment vertical="center"/>
    </xf>
    <xf numFmtId="39" fontId="5" fillId="9" borderId="37" xfId="12" applyNumberFormat="1" applyFont="1" applyFill="1" applyBorder="1" applyAlignment="1" applyProtection="1">
      <alignment vertical="center"/>
    </xf>
    <xf numFmtId="0" fontId="4" fillId="11" borderId="28" xfId="9" applyFont="1" applyFill="1" applyBorder="1" applyAlignment="1">
      <alignment vertical="center"/>
    </xf>
    <xf numFmtId="0" fontId="5" fillId="11" borderId="29" xfId="9" applyFont="1" applyFill="1" applyBorder="1" applyAlignment="1">
      <alignment vertical="center"/>
    </xf>
    <xf numFmtId="165" fontId="5" fillId="11" borderId="29" xfId="11" applyNumberFormat="1" applyFont="1" applyFill="1" applyBorder="1" applyAlignment="1">
      <alignment horizontal="right" vertical="center"/>
    </xf>
    <xf numFmtId="0" fontId="5" fillId="11" borderId="30" xfId="9" applyFont="1" applyFill="1" applyBorder="1" applyAlignment="1">
      <alignment vertical="center"/>
    </xf>
    <xf numFmtId="0" fontId="5" fillId="9" borderId="46" xfId="9" applyFont="1" applyFill="1" applyBorder="1" applyAlignment="1">
      <alignment vertical="center"/>
    </xf>
    <xf numFmtId="164" fontId="5" fillId="12" borderId="47" xfId="2" applyFont="1" applyFill="1" applyBorder="1" applyAlignment="1">
      <alignment vertical="center"/>
    </xf>
    <xf numFmtId="0" fontId="5" fillId="9" borderId="48" xfId="9" applyFont="1" applyFill="1" applyBorder="1" applyAlignment="1">
      <alignment vertical="center"/>
    </xf>
    <xf numFmtId="168" fontId="5" fillId="12" borderId="47" xfId="2" applyNumberFormat="1" applyFont="1" applyFill="1" applyBorder="1" applyAlignment="1">
      <alignment vertical="center"/>
    </xf>
    <xf numFmtId="0" fontId="5" fillId="9" borderId="49" xfId="9" applyFont="1" applyFill="1" applyBorder="1" applyAlignment="1">
      <alignment vertical="center"/>
    </xf>
    <xf numFmtId="164" fontId="5" fillId="12" borderId="50" xfId="2" applyFont="1" applyFill="1" applyBorder="1" applyAlignment="1">
      <alignment vertical="center"/>
    </xf>
    <xf numFmtId="0" fontId="5" fillId="9" borderId="51" xfId="9" applyFont="1" applyFill="1" applyBorder="1" applyAlignment="1">
      <alignment vertical="center"/>
    </xf>
    <xf numFmtId="168" fontId="5" fillId="12" borderId="50" xfId="2" applyNumberFormat="1" applyFont="1" applyFill="1" applyBorder="1" applyAlignment="1">
      <alignment vertical="center"/>
    </xf>
    <xf numFmtId="0" fontId="5" fillId="9" borderId="52" xfId="9" applyFont="1" applyFill="1" applyBorder="1" applyAlignment="1">
      <alignment vertical="center"/>
    </xf>
    <xf numFmtId="164" fontId="5" fillId="12" borderId="53" xfId="2" applyFont="1" applyFill="1" applyBorder="1" applyAlignment="1">
      <alignment vertical="center"/>
    </xf>
    <xf numFmtId="0" fontId="5" fillId="9" borderId="54" xfId="9" applyFont="1" applyFill="1" applyBorder="1" applyAlignment="1">
      <alignment vertical="center"/>
    </xf>
    <xf numFmtId="168" fontId="5" fillId="12" borderId="53" xfId="2" applyNumberFormat="1" applyFont="1" applyFill="1" applyBorder="1" applyAlignment="1">
      <alignment vertical="center"/>
    </xf>
    <xf numFmtId="0" fontId="5" fillId="9" borderId="28" xfId="9" applyFont="1" applyFill="1" applyBorder="1" applyAlignment="1">
      <alignment vertical="center"/>
    </xf>
    <xf numFmtId="167" fontId="5" fillId="9" borderId="44" xfId="2" applyNumberFormat="1" applyFont="1" applyFill="1" applyBorder="1" applyAlignment="1">
      <alignment vertical="center"/>
    </xf>
    <xf numFmtId="164" fontId="5" fillId="12" borderId="44" xfId="2" applyFont="1" applyFill="1" applyBorder="1" applyAlignment="1">
      <alignment vertical="center"/>
    </xf>
    <xf numFmtId="0" fontId="5" fillId="9" borderId="30" xfId="9" applyFont="1" applyFill="1" applyBorder="1" applyAlignment="1">
      <alignment vertical="center"/>
    </xf>
    <xf numFmtId="168" fontId="5" fillId="12" borderId="44" xfId="2" applyNumberFormat="1" applyFont="1" applyFill="1" applyBorder="1" applyAlignment="1">
      <alignment vertical="center"/>
    </xf>
    <xf numFmtId="164" fontId="5" fillId="12" borderId="35" xfId="2" applyFont="1" applyFill="1" applyBorder="1" applyAlignment="1">
      <alignment vertical="center"/>
    </xf>
    <xf numFmtId="164" fontId="5" fillId="12" borderId="41" xfId="2" applyFont="1" applyFill="1" applyBorder="1" applyAlignment="1">
      <alignment vertical="center"/>
    </xf>
    <xf numFmtId="164" fontId="5" fillId="12" borderId="38" xfId="2" applyFont="1" applyFill="1" applyBorder="1" applyAlignment="1">
      <alignment vertical="center"/>
    </xf>
    <xf numFmtId="0" fontId="5" fillId="9" borderId="43" xfId="9" applyFont="1" applyFill="1" applyBorder="1" applyAlignment="1">
      <alignment vertical="center"/>
    </xf>
    <xf numFmtId="0" fontId="5" fillId="9" borderId="45" xfId="9" applyFont="1" applyFill="1" applyBorder="1" applyAlignment="1">
      <alignment vertical="center"/>
    </xf>
    <xf numFmtId="0" fontId="5" fillId="9" borderId="55" xfId="9" applyFont="1" applyFill="1" applyBorder="1" applyAlignment="1">
      <alignment vertical="center"/>
    </xf>
    <xf numFmtId="164" fontId="5" fillId="12" borderId="29" xfId="2" applyFont="1" applyFill="1" applyBorder="1" applyAlignment="1">
      <alignment vertical="center"/>
    </xf>
    <xf numFmtId="0" fontId="4" fillId="11" borderId="29" xfId="9" applyFont="1" applyFill="1" applyBorder="1" applyAlignment="1">
      <alignment vertical="center"/>
    </xf>
    <xf numFmtId="0" fontId="4" fillId="11" borderId="30" xfId="9" applyFont="1" applyFill="1" applyBorder="1" applyAlignment="1">
      <alignment vertical="center"/>
    </xf>
    <xf numFmtId="0" fontId="1" fillId="9" borderId="46" xfId="9" applyFont="1" applyFill="1" applyBorder="1" applyAlignment="1">
      <alignment vertical="center"/>
    </xf>
    <xf numFmtId="0" fontId="5" fillId="9" borderId="47" xfId="9" applyFont="1" applyFill="1" applyBorder="1" applyAlignment="1">
      <alignment vertical="center"/>
    </xf>
    <xf numFmtId="0" fontId="1" fillId="9" borderId="69" xfId="9" applyFont="1" applyFill="1" applyBorder="1" applyAlignment="1">
      <alignment vertical="center"/>
    </xf>
    <xf numFmtId="0" fontId="5" fillId="9" borderId="50" xfId="9" applyFont="1" applyFill="1" applyBorder="1" applyAlignment="1">
      <alignment vertical="center"/>
    </xf>
    <xf numFmtId="167" fontId="1" fillId="9" borderId="70" xfId="2" applyNumberFormat="1" applyFont="1" applyFill="1" applyBorder="1" applyAlignment="1">
      <alignment vertical="center"/>
    </xf>
    <xf numFmtId="0" fontId="1" fillId="9" borderId="50" xfId="9" applyFont="1" applyFill="1" applyBorder="1" applyAlignment="1">
      <alignment vertical="center"/>
    </xf>
    <xf numFmtId="167" fontId="5" fillId="13" borderId="41" xfId="2" applyNumberFormat="1" applyFont="1" applyFill="1" applyBorder="1" applyAlignment="1">
      <alignment vertical="center"/>
    </xf>
    <xf numFmtId="0" fontId="5" fillId="9" borderId="57" xfId="9" applyFont="1" applyFill="1" applyBorder="1" applyAlignment="1">
      <alignment vertical="center"/>
    </xf>
    <xf numFmtId="167" fontId="5" fillId="13" borderId="58" xfId="2" applyNumberFormat="1" applyFont="1" applyFill="1" applyBorder="1" applyAlignment="1">
      <alignment vertical="center"/>
    </xf>
    <xf numFmtId="0" fontId="5" fillId="9" borderId="59" xfId="9" applyFont="1" applyFill="1" applyBorder="1" applyAlignment="1">
      <alignment vertical="center"/>
    </xf>
    <xf numFmtId="0" fontId="4" fillId="9" borderId="46" xfId="9" applyFont="1" applyFill="1" applyBorder="1" applyAlignment="1">
      <alignment vertical="center"/>
    </xf>
    <xf numFmtId="9" fontId="5" fillId="14" borderId="35" xfId="6" applyFont="1" applyFill="1" applyBorder="1" applyAlignment="1">
      <alignment vertical="center"/>
    </xf>
    <xf numFmtId="0" fontId="4" fillId="9" borderId="52" xfId="9" applyFont="1" applyFill="1" applyBorder="1" applyAlignment="1">
      <alignment vertical="center"/>
    </xf>
    <xf numFmtId="0" fontId="5" fillId="9" borderId="53" xfId="9" applyFont="1" applyFill="1" applyBorder="1" applyAlignment="1">
      <alignment vertical="center"/>
    </xf>
    <xf numFmtId="9" fontId="5" fillId="14" borderId="38" xfId="6" applyFont="1" applyFill="1" applyBorder="1" applyAlignment="1">
      <alignment vertical="center"/>
    </xf>
    <xf numFmtId="39" fontId="4" fillId="9" borderId="69" xfId="9" applyNumberFormat="1" applyFont="1" applyFill="1" applyBorder="1" applyAlignment="1">
      <alignment horizontal="left" vertical="center"/>
    </xf>
    <xf numFmtId="0" fontId="5" fillId="9" borderId="69" xfId="9" applyFont="1" applyFill="1" applyBorder="1" applyAlignment="1">
      <alignment horizontal="left" vertical="center"/>
    </xf>
    <xf numFmtId="0" fontId="5" fillId="9" borderId="71" xfId="9" applyFont="1" applyFill="1" applyBorder="1" applyAlignment="1">
      <alignment vertical="center"/>
    </xf>
    <xf numFmtId="39" fontId="4" fillId="9" borderId="57" xfId="9" applyNumberFormat="1" applyFont="1" applyFill="1" applyBorder="1" applyAlignment="1">
      <alignment horizontal="left" vertical="center"/>
    </xf>
    <xf numFmtId="0" fontId="1" fillId="9" borderId="53" xfId="9" applyFont="1" applyFill="1" applyBorder="1" applyAlignment="1">
      <alignment vertical="center"/>
    </xf>
    <xf numFmtId="0" fontId="4" fillId="9" borderId="12" xfId="9" applyFont="1" applyFill="1" applyBorder="1" applyAlignment="1">
      <alignment vertical="center"/>
    </xf>
    <xf numFmtId="0" fontId="6" fillId="9" borderId="29" xfId="9" applyFont="1" applyFill="1" applyBorder="1" applyAlignment="1">
      <alignment vertical="center"/>
    </xf>
    <xf numFmtId="9" fontId="5" fillId="14" borderId="44" xfId="6" applyFont="1" applyFill="1" applyBorder="1" applyAlignment="1">
      <alignment vertical="center"/>
    </xf>
    <xf numFmtId="9" fontId="4" fillId="9" borderId="29" xfId="13" applyFont="1" applyFill="1" applyBorder="1" applyAlignment="1">
      <alignment vertical="center"/>
    </xf>
    <xf numFmtId="0" fontId="6" fillId="9" borderId="30" xfId="9" applyFont="1" applyFill="1" applyBorder="1" applyAlignment="1">
      <alignment vertical="center"/>
    </xf>
    <xf numFmtId="0" fontId="5" fillId="8" borderId="0" xfId="9" applyFont="1" applyFill="1" applyBorder="1" applyAlignment="1">
      <alignment vertical="center"/>
    </xf>
    <xf numFmtId="0" fontId="21" fillId="8" borderId="0" xfId="9" applyFont="1" applyFill="1" applyBorder="1" applyAlignment="1">
      <alignment vertical="center"/>
    </xf>
    <xf numFmtId="0" fontId="4" fillId="0" borderId="28" xfId="9" applyFont="1" applyFill="1" applyBorder="1" applyAlignment="1">
      <alignment vertical="center"/>
    </xf>
    <xf numFmtId="0" fontId="5" fillId="0" borderId="29" xfId="9" applyFont="1" applyFill="1" applyBorder="1" applyAlignment="1">
      <alignment vertical="center"/>
    </xf>
    <xf numFmtId="0" fontId="1" fillId="9" borderId="29" xfId="9" applyFont="1" applyFill="1" applyBorder="1" applyAlignment="1">
      <alignment horizontal="right" vertical="center"/>
    </xf>
    <xf numFmtId="167" fontId="5" fillId="0" borderId="44" xfId="2" applyNumberFormat="1" applyFont="1" applyFill="1" applyBorder="1" applyAlignment="1">
      <alignment vertical="center"/>
    </xf>
    <xf numFmtId="0" fontId="5" fillId="9" borderId="29" xfId="9" applyFont="1" applyFill="1" applyBorder="1" applyAlignment="1">
      <alignment vertical="center"/>
    </xf>
    <xf numFmtId="0" fontId="1" fillId="9" borderId="29" xfId="9" applyFont="1" applyFill="1" applyBorder="1" applyAlignment="1">
      <alignment vertical="center"/>
    </xf>
    <xf numFmtId="0" fontId="5" fillId="9" borderId="30" xfId="9" applyFont="1" applyFill="1" applyBorder="1" applyAlignment="1">
      <alignment horizontal="right" vertical="center"/>
    </xf>
    <xf numFmtId="39" fontId="5" fillId="9" borderId="46" xfId="9" applyNumberFormat="1" applyFont="1" applyFill="1" applyBorder="1" applyAlignment="1">
      <alignment vertical="center"/>
    </xf>
    <xf numFmtId="0" fontId="5" fillId="9" borderId="47" xfId="9" applyNumberFormat="1" applyFont="1" applyFill="1" applyBorder="1" applyAlignment="1">
      <alignment vertical="center"/>
    </xf>
    <xf numFmtId="0" fontId="5" fillId="9" borderId="17" xfId="9" applyFont="1" applyFill="1" applyBorder="1" applyAlignment="1">
      <alignment horizontal="right" vertical="center"/>
    </xf>
    <xf numFmtId="167" fontId="5" fillId="13" borderId="60" xfId="2" applyNumberFormat="1" applyFont="1" applyFill="1" applyBorder="1" applyAlignment="1">
      <alignment vertical="center"/>
    </xf>
    <xf numFmtId="0" fontId="5" fillId="9" borderId="61" xfId="9" applyFont="1" applyFill="1" applyBorder="1" applyAlignment="1">
      <alignment vertical="center"/>
    </xf>
    <xf numFmtId="0" fontId="5" fillId="9" borderId="48" xfId="9" applyFont="1" applyFill="1" applyBorder="1" applyAlignment="1">
      <alignment horizontal="right" vertical="center"/>
    </xf>
    <xf numFmtId="0" fontId="6" fillId="9" borderId="0" xfId="9" applyFont="1" applyFill="1" applyBorder="1" applyAlignment="1">
      <alignment vertical="center"/>
    </xf>
    <xf numFmtId="39" fontId="5" fillId="9" borderId="49" xfId="9" applyNumberFormat="1" applyFont="1" applyFill="1" applyBorder="1" applyAlignment="1">
      <alignment vertical="center"/>
    </xf>
    <xf numFmtId="0" fontId="5" fillId="9" borderId="50" xfId="9" applyNumberFormat="1" applyFont="1" applyFill="1" applyBorder="1" applyAlignment="1">
      <alignment vertical="center"/>
    </xf>
    <xf numFmtId="0" fontId="5" fillId="9" borderId="50" xfId="9" applyFont="1" applyFill="1" applyBorder="1" applyAlignment="1">
      <alignment horizontal="right" vertical="center"/>
    </xf>
    <xf numFmtId="167" fontId="5" fillId="13" borderId="62" xfId="2" applyNumberFormat="1" applyFont="1" applyFill="1" applyBorder="1" applyAlignment="1">
      <alignment vertical="center"/>
    </xf>
    <xf numFmtId="0" fontId="5" fillId="9" borderId="63" xfId="9" applyFont="1" applyFill="1" applyBorder="1" applyAlignment="1">
      <alignment vertical="center"/>
    </xf>
    <xf numFmtId="0" fontId="5" fillId="9" borderId="51" xfId="9" applyFont="1" applyFill="1" applyBorder="1" applyAlignment="1">
      <alignment horizontal="right" vertical="center"/>
    </xf>
    <xf numFmtId="39" fontId="5" fillId="9" borderId="56" xfId="9" applyNumberFormat="1" applyFont="1" applyFill="1" applyBorder="1" applyAlignment="1">
      <alignment vertical="center"/>
    </xf>
    <xf numFmtId="0" fontId="5" fillId="9" borderId="57" xfId="9" applyNumberFormat="1" applyFont="1" applyFill="1" applyBorder="1" applyAlignment="1">
      <alignment vertical="center"/>
    </xf>
    <xf numFmtId="0" fontId="5" fillId="9" borderId="0" xfId="9" applyFont="1" applyFill="1" applyBorder="1" applyAlignment="1">
      <alignment horizontal="right" vertical="center"/>
    </xf>
    <xf numFmtId="167" fontId="5" fillId="13" borderId="72" xfId="2" applyNumberFormat="1" applyFont="1" applyFill="1" applyBorder="1" applyAlignment="1">
      <alignment vertical="center"/>
    </xf>
    <xf numFmtId="0" fontId="5" fillId="9" borderId="73" xfId="9" applyFont="1" applyFill="1" applyBorder="1" applyAlignment="1">
      <alignment vertical="center"/>
    </xf>
    <xf numFmtId="0" fontId="5" fillId="9" borderId="59" xfId="9" applyFont="1" applyFill="1" applyBorder="1" applyAlignment="1">
      <alignment horizontal="right" vertical="center"/>
    </xf>
    <xf numFmtId="39" fontId="4" fillId="9" borderId="28" xfId="9" applyNumberFormat="1" applyFont="1" applyFill="1" applyBorder="1" applyAlignment="1">
      <alignment vertical="center"/>
    </xf>
    <xf numFmtId="0" fontId="5" fillId="9" borderId="29" xfId="9" applyNumberFormat="1" applyFont="1" applyFill="1" applyBorder="1" applyAlignment="1">
      <alignment vertical="center"/>
    </xf>
    <xf numFmtId="0" fontId="5" fillId="9" borderId="29" xfId="9" applyFont="1" applyFill="1" applyBorder="1" applyAlignment="1">
      <alignment horizontal="right" vertical="center"/>
    </xf>
    <xf numFmtId="167" fontId="5" fillId="14" borderId="29" xfId="2" applyNumberFormat="1" applyFont="1" applyFill="1" applyBorder="1" applyAlignment="1">
      <alignment vertical="center"/>
    </xf>
    <xf numFmtId="0" fontId="5" fillId="9" borderId="47" xfId="9" applyNumberFormat="1" applyFont="1" applyFill="1" applyBorder="1" applyAlignment="1">
      <alignment horizontal="right" vertical="center"/>
    </xf>
    <xf numFmtId="39" fontId="5" fillId="9" borderId="52" xfId="9" applyNumberFormat="1" applyFont="1" applyFill="1" applyBorder="1" applyAlignment="1">
      <alignment vertical="center"/>
    </xf>
    <xf numFmtId="0" fontId="5" fillId="9" borderId="53" xfId="9" applyNumberFormat="1" applyFont="1" applyFill="1" applyBorder="1" applyAlignment="1">
      <alignment vertical="center"/>
    </xf>
    <xf numFmtId="167" fontId="5" fillId="13" borderId="64" xfId="2" applyNumberFormat="1" applyFont="1" applyFill="1" applyBorder="1" applyAlignment="1">
      <alignment vertical="center"/>
    </xf>
    <xf numFmtId="0" fontId="5" fillId="9" borderId="65" xfId="9" applyFont="1" applyFill="1" applyBorder="1" applyAlignment="1">
      <alignment vertical="center"/>
    </xf>
    <xf numFmtId="0" fontId="5" fillId="9" borderId="54" xfId="9" applyFont="1" applyFill="1" applyBorder="1" applyAlignment="1">
      <alignment horizontal="right" vertical="center"/>
    </xf>
    <xf numFmtId="167" fontId="5" fillId="14" borderId="66" xfId="2" applyNumberFormat="1" applyFont="1" applyFill="1" applyBorder="1" applyAlignment="1">
      <alignment vertical="center"/>
    </xf>
    <xf numFmtId="0" fontId="5" fillId="9" borderId="67" xfId="9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5" fillId="0" borderId="0" xfId="9" applyFont="1" applyFill="1" applyAlignment="1">
      <alignment vertical="center"/>
    </xf>
    <xf numFmtId="0" fontId="22" fillId="8" borderId="0" xfId="3" applyNumberFormat="1" applyFont="1" applyFill="1" applyBorder="1" applyAlignment="1" applyProtection="1"/>
    <xf numFmtId="0" fontId="1" fillId="9" borderId="49" xfId="9" applyFont="1" applyFill="1" applyBorder="1" applyAlignment="1">
      <alignment vertical="center"/>
    </xf>
    <xf numFmtId="0" fontId="1" fillId="9" borderId="56" xfId="9" applyFont="1" applyFill="1" applyBorder="1" applyAlignment="1">
      <alignment vertical="center"/>
    </xf>
    <xf numFmtId="39" fontId="1" fillId="9" borderId="68" xfId="9" applyNumberFormat="1" applyFont="1" applyFill="1" applyBorder="1" applyAlignment="1">
      <alignment horizontal="left" vertical="center"/>
    </xf>
    <xf numFmtId="39" fontId="1" fillId="9" borderId="52" xfId="9" applyNumberFormat="1" applyFont="1" applyFill="1" applyBorder="1" applyAlignment="1">
      <alignment horizontal="left" vertical="center"/>
    </xf>
    <xf numFmtId="0" fontId="8" fillId="8" borderId="0" xfId="3" applyNumberFormat="1" applyFont="1" applyFill="1" applyBorder="1" applyAlignment="1" applyProtection="1">
      <alignment vertical="center"/>
    </xf>
    <xf numFmtId="39" fontId="9" fillId="8" borderId="0" xfId="0" applyNumberFormat="1" applyFont="1" applyFill="1" applyBorder="1" applyAlignment="1">
      <alignment vertical="center"/>
    </xf>
    <xf numFmtId="37" fontId="7" fillId="8" borderId="0" xfId="5" applyNumberFormat="1" applyFont="1" applyFill="1" applyBorder="1" applyAlignment="1" applyProtection="1">
      <alignment vertical="center"/>
    </xf>
    <xf numFmtId="37" fontId="7" fillId="8" borderId="0" xfId="5" applyFont="1" applyFill="1" applyBorder="1" applyAlignment="1" applyProtection="1">
      <alignment horizontal="left" vertical="center"/>
    </xf>
    <xf numFmtId="37" fontId="5" fillId="8" borderId="0" xfId="5" applyFont="1" applyFill="1" applyBorder="1" applyAlignment="1" applyProtection="1">
      <alignment vertical="center"/>
    </xf>
    <xf numFmtId="37" fontId="7" fillId="8" borderId="0" xfId="5" applyFont="1" applyFill="1" applyBorder="1" applyAlignment="1" applyProtection="1">
      <alignment vertical="center"/>
    </xf>
    <xf numFmtId="0" fontId="7" fillId="8" borderId="0" xfId="3" applyNumberFormat="1" applyFont="1" applyFill="1" applyBorder="1" applyAlignment="1" applyProtection="1">
      <alignment horizontal="right" vertical="center"/>
    </xf>
    <xf numFmtId="39" fontId="5" fillId="8" borderId="0" xfId="0" applyNumberFormat="1" applyFont="1" applyFill="1" applyBorder="1" applyAlignment="1">
      <alignment vertical="center"/>
    </xf>
    <xf numFmtId="0" fontId="5" fillId="8" borderId="0" xfId="0" applyFont="1" applyFill="1" applyBorder="1" applyAlignment="1">
      <alignment vertical="center"/>
    </xf>
    <xf numFmtId="0" fontId="4" fillId="0" borderId="0" xfId="8" applyFont="1" applyFill="1" applyBorder="1" applyAlignment="1" applyProtection="1">
      <alignment vertical="center"/>
    </xf>
    <xf numFmtId="0" fontId="4" fillId="8" borderId="0" xfId="8" applyFont="1" applyFill="1" applyBorder="1" applyAlignment="1" applyProtection="1">
      <alignment vertical="center"/>
    </xf>
    <xf numFmtId="0" fontId="4" fillId="0" borderId="0" xfId="8" applyFont="1" applyFill="1" applyAlignment="1" applyProtection="1">
      <alignment vertical="center"/>
    </xf>
    <xf numFmtId="0" fontId="24" fillId="8" borderId="16" xfId="8" applyFont="1" applyFill="1" applyBorder="1" applyAlignment="1" applyProtection="1">
      <alignment horizontal="left" vertical="center"/>
    </xf>
    <xf numFmtId="0" fontId="24" fillId="8" borderId="17" xfId="8" applyFont="1" applyFill="1" applyBorder="1" applyAlignment="1" applyProtection="1">
      <alignment horizontal="left" vertical="center"/>
    </xf>
    <xf numFmtId="0" fontId="24" fillId="8" borderId="17" xfId="8" applyFont="1" applyFill="1" applyBorder="1" applyAlignment="1" applyProtection="1">
      <alignment horizontal="centerContinuous" vertical="center"/>
    </xf>
    <xf numFmtId="0" fontId="26" fillId="8" borderId="74" xfId="8" applyFont="1" applyFill="1" applyBorder="1" applyAlignment="1" applyProtection="1">
      <alignment vertical="center"/>
    </xf>
    <xf numFmtId="39" fontId="1" fillId="8" borderId="0" xfId="0" applyNumberFormat="1" applyFont="1" applyFill="1" applyBorder="1" applyAlignment="1">
      <alignment vertical="center"/>
    </xf>
    <xf numFmtId="17" fontId="24" fillId="8" borderId="6" xfId="8" quotePrefix="1" applyNumberFormat="1" applyFont="1" applyFill="1" applyBorder="1" applyAlignment="1" applyProtection="1">
      <alignment horizontal="left" vertical="center"/>
    </xf>
    <xf numFmtId="0" fontId="6" fillId="8" borderId="0" xfId="0" applyNumberFormat="1" applyFont="1" applyFill="1" applyBorder="1" applyAlignment="1">
      <alignment vertical="center"/>
    </xf>
    <xf numFmtId="0" fontId="24" fillId="8" borderId="0" xfId="0" applyNumberFormat="1" applyFont="1" applyFill="1" applyBorder="1" applyAlignment="1">
      <alignment horizontal="right" vertical="center"/>
    </xf>
    <xf numFmtId="0" fontId="24" fillId="8" borderId="0" xfId="8" applyFont="1" applyFill="1" applyBorder="1" applyAlignment="1" applyProtection="1">
      <alignment horizontal="centerContinuous" vertical="center"/>
    </xf>
    <xf numFmtId="0" fontId="26" fillId="8" borderId="5" xfId="8" applyFont="1" applyFill="1" applyBorder="1" applyAlignment="1" applyProtection="1">
      <alignment vertical="center"/>
    </xf>
    <xf numFmtId="0" fontId="26" fillId="0" borderId="8" xfId="8" applyFont="1" applyFill="1" applyBorder="1" applyAlignment="1" applyProtection="1">
      <alignment vertical="center"/>
    </xf>
    <xf numFmtId="0" fontId="6" fillId="0" borderId="75" xfId="8" applyFont="1" applyFill="1" applyBorder="1" applyAlignment="1" applyProtection="1">
      <alignment vertical="center"/>
      <protection locked="0"/>
    </xf>
    <xf numFmtId="0" fontId="6" fillId="0" borderId="76" xfId="8" applyFont="1" applyFill="1" applyBorder="1" applyAlignment="1" applyProtection="1">
      <alignment vertical="center"/>
      <protection locked="0"/>
    </xf>
    <xf numFmtId="0" fontId="6" fillId="0" borderId="77" xfId="8" applyFont="1" applyFill="1" applyBorder="1" applyAlignment="1" applyProtection="1">
      <alignment vertical="center"/>
      <protection locked="0"/>
    </xf>
    <xf numFmtId="0" fontId="5" fillId="0" borderId="0" xfId="8" applyFont="1" applyFill="1" applyBorder="1" applyAlignment="1" applyProtection="1">
      <alignment vertical="center"/>
      <protection locked="0"/>
    </xf>
    <xf numFmtId="0" fontId="5" fillId="8" borderId="0" xfId="8" applyFont="1" applyFill="1" applyBorder="1" applyAlignment="1" applyProtection="1">
      <alignment vertical="center"/>
      <protection locked="0"/>
    </xf>
    <xf numFmtId="0" fontId="26" fillId="0" borderId="6" xfId="8" applyFont="1" applyFill="1" applyBorder="1" applyAlignment="1" applyProtection="1">
      <alignment horizontal="left" vertical="center"/>
    </xf>
    <xf numFmtId="0" fontId="26" fillId="0" borderId="12" xfId="8" applyFont="1" applyFill="1" applyBorder="1" applyAlignment="1" applyProtection="1">
      <alignment horizontal="left" vertical="center"/>
    </xf>
    <xf numFmtId="0" fontId="4" fillId="8" borderId="0" xfId="8" applyFont="1" applyFill="1" applyAlignment="1" applyProtection="1">
      <alignment vertical="center"/>
    </xf>
    <xf numFmtId="0" fontId="25" fillId="8" borderId="6" xfId="8" applyFont="1" applyFill="1" applyBorder="1" applyAlignment="1" applyProtection="1">
      <alignment vertical="center"/>
    </xf>
    <xf numFmtId="0" fontId="25" fillId="8" borderId="0" xfId="8" applyFont="1" applyFill="1" applyBorder="1" applyAlignment="1" applyProtection="1">
      <alignment vertical="center"/>
    </xf>
    <xf numFmtId="0" fontId="8" fillId="8" borderId="0" xfId="8" applyFont="1" applyFill="1" applyBorder="1" applyAlignment="1" applyProtection="1">
      <alignment vertical="center"/>
    </xf>
    <xf numFmtId="0" fontId="4" fillId="8" borderId="5" xfId="8" applyFont="1" applyFill="1" applyBorder="1" applyAlignment="1" applyProtection="1">
      <alignment vertical="center"/>
    </xf>
    <xf numFmtId="0" fontId="8" fillId="8" borderId="4" xfId="8" applyFont="1" applyFill="1" applyBorder="1" applyAlignment="1" applyProtection="1">
      <alignment vertical="center"/>
    </xf>
    <xf numFmtId="0" fontId="24" fillId="8" borderId="6" xfId="8" applyFont="1" applyFill="1" applyBorder="1" applyAlignment="1" applyProtection="1">
      <alignment vertical="center"/>
    </xf>
    <xf numFmtId="0" fontId="24" fillId="8" borderId="0" xfId="8" applyFont="1" applyFill="1" applyBorder="1" applyAlignment="1" applyProtection="1">
      <alignment vertical="center"/>
    </xf>
    <xf numFmtId="0" fontId="8" fillId="8" borderId="5" xfId="8" applyFont="1" applyFill="1" applyBorder="1" applyAlignment="1" applyProtection="1">
      <alignment vertical="center"/>
    </xf>
    <xf numFmtId="0" fontId="24" fillId="8" borderId="12" xfId="8" applyFont="1" applyFill="1" applyBorder="1" applyAlignment="1" applyProtection="1">
      <alignment vertical="center"/>
    </xf>
    <xf numFmtId="0" fontId="24" fillId="8" borderId="4" xfId="8" applyFont="1" applyFill="1" applyBorder="1" applyAlignment="1" applyProtection="1">
      <alignment vertical="center"/>
    </xf>
    <xf numFmtId="0" fontId="8" fillId="8" borderId="7" xfId="8" applyFont="1" applyFill="1" applyBorder="1" applyAlignment="1" applyProtection="1">
      <alignment vertical="center"/>
    </xf>
    <xf numFmtId="22" fontId="24" fillId="8" borderId="0" xfId="8" applyNumberFormat="1" applyFont="1" applyFill="1" applyBorder="1" applyAlignment="1" applyProtection="1">
      <alignment horizontal="left" vertical="center"/>
    </xf>
    <xf numFmtId="0" fontId="4" fillId="0" borderId="17" xfId="8" applyFont="1" applyFill="1" applyBorder="1" applyAlignment="1" applyProtection="1">
      <alignment horizontal="left" vertical="center"/>
    </xf>
    <xf numFmtId="0" fontId="4" fillId="0" borderId="17" xfId="8" applyFont="1" applyFill="1" applyBorder="1" applyAlignment="1" applyProtection="1">
      <alignment vertical="center"/>
    </xf>
    <xf numFmtId="0" fontId="4" fillId="0" borderId="4" xfId="8" applyFont="1" applyFill="1" applyBorder="1" applyAlignment="1" applyProtection="1">
      <alignment vertical="center"/>
    </xf>
    <xf numFmtId="0" fontId="10" fillId="8" borderId="6" xfId="8" applyFont="1" applyFill="1" applyBorder="1" applyAlignment="1" applyProtection="1">
      <alignment vertical="center"/>
    </xf>
    <xf numFmtId="0" fontId="10" fillId="8" borderId="0" xfId="8" applyFont="1" applyFill="1" applyBorder="1" applyAlignment="1" applyProtection="1">
      <alignment vertical="center"/>
    </xf>
    <xf numFmtId="0" fontId="4" fillId="0" borderId="29" xfId="8" applyFont="1" applyFill="1" applyBorder="1" applyAlignment="1" applyProtection="1">
      <alignment vertical="center"/>
    </xf>
    <xf numFmtId="14" fontId="27" fillId="12" borderId="24" xfId="8" applyNumberFormat="1" applyFont="1" applyFill="1" applyBorder="1" applyAlignment="1" applyProtection="1">
      <alignment horizontal="center" vertical="center"/>
    </xf>
    <xf numFmtId="0" fontId="16" fillId="2" borderId="23" xfId="0" applyFont="1" applyFill="1" applyBorder="1" applyAlignment="1">
      <alignment vertical="top"/>
    </xf>
    <xf numFmtId="0" fontId="1" fillId="2" borderId="23" xfId="0" applyFont="1" applyFill="1" applyBorder="1" applyAlignment="1">
      <alignment vertical="top"/>
    </xf>
    <xf numFmtId="0" fontId="16" fillId="0" borderId="22" xfId="0" applyFont="1" applyFill="1" applyBorder="1" applyAlignment="1">
      <alignment vertical="top"/>
    </xf>
    <xf numFmtId="0" fontId="16" fillId="4" borderId="3" xfId="0" applyFont="1" applyFill="1" applyBorder="1" applyAlignment="1">
      <alignment vertical="top"/>
    </xf>
    <xf numFmtId="0" fontId="1" fillId="2" borderId="31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5" fillId="4" borderId="3" xfId="0" applyFont="1" applyFill="1" applyBorder="1" applyAlignment="1">
      <alignment vertical="top"/>
    </xf>
    <xf numFmtId="0" fontId="11" fillId="0" borderId="0" xfId="8" applyFont="1" applyFill="1" applyBorder="1" applyAlignment="1" applyProtection="1">
      <alignment horizontal="center" vertical="top"/>
    </xf>
    <xf numFmtId="0" fontId="5" fillId="0" borderId="0" xfId="0" applyFont="1" applyAlignment="1"/>
    <xf numFmtId="0" fontId="11" fillId="0" borderId="0" xfId="8" quotePrefix="1" applyFont="1" applyFill="1" applyBorder="1" applyAlignment="1" applyProtection="1">
      <alignment horizontal="center" vertical="top"/>
    </xf>
    <xf numFmtId="0" fontId="6" fillId="12" borderId="9" xfId="8" applyFont="1" applyFill="1" applyBorder="1" applyAlignment="1" applyProtection="1">
      <alignment horizontal="left" vertical="center"/>
      <protection locked="0"/>
    </xf>
    <xf numFmtId="0" fontId="6" fillId="12" borderId="10" xfId="8" applyFont="1" applyFill="1" applyBorder="1" applyAlignment="1" applyProtection="1">
      <alignment horizontal="left" vertical="center"/>
      <protection locked="0"/>
    </xf>
    <xf numFmtId="0" fontId="6" fillId="12" borderId="11" xfId="8" applyFont="1" applyFill="1" applyBorder="1" applyAlignment="1" applyProtection="1">
      <alignment horizontal="left" vertical="center"/>
      <protection locked="0"/>
    </xf>
    <xf numFmtId="0" fontId="6" fillId="12" borderId="13" xfId="8" applyFont="1" applyFill="1" applyBorder="1" applyAlignment="1" applyProtection="1">
      <alignment horizontal="left" vertical="center"/>
      <protection locked="0"/>
    </xf>
    <xf numFmtId="0" fontId="6" fillId="12" borderId="14" xfId="8" applyFont="1" applyFill="1" applyBorder="1" applyAlignment="1" applyProtection="1">
      <alignment horizontal="left" vertical="center"/>
      <protection locked="0"/>
    </xf>
    <xf numFmtId="0" fontId="6" fillId="12" borderId="15" xfId="8" applyFont="1" applyFill="1" applyBorder="1" applyAlignment="1" applyProtection="1">
      <alignment horizontal="left" vertical="center"/>
      <protection locked="0"/>
    </xf>
    <xf numFmtId="0" fontId="4" fillId="2" borderId="0" xfId="8" applyFont="1" applyFill="1" applyAlignment="1" applyProtection="1">
      <alignment wrapText="1"/>
    </xf>
    <xf numFmtId="0" fontId="1" fillId="4" borderId="33" xfId="0" applyNumberFormat="1" applyFont="1" applyFill="1" applyBorder="1" applyAlignment="1">
      <alignment horizontal="left" vertical="top" wrapText="1"/>
    </xf>
    <xf numFmtId="0" fontId="1" fillId="4" borderId="19" xfId="0" applyNumberFormat="1" applyFont="1" applyFill="1" applyBorder="1" applyAlignment="1">
      <alignment horizontal="left" vertical="top" wrapText="1"/>
    </xf>
  </cellXfs>
  <cellStyles count="14">
    <cellStyle name="_x000d__x000a_JournalTemplate=C:\COMFO\CTALK\JOURSTD.TPL_x000d__x000a_LbStateAddress=3 3 0 251 1 89 2 311_x000d__x000a_LbStateJou" xfId="10"/>
    <cellStyle name="Euro" xfId="1"/>
    <cellStyle name="Komma" xfId="2" builtinId="3"/>
    <cellStyle name="Komma 2" xfId="11"/>
    <cellStyle name="Komma_Tarievenmandje - definitief3" xfId="3"/>
    <cellStyle name="Normal_# klanten" xfId="4"/>
    <cellStyle name="Normal_Data_2_wrm1_30" xfId="5"/>
    <cellStyle name="Procent" xfId="6" builtinId="5"/>
    <cellStyle name="Procent 2" xfId="13"/>
    <cellStyle name="Standaard" xfId="0" builtinId="0"/>
    <cellStyle name="Standaard 2" xfId="9"/>
    <cellStyle name="Standaard_20100727 Rekenmodel NE5R v1.9" xfId="7"/>
    <cellStyle name="Standaard_Handboek TSO (260202)" xfId="8"/>
    <cellStyle name="Standaard_Tarievenmand 2002" xfId="12"/>
  </cellStyles>
  <dxfs count="4">
    <dxf>
      <font>
        <condense val="0"/>
        <extend val="0"/>
        <color auto="1"/>
      </font>
      <fill>
        <patternFill patternType="solid">
          <fgColor indexed="27"/>
          <bgColor indexed="42"/>
        </patternFill>
      </fill>
    </dxf>
    <dxf>
      <font>
        <condense val="0"/>
        <extend val="0"/>
        <color indexed="42"/>
      </font>
      <fill>
        <patternFill>
          <bgColor indexed="42"/>
        </patternFill>
      </fill>
    </dxf>
    <dxf>
      <font>
        <condense val="0"/>
        <extend val="0"/>
        <color indexed="42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mruColors>
      <color rgb="FFCCFFFF"/>
      <color rgb="FFFFFF99"/>
      <color rgb="FFCCFFCC"/>
      <color rgb="FF000080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1821656</xdr:colOff>
      <xdr:row>6</xdr:row>
      <xdr:rowOff>226219</xdr:rowOff>
    </xdr:from>
    <xdr:to>
      <xdr:col>8</xdr:col>
      <xdr:colOff>866775</xdr:colOff>
      <xdr:row>10</xdr:row>
      <xdr:rowOff>330994</xdr:rowOff>
    </xdr:to>
    <xdr:pic>
      <xdr:nvPicPr>
        <xdr:cNvPr id="2" name="Afbeelding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2512219"/>
          <a:ext cx="2664619" cy="1628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fdelingsdata%20DREV\14%20DREV%20PROJecten\04%20Tarievenbesluiten\2013\104093%20RNB-G%202013\Proces%203%20-%20Concept%20module\Concept%20module%20tarieven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"/>
      <sheetName val="Contactgegevens"/>
      <sheetName val="Tarievenvoorstel"/>
      <sheetName val="Toelichting"/>
      <sheetName val="Richtlijnen Controle Tarieven"/>
      <sheetName val="Opgave vermogenskosten PAV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>
    <pageSetUpPr fitToPage="1"/>
  </sheetPr>
  <dimension ref="A11:V43"/>
  <sheetViews>
    <sheetView showGridLines="0" zoomScale="70" zoomScaleNormal="70" zoomScaleSheetLayoutView="40" workbookViewId="0">
      <selection activeCell="A15" sqref="A15:V15"/>
    </sheetView>
  </sheetViews>
  <sheetFormatPr defaultRowHeight="12.75" x14ac:dyDescent="0.2"/>
  <cols>
    <col min="1" max="1" width="10.85546875" style="6" customWidth="1"/>
    <col min="2" max="2" width="61" style="6" bestFit="1" customWidth="1"/>
    <col min="3" max="17" width="10.85546875" style="6" customWidth="1"/>
    <col min="18" max="16384" width="9.140625" style="6"/>
  </cols>
  <sheetData>
    <row r="11" spans="1:22" ht="60" x14ac:dyDescent="0.2">
      <c r="A11" s="257" t="s">
        <v>10</v>
      </c>
      <c r="B11" s="258"/>
      <c r="C11" s="258"/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8"/>
      <c r="O11" s="258"/>
      <c r="P11" s="258"/>
      <c r="Q11" s="258"/>
      <c r="R11" s="258"/>
      <c r="S11" s="258"/>
      <c r="T11" s="258"/>
      <c r="U11" s="258"/>
      <c r="V11" s="258"/>
    </row>
    <row r="13" spans="1:22" ht="60" x14ac:dyDescent="0.2">
      <c r="A13" s="257" t="s">
        <v>18</v>
      </c>
      <c r="B13" s="258"/>
      <c r="C13" s="258"/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8"/>
      <c r="O13" s="258"/>
      <c r="P13" s="258"/>
      <c r="Q13" s="258"/>
      <c r="R13" s="258"/>
      <c r="S13" s="258"/>
      <c r="T13" s="258"/>
      <c r="U13" s="258"/>
      <c r="V13" s="258"/>
    </row>
    <row r="15" spans="1:22" ht="60" x14ac:dyDescent="0.2">
      <c r="A15" s="259">
        <v>2015</v>
      </c>
      <c r="B15" s="258"/>
      <c r="C15" s="258"/>
      <c r="D15" s="258"/>
      <c r="E15" s="258"/>
      <c r="F15" s="258"/>
      <c r="G15" s="258"/>
      <c r="H15" s="258"/>
      <c r="I15" s="258"/>
      <c r="J15" s="258"/>
      <c r="K15" s="258"/>
      <c r="L15" s="258"/>
      <c r="M15" s="258"/>
      <c r="N15" s="258"/>
      <c r="O15" s="258"/>
      <c r="P15" s="258"/>
      <c r="Q15" s="258"/>
      <c r="R15" s="258"/>
      <c r="S15" s="258"/>
      <c r="T15" s="258"/>
      <c r="U15" s="258"/>
      <c r="V15" s="258"/>
    </row>
    <row r="16" spans="1:22" ht="32.25" customHeight="1" x14ac:dyDescent="0.2">
      <c r="C16" s="4"/>
      <c r="D16" s="4"/>
      <c r="E16" s="4"/>
      <c r="F16" s="4"/>
      <c r="G16" s="4"/>
      <c r="H16" s="4"/>
      <c r="I16" s="7"/>
    </row>
    <row r="17" spans="1:22" ht="32.25" customHeight="1" x14ac:dyDescent="0.2">
      <c r="C17" s="4"/>
      <c r="D17" s="4"/>
      <c r="E17" s="4"/>
      <c r="F17" s="4"/>
      <c r="G17" s="4"/>
      <c r="H17" s="4"/>
      <c r="I17" s="7"/>
    </row>
    <row r="18" spans="1:22" ht="32.25" customHeight="1" x14ac:dyDescent="0.2">
      <c r="C18" s="4"/>
      <c r="D18" s="4"/>
      <c r="E18" s="4"/>
      <c r="F18" s="4"/>
      <c r="G18" s="4"/>
      <c r="H18" s="4"/>
      <c r="I18" s="7"/>
    </row>
    <row r="19" spans="1:22" ht="32.25" customHeight="1" x14ac:dyDescent="0.2">
      <c r="C19" s="4"/>
      <c r="D19" s="4"/>
      <c r="E19" s="4"/>
      <c r="F19" s="4"/>
      <c r="G19" s="4"/>
      <c r="H19" s="4"/>
      <c r="I19" s="7"/>
    </row>
    <row r="20" spans="1:22" ht="15.75" customHeight="1" x14ac:dyDescent="0.2">
      <c r="C20" s="4"/>
      <c r="D20" s="4"/>
      <c r="E20" s="4"/>
      <c r="F20" s="4"/>
      <c r="G20" s="4"/>
      <c r="H20" s="4"/>
      <c r="I20" s="7"/>
    </row>
    <row r="21" spans="1:22" ht="15.75" customHeight="1" x14ac:dyDescent="0.2">
      <c r="C21" s="4"/>
      <c r="D21" s="4"/>
      <c r="E21" s="4"/>
      <c r="F21" s="4"/>
      <c r="G21" s="4"/>
      <c r="H21" s="4"/>
      <c r="I21" s="7"/>
    </row>
    <row r="22" spans="1:22" ht="15.75" customHeight="1" x14ac:dyDescent="0.2">
      <c r="C22" s="4"/>
      <c r="D22" s="4"/>
      <c r="E22" s="4"/>
      <c r="F22" s="4"/>
      <c r="G22" s="4"/>
      <c r="H22" s="4"/>
      <c r="I22" s="7"/>
    </row>
    <row r="26" spans="1:22" s="8" customFormat="1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s="8" customFormat="1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s="8" customFormat="1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s="8" customFormat="1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s="8" customFormat="1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s="8" customFormat="1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s="8" customFormat="1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s="8" customForma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s="8" customFormat="1" x14ac:dyDescent="0.2">
      <c r="A34" s="9"/>
      <c r="B34" s="32" t="s">
        <v>42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x14ac:dyDescent="0.2">
      <c r="A35" s="9"/>
      <c r="B35" s="33"/>
      <c r="C35" s="9"/>
      <c r="D35" s="10"/>
      <c r="E35" s="10"/>
      <c r="F35" s="10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x14ac:dyDescent="0.2">
      <c r="A36" s="9"/>
      <c r="B36" s="34" t="s">
        <v>43</v>
      </c>
      <c r="C36" s="9"/>
      <c r="D36" s="10"/>
      <c r="E36" s="10"/>
      <c r="F36" s="10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x14ac:dyDescent="0.2">
      <c r="A37" s="9"/>
      <c r="B37" s="35"/>
      <c r="C37" s="9"/>
      <c r="D37" s="10"/>
      <c r="E37" s="10"/>
      <c r="F37" s="10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x14ac:dyDescent="0.2">
      <c r="A38" s="9"/>
      <c r="B38" s="36" t="s">
        <v>44</v>
      </c>
      <c r="C38" s="9"/>
      <c r="D38" s="10"/>
      <c r="E38" s="10"/>
      <c r="F38" s="10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x14ac:dyDescent="0.2">
      <c r="A39" s="9"/>
      <c r="B39" s="35"/>
      <c r="C39" s="9"/>
      <c r="D39" s="10"/>
      <c r="E39" s="10"/>
      <c r="F39" s="10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x14ac:dyDescent="0.2">
      <c r="A40" s="9"/>
      <c r="B40" s="37" t="s">
        <v>45</v>
      </c>
      <c r="C40" s="9"/>
      <c r="D40" s="10"/>
      <c r="E40" s="10"/>
      <c r="F40" s="10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x14ac:dyDescent="0.2">
      <c r="A41" s="9"/>
      <c r="B41" s="33"/>
      <c r="C41" s="9"/>
      <c r="D41" s="10"/>
      <c r="E41" s="10"/>
      <c r="F41" s="10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x14ac:dyDescent="0.2">
      <c r="A42" s="9"/>
      <c r="B42" s="38" t="s">
        <v>46</v>
      </c>
      <c r="C42" s="9"/>
      <c r="D42" s="10"/>
      <c r="E42" s="10"/>
      <c r="F42" s="10"/>
      <c r="G42" s="12"/>
      <c r="H42" s="12"/>
      <c r="I42" s="12"/>
      <c r="J42" s="12"/>
      <c r="K42" s="12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x14ac:dyDescent="0.2">
      <c r="A43" s="9"/>
      <c r="B43" s="33"/>
      <c r="C43" s="9"/>
      <c r="D43" s="9"/>
      <c r="E43" s="9"/>
      <c r="F43" s="9"/>
      <c r="G43" s="12"/>
      <c r="H43" s="12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</sheetData>
  <mergeCells count="3">
    <mergeCell ref="A11:V11"/>
    <mergeCell ref="A13:V13"/>
    <mergeCell ref="A15:V15"/>
  </mergeCells>
  <phoneticPr fontId="12" type="noConversion"/>
  <pageMargins left="0.78740157480314965" right="0.78740157480314965" top="0.98425196850393704" bottom="0.98425196850393704" header="0.51181102362204722" footer="0.51181102362204722"/>
  <pageSetup paperSize="9" scale="46" orientation="landscape" r:id="rId1"/>
  <headerFooter alignWithMargins="0">
    <oddHeader>&amp;C&amp;"Times New Roman,Standaard"&amp;12Bijlage bij module Tariefvoorstellen Gas 2011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>
    <pageSetUpPr fitToPage="1"/>
  </sheetPr>
  <dimension ref="A1:L28"/>
  <sheetViews>
    <sheetView showGridLines="0" zoomScaleNormal="100" zoomScaleSheetLayoutView="40" workbookViewId="0">
      <pane ySplit="1" topLeftCell="A2" activePane="bottomLeft" state="frozen"/>
      <selection activeCell="C59" sqref="C59"/>
      <selection pane="bottomLeft"/>
    </sheetView>
  </sheetViews>
  <sheetFormatPr defaultColWidth="10.28515625" defaultRowHeight="12.75" x14ac:dyDescent="0.2"/>
  <cols>
    <col min="1" max="1" width="2.7109375" style="3" customWidth="1"/>
    <col min="2" max="2" width="2.7109375" style="2" customWidth="1"/>
    <col min="3" max="3" width="21" style="2" customWidth="1"/>
    <col min="4" max="4" width="10.5703125" style="2" customWidth="1"/>
    <col min="5" max="5" width="9.85546875" style="2" customWidth="1"/>
    <col min="6" max="6" width="10.28515625" style="2" customWidth="1"/>
    <col min="7" max="7" width="22.5703125" style="2" customWidth="1"/>
    <col min="8" max="8" width="28" style="2" customWidth="1"/>
    <col min="9" max="9" width="14.42578125" style="2" customWidth="1"/>
    <col min="10" max="10" width="10.28515625" style="2" customWidth="1"/>
    <col min="11" max="11" width="2.7109375" style="2" customWidth="1"/>
    <col min="12" max="12" width="2.7109375" style="13" customWidth="1"/>
    <col min="13" max="16384" width="10.28515625" style="2"/>
  </cols>
  <sheetData>
    <row r="1" spans="1:12" s="1" customFormat="1" ht="20.25" customHeight="1" x14ac:dyDescent="0.2">
      <c r="A1" s="201"/>
      <c r="B1" s="201"/>
      <c r="C1" s="200" t="s">
        <v>17</v>
      </c>
      <c r="D1" s="202"/>
      <c r="E1" s="203"/>
      <c r="F1" s="204"/>
      <c r="G1" s="204"/>
      <c r="H1" s="204"/>
      <c r="I1" s="205"/>
      <c r="J1" s="206"/>
      <c r="K1" s="206"/>
      <c r="L1" s="207"/>
    </row>
    <row r="2" spans="1:12" s="5" customFormat="1" x14ac:dyDescent="0.2">
      <c r="A2" s="208"/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10"/>
    </row>
    <row r="3" spans="1:12" x14ac:dyDescent="0.2">
      <c r="A3" s="208"/>
      <c r="B3" s="211"/>
      <c r="C3" s="212" t="s">
        <v>107</v>
      </c>
      <c r="D3" s="213"/>
      <c r="E3" s="213"/>
      <c r="F3" s="214"/>
      <c r="G3" s="214"/>
      <c r="H3" s="214"/>
      <c r="I3" s="214"/>
      <c r="J3" s="215"/>
      <c r="K3" s="209"/>
      <c r="L3" s="210"/>
    </row>
    <row r="4" spans="1:12" x14ac:dyDescent="0.2">
      <c r="A4" s="216"/>
      <c r="B4" s="211"/>
      <c r="C4" s="217"/>
      <c r="D4" s="218"/>
      <c r="E4" s="218"/>
      <c r="F4" s="218"/>
      <c r="G4" s="219" t="s">
        <v>39</v>
      </c>
      <c r="H4" s="249">
        <v>41907</v>
      </c>
      <c r="I4" s="220"/>
      <c r="J4" s="221"/>
      <c r="K4" s="209"/>
      <c r="L4" s="210"/>
    </row>
    <row r="5" spans="1:12" x14ac:dyDescent="0.2">
      <c r="A5" s="207"/>
      <c r="B5" s="211"/>
      <c r="C5" s="217"/>
      <c r="D5" s="218"/>
      <c r="E5" s="218"/>
      <c r="F5" s="218"/>
      <c r="G5" s="218"/>
      <c r="H5" s="242"/>
      <c r="I5" s="220"/>
      <c r="J5" s="221"/>
      <c r="K5" s="209"/>
      <c r="L5" s="210"/>
    </row>
    <row r="6" spans="1:12" x14ac:dyDescent="0.2">
      <c r="A6" s="208"/>
      <c r="B6" s="211"/>
      <c r="C6" s="243"/>
      <c r="D6" s="243"/>
      <c r="E6" s="243"/>
      <c r="F6" s="243"/>
      <c r="G6" s="243"/>
      <c r="H6" s="243"/>
      <c r="I6" s="243"/>
      <c r="J6" s="244"/>
      <c r="K6" s="209"/>
      <c r="L6" s="210"/>
    </row>
    <row r="7" spans="1:12" x14ac:dyDescent="0.2">
      <c r="A7" s="208"/>
      <c r="B7" s="211"/>
      <c r="C7" s="222" t="s">
        <v>9</v>
      </c>
      <c r="D7" s="223"/>
      <c r="E7" s="224"/>
      <c r="F7" s="224"/>
      <c r="G7" s="224"/>
      <c r="H7" s="224"/>
      <c r="I7" s="224"/>
      <c r="J7" s="225"/>
      <c r="K7" s="226"/>
      <c r="L7" s="227"/>
    </row>
    <row r="8" spans="1:12" x14ac:dyDescent="0.2">
      <c r="A8" s="208"/>
      <c r="B8" s="211"/>
      <c r="C8" s="228" t="s">
        <v>0</v>
      </c>
      <c r="D8" s="260" t="s">
        <v>132</v>
      </c>
      <c r="E8" s="261"/>
      <c r="F8" s="261"/>
      <c r="G8" s="261"/>
      <c r="H8" s="261"/>
      <c r="I8" s="261"/>
      <c r="J8" s="262"/>
      <c r="K8" s="226"/>
      <c r="L8" s="227"/>
    </row>
    <row r="9" spans="1:12" x14ac:dyDescent="0.2">
      <c r="A9" s="208"/>
      <c r="B9" s="211"/>
      <c r="C9" s="228" t="s">
        <v>1</v>
      </c>
      <c r="D9" s="260"/>
      <c r="E9" s="261"/>
      <c r="F9" s="261"/>
      <c r="G9" s="261"/>
      <c r="H9" s="261"/>
      <c r="I9" s="261"/>
      <c r="J9" s="262"/>
      <c r="K9" s="226"/>
      <c r="L9" s="227"/>
    </row>
    <row r="10" spans="1:12" x14ac:dyDescent="0.2">
      <c r="A10" s="208"/>
      <c r="B10" s="211"/>
      <c r="C10" s="228" t="s">
        <v>2</v>
      </c>
      <c r="D10" s="260"/>
      <c r="E10" s="261"/>
      <c r="F10" s="261"/>
      <c r="G10" s="261"/>
      <c r="H10" s="261"/>
      <c r="I10" s="261"/>
      <c r="J10" s="262"/>
      <c r="K10" s="226"/>
      <c r="L10" s="227"/>
    </row>
    <row r="11" spans="1:12" x14ac:dyDescent="0.2">
      <c r="A11" s="208"/>
      <c r="B11" s="211"/>
      <c r="C11" s="228" t="s">
        <v>3</v>
      </c>
      <c r="D11" s="260"/>
      <c r="E11" s="261"/>
      <c r="F11" s="261"/>
      <c r="G11" s="261"/>
      <c r="H11" s="261"/>
      <c r="I11" s="261"/>
      <c r="J11" s="262"/>
      <c r="K11" s="226"/>
      <c r="L11" s="227"/>
    </row>
    <row r="12" spans="1:12" x14ac:dyDescent="0.2">
      <c r="A12" s="208"/>
      <c r="B12" s="211"/>
      <c r="C12" s="228" t="s">
        <v>4</v>
      </c>
      <c r="D12" s="260"/>
      <c r="E12" s="261"/>
      <c r="F12" s="261"/>
      <c r="G12" s="261"/>
      <c r="H12" s="261"/>
      <c r="I12" s="261"/>
      <c r="J12" s="262"/>
      <c r="K12" s="226"/>
      <c r="L12" s="227"/>
    </row>
    <row r="13" spans="1:12" x14ac:dyDescent="0.2">
      <c r="A13" s="208"/>
      <c r="B13" s="211"/>
      <c r="C13" s="228" t="s">
        <v>5</v>
      </c>
      <c r="D13" s="260"/>
      <c r="E13" s="261"/>
      <c r="F13" s="261"/>
      <c r="G13" s="261"/>
      <c r="H13" s="261"/>
      <c r="I13" s="261"/>
      <c r="J13" s="262"/>
      <c r="K13" s="226"/>
      <c r="L13" s="227"/>
    </row>
    <row r="14" spans="1:12" x14ac:dyDescent="0.2">
      <c r="A14" s="208"/>
      <c r="B14" s="211"/>
      <c r="C14" s="229" t="s">
        <v>6</v>
      </c>
      <c r="D14" s="263"/>
      <c r="E14" s="264"/>
      <c r="F14" s="264"/>
      <c r="G14" s="264"/>
      <c r="H14" s="264"/>
      <c r="I14" s="264"/>
      <c r="J14" s="265"/>
      <c r="K14" s="226"/>
      <c r="L14" s="227"/>
    </row>
    <row r="15" spans="1:12" x14ac:dyDescent="0.2">
      <c r="A15" s="208"/>
      <c r="B15" s="211"/>
      <c r="C15" s="245"/>
      <c r="D15" s="245"/>
      <c r="E15" s="245"/>
      <c r="F15" s="245"/>
      <c r="G15" s="245"/>
      <c r="H15" s="245"/>
      <c r="I15" s="245"/>
      <c r="J15" s="245"/>
      <c r="K15" s="209"/>
      <c r="L15" s="230"/>
    </row>
    <row r="16" spans="1:12" x14ac:dyDescent="0.2">
      <c r="A16" s="208"/>
      <c r="B16" s="211"/>
      <c r="C16" s="236" t="s">
        <v>4</v>
      </c>
      <c r="D16" s="237" t="s">
        <v>5</v>
      </c>
      <c r="E16" s="233"/>
      <c r="F16" s="233"/>
      <c r="G16" s="233"/>
      <c r="H16" s="233"/>
      <c r="I16" s="233"/>
      <c r="J16" s="234"/>
      <c r="K16" s="209"/>
      <c r="L16" s="230"/>
    </row>
    <row r="17" spans="1:12" x14ac:dyDescent="0.2">
      <c r="A17" s="208"/>
      <c r="B17" s="211"/>
      <c r="C17" s="231"/>
      <c r="D17" s="232"/>
      <c r="E17" s="233"/>
      <c r="F17" s="233"/>
      <c r="G17" s="233"/>
      <c r="H17" s="233"/>
      <c r="I17" s="233"/>
      <c r="J17" s="234"/>
      <c r="K17" s="209"/>
      <c r="L17" s="230"/>
    </row>
    <row r="18" spans="1:12" x14ac:dyDescent="0.2">
      <c r="A18" s="208"/>
      <c r="B18" s="211"/>
      <c r="C18" s="246"/>
      <c r="D18" s="247"/>
      <c r="E18" s="233"/>
      <c r="F18" s="233"/>
      <c r="G18" s="233"/>
      <c r="H18" s="233"/>
      <c r="I18" s="233"/>
      <c r="J18" s="234"/>
      <c r="K18" s="209"/>
      <c r="L18" s="230"/>
    </row>
    <row r="19" spans="1:12" x14ac:dyDescent="0.2">
      <c r="A19" s="208"/>
      <c r="B19" s="211"/>
      <c r="C19" s="248"/>
      <c r="D19" s="248"/>
      <c r="E19" s="248"/>
      <c r="F19" s="248"/>
      <c r="G19" s="248"/>
      <c r="H19" s="248"/>
      <c r="I19" s="248"/>
      <c r="J19" s="248"/>
      <c r="K19" s="209"/>
      <c r="L19" s="230"/>
    </row>
    <row r="20" spans="1:12" x14ac:dyDescent="0.2">
      <c r="A20" s="208"/>
      <c r="B20" s="211"/>
      <c r="C20" s="236" t="s">
        <v>55</v>
      </c>
      <c r="D20" s="237"/>
      <c r="E20" s="233"/>
      <c r="F20" s="233"/>
      <c r="G20" s="233"/>
      <c r="H20" s="233"/>
      <c r="I20" s="233"/>
      <c r="J20" s="238"/>
      <c r="K20" s="209"/>
      <c r="L20" s="230"/>
    </row>
    <row r="21" spans="1:12" x14ac:dyDescent="0.2">
      <c r="A21" s="208"/>
      <c r="B21" s="211"/>
      <c r="C21" s="236" t="s">
        <v>7</v>
      </c>
      <c r="D21" s="237"/>
      <c r="E21" s="233"/>
      <c r="F21" s="233"/>
      <c r="G21" s="233"/>
      <c r="H21" s="233"/>
      <c r="I21" s="233"/>
      <c r="J21" s="238"/>
      <c r="K21" s="209"/>
      <c r="L21" s="230"/>
    </row>
    <row r="22" spans="1:12" x14ac:dyDescent="0.2">
      <c r="A22" s="208"/>
      <c r="B22" s="211"/>
      <c r="C22" s="236" t="s">
        <v>8</v>
      </c>
      <c r="D22" s="237"/>
      <c r="E22" s="233"/>
      <c r="F22" s="233"/>
      <c r="G22" s="233"/>
      <c r="H22" s="233"/>
      <c r="I22" s="233"/>
      <c r="J22" s="238"/>
      <c r="K22" s="209"/>
      <c r="L22" s="230"/>
    </row>
    <row r="23" spans="1:12" x14ac:dyDescent="0.2">
      <c r="A23" s="208"/>
      <c r="B23" s="211"/>
      <c r="C23" s="236" t="s">
        <v>56</v>
      </c>
      <c r="D23" s="237"/>
      <c r="E23" s="233"/>
      <c r="F23" s="233"/>
      <c r="G23" s="233"/>
      <c r="H23" s="233"/>
      <c r="I23" s="233"/>
      <c r="J23" s="238"/>
      <c r="K23" s="209"/>
      <c r="L23" s="230"/>
    </row>
    <row r="24" spans="1:12" x14ac:dyDescent="0.2">
      <c r="A24" s="208"/>
      <c r="B24" s="211"/>
      <c r="C24" s="236" t="s">
        <v>57</v>
      </c>
      <c r="D24" s="237"/>
      <c r="E24" s="233"/>
      <c r="F24" s="233"/>
      <c r="G24" s="233"/>
      <c r="H24" s="233"/>
      <c r="I24" s="233"/>
      <c r="J24" s="238"/>
      <c r="K24" s="209"/>
      <c r="L24" s="230"/>
    </row>
    <row r="25" spans="1:12" x14ac:dyDescent="0.2">
      <c r="A25" s="208"/>
      <c r="B25" s="211"/>
      <c r="C25" s="239" t="s">
        <v>58</v>
      </c>
      <c r="D25" s="240"/>
      <c r="E25" s="235"/>
      <c r="F25" s="235"/>
      <c r="G25" s="235"/>
      <c r="H25" s="235"/>
      <c r="I25" s="235"/>
      <c r="J25" s="241"/>
      <c r="K25" s="209"/>
      <c r="L25" s="230"/>
    </row>
    <row r="26" spans="1:12" x14ac:dyDescent="0.2">
      <c r="A26" s="208"/>
      <c r="B26" s="211"/>
      <c r="C26" s="211"/>
      <c r="D26" s="211"/>
      <c r="E26" s="211"/>
      <c r="F26" s="211"/>
      <c r="G26" s="211"/>
      <c r="H26" s="211"/>
      <c r="I26" s="211"/>
      <c r="J26" s="211"/>
      <c r="K26" s="211"/>
      <c r="L26" s="230"/>
    </row>
    <row r="27" spans="1:12" x14ac:dyDescent="0.2">
      <c r="A27" s="208"/>
      <c r="B27" s="230"/>
      <c r="C27" s="230"/>
      <c r="D27" s="230"/>
      <c r="E27" s="230"/>
      <c r="F27" s="230"/>
      <c r="G27" s="230"/>
      <c r="H27" s="230"/>
      <c r="I27" s="230"/>
      <c r="J27" s="230"/>
      <c r="K27" s="230"/>
      <c r="L27" s="230"/>
    </row>
    <row r="28" spans="1:12" x14ac:dyDescent="0.2">
      <c r="L28" s="2"/>
    </row>
  </sheetData>
  <mergeCells count="7">
    <mergeCell ref="D12:J12"/>
    <mergeCell ref="D13:J13"/>
    <mergeCell ref="D14:J14"/>
    <mergeCell ref="D8:J8"/>
    <mergeCell ref="D9:J9"/>
    <mergeCell ref="D10:J10"/>
    <mergeCell ref="D11:J11"/>
  </mergeCells>
  <phoneticPr fontId="12" type="noConversion"/>
  <pageMargins left="0.78740157480314965" right="0.78740157480314965" top="0.98425196850393704" bottom="0.98425196850393704" header="0.51181102362204722" footer="0.51181102362204722"/>
  <pageSetup paperSize="9" scale="5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5"/>
  <sheetViews>
    <sheetView showGridLines="0" tabSelected="1" zoomScale="80" zoomScaleNormal="80" zoomScaleSheetLayoutView="100" workbookViewId="0"/>
  </sheetViews>
  <sheetFormatPr defaultRowHeight="30" x14ac:dyDescent="0.2"/>
  <cols>
    <col min="1" max="1" width="3.140625" style="83" customWidth="1"/>
    <col min="2" max="2" width="3.140625" style="84" customWidth="1"/>
    <col min="3" max="3" width="52.28515625" style="90" customWidth="1"/>
    <col min="4" max="6" width="13.28515625" style="90" customWidth="1"/>
    <col min="7" max="7" width="2.85546875" style="90" customWidth="1"/>
    <col min="8" max="8" width="54.28515625" style="90" customWidth="1"/>
    <col min="9" max="11" width="13.28515625" style="90" customWidth="1"/>
    <col min="12" max="12" width="2.85546875" style="90" customWidth="1"/>
    <col min="13" max="13" width="3.140625" style="84" customWidth="1"/>
    <col min="14" max="14" width="3.140625" style="83" customWidth="1"/>
    <col min="15" max="17" width="9.140625" style="87"/>
    <col min="18" max="18" width="39.85546875" style="87" bestFit="1" customWidth="1"/>
    <col min="19" max="16384" width="9.140625" style="87"/>
  </cols>
  <sheetData>
    <row r="1" spans="1:17" s="82" customFormat="1" x14ac:dyDescent="0.2">
      <c r="A1" s="80"/>
      <c r="B1" s="80"/>
      <c r="C1" s="68" t="s">
        <v>108</v>
      </c>
      <c r="D1" s="48"/>
      <c r="E1" s="49"/>
      <c r="F1" s="49"/>
      <c r="G1" s="49"/>
      <c r="H1" s="48"/>
      <c r="I1" s="48"/>
      <c r="J1" s="49"/>
      <c r="K1" s="49"/>
      <c r="L1" s="80"/>
      <c r="M1" s="80"/>
      <c r="N1" s="80"/>
      <c r="O1" s="81"/>
      <c r="P1" s="81"/>
      <c r="Q1" s="81"/>
    </row>
    <row r="2" spans="1:17" x14ac:dyDescent="0.2">
      <c r="C2" s="85"/>
      <c r="D2" s="85"/>
      <c r="E2" s="85"/>
      <c r="F2" s="85"/>
      <c r="G2" s="85"/>
      <c r="H2" s="85"/>
      <c r="I2" s="85"/>
      <c r="J2" s="85"/>
      <c r="K2" s="85"/>
      <c r="L2" s="85"/>
      <c r="O2" s="86"/>
      <c r="P2" s="86"/>
      <c r="Q2" s="86"/>
    </row>
    <row r="3" spans="1:17" x14ac:dyDescent="0.2">
      <c r="C3" s="88" t="s">
        <v>26</v>
      </c>
      <c r="D3" s="89"/>
      <c r="E3" s="89"/>
      <c r="F3" s="89"/>
      <c r="G3" s="89"/>
      <c r="H3" s="89"/>
      <c r="I3" s="89"/>
      <c r="J3" s="89"/>
      <c r="K3" s="89"/>
      <c r="L3" s="89"/>
    </row>
    <row r="4" spans="1:17" x14ac:dyDescent="0.2"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17" x14ac:dyDescent="0.2">
      <c r="C5" s="69" t="s">
        <v>102</v>
      </c>
      <c r="D5" s="70" t="s">
        <v>94</v>
      </c>
      <c r="E5" s="70" t="s">
        <v>63</v>
      </c>
      <c r="F5" s="71" t="s">
        <v>64</v>
      </c>
      <c r="G5" s="44"/>
    </row>
    <row r="6" spans="1:17" x14ac:dyDescent="0.2">
      <c r="C6" s="72" t="s">
        <v>65</v>
      </c>
      <c r="D6" s="73">
        <v>0</v>
      </c>
      <c r="E6" s="74"/>
      <c r="F6" s="75" t="s">
        <v>16</v>
      </c>
      <c r="G6" s="44"/>
      <c r="H6" s="91"/>
    </row>
    <row r="7" spans="1:17" x14ac:dyDescent="0.2">
      <c r="C7" s="76" t="s">
        <v>66</v>
      </c>
      <c r="D7" s="77">
        <v>0</v>
      </c>
      <c r="E7" s="78"/>
      <c r="F7" s="79" t="s">
        <v>67</v>
      </c>
      <c r="G7" s="44"/>
    </row>
    <row r="8" spans="1:17" x14ac:dyDescent="0.2">
      <c r="C8" s="44"/>
      <c r="D8" s="44"/>
      <c r="E8" s="44"/>
      <c r="F8" s="44"/>
      <c r="G8" s="44"/>
      <c r="H8" s="44"/>
      <c r="I8" s="44"/>
      <c r="J8" s="44"/>
      <c r="K8" s="44"/>
      <c r="L8" s="44"/>
    </row>
    <row r="9" spans="1:17" x14ac:dyDescent="0.2">
      <c r="C9" s="69" t="s">
        <v>101</v>
      </c>
      <c r="D9" s="70" t="s">
        <v>94</v>
      </c>
      <c r="E9" s="70" t="s">
        <v>63</v>
      </c>
      <c r="F9" s="71" t="s">
        <v>64</v>
      </c>
      <c r="J9" s="44"/>
      <c r="K9" s="44"/>
      <c r="L9" s="44"/>
    </row>
    <row r="10" spans="1:17" x14ac:dyDescent="0.2">
      <c r="C10" s="72" t="s">
        <v>65</v>
      </c>
      <c r="D10" s="73">
        <v>0</v>
      </c>
      <c r="E10" s="74"/>
      <c r="F10" s="75" t="s">
        <v>16</v>
      </c>
      <c r="J10" s="44"/>
      <c r="K10" s="44"/>
      <c r="L10" s="44"/>
    </row>
    <row r="11" spans="1:17" x14ac:dyDescent="0.2">
      <c r="C11" s="76" t="s">
        <v>66</v>
      </c>
      <c r="D11" s="77">
        <v>0</v>
      </c>
      <c r="E11" s="78"/>
      <c r="F11" s="79" t="s">
        <v>67</v>
      </c>
      <c r="J11" s="44"/>
      <c r="K11" s="44"/>
      <c r="L11" s="44"/>
    </row>
    <row r="12" spans="1:17" x14ac:dyDescent="0.2">
      <c r="C12" s="44"/>
      <c r="D12" s="44"/>
      <c r="E12" s="44"/>
      <c r="F12" s="44"/>
      <c r="G12" s="44"/>
      <c r="H12" s="44"/>
      <c r="I12" s="44"/>
      <c r="J12" s="44"/>
      <c r="K12" s="44"/>
      <c r="L12" s="44"/>
    </row>
    <row r="13" spans="1:17" x14ac:dyDescent="0.2">
      <c r="C13" s="69" t="s">
        <v>100</v>
      </c>
      <c r="D13" s="70" t="s">
        <v>94</v>
      </c>
      <c r="E13" s="70" t="s">
        <v>63</v>
      </c>
      <c r="F13" s="71" t="s">
        <v>64</v>
      </c>
      <c r="G13" s="44"/>
      <c r="H13" s="92"/>
    </row>
    <row r="14" spans="1:17" x14ac:dyDescent="0.2">
      <c r="C14" s="72" t="s">
        <v>65</v>
      </c>
      <c r="D14" s="73">
        <v>0</v>
      </c>
      <c r="E14" s="74"/>
      <c r="F14" s="75" t="s">
        <v>16</v>
      </c>
      <c r="G14" s="44"/>
    </row>
    <row r="15" spans="1:17" x14ac:dyDescent="0.2">
      <c r="C15" s="93" t="s">
        <v>68</v>
      </c>
      <c r="D15" s="94">
        <v>0</v>
      </c>
      <c r="E15" s="95"/>
      <c r="F15" s="96" t="s">
        <v>67</v>
      </c>
      <c r="G15" s="44"/>
    </row>
    <row r="16" spans="1:17" x14ac:dyDescent="0.2">
      <c r="C16" s="93" t="s">
        <v>69</v>
      </c>
      <c r="D16" s="94">
        <v>0</v>
      </c>
      <c r="E16" s="95"/>
      <c r="F16" s="96" t="s">
        <v>67</v>
      </c>
      <c r="G16" s="44"/>
    </row>
    <row r="17" spans="2:13" x14ac:dyDescent="0.2">
      <c r="B17" s="87"/>
      <c r="C17" s="76" t="s">
        <v>70</v>
      </c>
      <c r="D17" s="77">
        <v>0</v>
      </c>
      <c r="E17" s="78"/>
      <c r="F17" s="79" t="s">
        <v>67</v>
      </c>
      <c r="G17" s="44"/>
      <c r="H17" s="44"/>
      <c r="I17" s="44"/>
      <c r="J17" s="44"/>
      <c r="K17" s="44"/>
      <c r="L17" s="44"/>
      <c r="M17" s="87"/>
    </row>
    <row r="18" spans="2:13" x14ac:dyDescent="0.2">
      <c r="B18" s="87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87"/>
    </row>
    <row r="19" spans="2:13" x14ac:dyDescent="0.2">
      <c r="B19" s="87"/>
      <c r="C19" s="69" t="s">
        <v>71</v>
      </c>
      <c r="D19" s="70" t="s">
        <v>94</v>
      </c>
      <c r="E19" s="70" t="s">
        <v>63</v>
      </c>
      <c r="F19" s="71" t="s">
        <v>64</v>
      </c>
      <c r="H19" s="44"/>
      <c r="J19" s="44"/>
      <c r="K19" s="44"/>
      <c r="L19" s="44"/>
      <c r="M19" s="87"/>
    </row>
    <row r="20" spans="2:13" x14ac:dyDescent="0.2">
      <c r="B20" s="87"/>
      <c r="C20" s="72" t="s">
        <v>65</v>
      </c>
      <c r="D20" s="73">
        <v>2</v>
      </c>
      <c r="E20" s="74">
        <v>575</v>
      </c>
      <c r="F20" s="75" t="s">
        <v>16</v>
      </c>
      <c r="H20" s="44"/>
      <c r="J20" s="44"/>
      <c r="K20" s="44"/>
      <c r="L20" s="44"/>
      <c r="M20" s="87"/>
    </row>
    <row r="21" spans="2:13" x14ac:dyDescent="0.2">
      <c r="B21" s="87"/>
      <c r="C21" s="97" t="s">
        <v>66</v>
      </c>
      <c r="D21" s="77">
        <v>650141.79210000008</v>
      </c>
      <c r="E21" s="78">
        <v>6.8867000000000003</v>
      </c>
      <c r="F21" s="79" t="s">
        <v>67</v>
      </c>
      <c r="H21" s="44"/>
      <c r="J21" s="44"/>
      <c r="K21" s="44"/>
      <c r="L21" s="44"/>
      <c r="M21" s="87"/>
    </row>
    <row r="22" spans="2:13" x14ac:dyDescent="0.2">
      <c r="B22" s="87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87"/>
    </row>
    <row r="23" spans="2:13" x14ac:dyDescent="0.2">
      <c r="B23" s="87"/>
      <c r="C23" s="88" t="s">
        <v>27</v>
      </c>
      <c r="D23" s="89"/>
      <c r="E23" s="89"/>
      <c r="F23" s="89"/>
      <c r="G23" s="89"/>
      <c r="H23" s="89"/>
      <c r="I23" s="89"/>
      <c r="J23" s="89"/>
      <c r="K23" s="89"/>
      <c r="L23" s="89"/>
      <c r="M23" s="87"/>
    </row>
    <row r="24" spans="2:13" x14ac:dyDescent="0.2">
      <c r="B24" s="87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87"/>
    </row>
    <row r="25" spans="2:13" x14ac:dyDescent="0.2">
      <c r="B25" s="87"/>
      <c r="C25" s="98" t="s">
        <v>86</v>
      </c>
      <c r="D25" s="99"/>
      <c r="E25" s="100"/>
      <c r="F25" s="101"/>
      <c r="G25" s="44"/>
      <c r="H25" s="98" t="s">
        <v>99</v>
      </c>
      <c r="I25" s="99"/>
      <c r="J25" s="100"/>
      <c r="K25" s="101"/>
      <c r="L25" s="44"/>
      <c r="M25" s="87"/>
    </row>
    <row r="26" spans="2:13" x14ac:dyDescent="0.2">
      <c r="B26" s="87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87"/>
    </row>
    <row r="27" spans="2:13" x14ac:dyDescent="0.2">
      <c r="B27" s="87"/>
      <c r="C27" s="69" t="s">
        <v>72</v>
      </c>
      <c r="D27" s="70" t="s">
        <v>94</v>
      </c>
      <c r="E27" s="70" t="s">
        <v>63</v>
      </c>
      <c r="F27" s="71" t="s">
        <v>64</v>
      </c>
      <c r="G27" s="44"/>
      <c r="H27" s="69" t="s">
        <v>72</v>
      </c>
      <c r="I27" s="70" t="s">
        <v>94</v>
      </c>
      <c r="J27" s="70" t="s">
        <v>63</v>
      </c>
      <c r="K27" s="71" t="s">
        <v>64</v>
      </c>
      <c r="L27" s="44"/>
      <c r="M27" s="87"/>
    </row>
    <row r="28" spans="2:13" x14ac:dyDescent="0.2">
      <c r="B28" s="87"/>
      <c r="C28" s="102" t="s">
        <v>87</v>
      </c>
      <c r="D28" s="94">
        <v>0</v>
      </c>
      <c r="E28" s="103"/>
      <c r="F28" s="104" t="s">
        <v>14</v>
      </c>
      <c r="G28" s="44"/>
      <c r="H28" s="102" t="s">
        <v>87</v>
      </c>
      <c r="I28" s="94">
        <v>0</v>
      </c>
      <c r="J28" s="105"/>
      <c r="K28" s="104" t="s">
        <v>14</v>
      </c>
      <c r="L28" s="44"/>
      <c r="M28" s="87"/>
    </row>
    <row r="29" spans="2:13" x14ac:dyDescent="0.2">
      <c r="B29" s="87"/>
      <c r="C29" s="106" t="s">
        <v>88</v>
      </c>
      <c r="D29" s="94">
        <v>0</v>
      </c>
      <c r="E29" s="107"/>
      <c r="F29" s="108" t="s">
        <v>14</v>
      </c>
      <c r="G29" s="44"/>
      <c r="H29" s="106" t="s">
        <v>88</v>
      </c>
      <c r="I29" s="94">
        <v>0</v>
      </c>
      <c r="J29" s="109"/>
      <c r="K29" s="108" t="s">
        <v>14</v>
      </c>
      <c r="L29" s="44"/>
      <c r="M29" s="87"/>
    </row>
    <row r="30" spans="2:13" x14ac:dyDescent="0.2">
      <c r="B30" s="87"/>
      <c r="C30" s="106" t="s">
        <v>89</v>
      </c>
      <c r="D30" s="94">
        <v>0</v>
      </c>
      <c r="E30" s="107"/>
      <c r="F30" s="108" t="s">
        <v>14</v>
      </c>
      <c r="G30" s="44"/>
      <c r="H30" s="106" t="s">
        <v>89</v>
      </c>
      <c r="I30" s="94">
        <v>0</v>
      </c>
      <c r="J30" s="109"/>
      <c r="K30" s="108" t="s">
        <v>14</v>
      </c>
      <c r="L30" s="44"/>
      <c r="M30" s="87"/>
    </row>
    <row r="31" spans="2:13" x14ac:dyDescent="0.2">
      <c r="B31" s="87"/>
      <c r="C31" s="110" t="s">
        <v>90</v>
      </c>
      <c r="D31" s="77">
        <v>0</v>
      </c>
      <c r="E31" s="111"/>
      <c r="F31" s="112" t="s">
        <v>14</v>
      </c>
      <c r="G31" s="44"/>
      <c r="H31" s="110" t="s">
        <v>90</v>
      </c>
      <c r="I31" s="77">
        <v>0</v>
      </c>
      <c r="J31" s="113"/>
      <c r="K31" s="112" t="s">
        <v>14</v>
      </c>
      <c r="L31" s="44"/>
      <c r="M31" s="87"/>
    </row>
    <row r="32" spans="2:13" x14ac:dyDescent="0.2">
      <c r="B32" s="87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87"/>
    </row>
    <row r="33" spans="2:13" x14ac:dyDescent="0.2">
      <c r="B33" s="87"/>
      <c r="C33" s="69" t="s">
        <v>83</v>
      </c>
      <c r="D33" s="70" t="s">
        <v>94</v>
      </c>
      <c r="E33" s="70" t="s">
        <v>63</v>
      </c>
      <c r="F33" s="71" t="s">
        <v>64</v>
      </c>
      <c r="G33" s="44"/>
      <c r="H33" s="69" t="s">
        <v>83</v>
      </c>
      <c r="I33" s="70" t="s">
        <v>94</v>
      </c>
      <c r="J33" s="70" t="s">
        <v>63</v>
      </c>
      <c r="K33" s="71" t="s">
        <v>64</v>
      </c>
      <c r="L33" s="44"/>
      <c r="M33" s="87"/>
    </row>
    <row r="34" spans="2:13" x14ac:dyDescent="0.2">
      <c r="B34" s="87"/>
      <c r="C34" s="102" t="s">
        <v>87</v>
      </c>
      <c r="D34" s="94">
        <v>0</v>
      </c>
      <c r="E34" s="103"/>
      <c r="F34" s="104" t="s">
        <v>14</v>
      </c>
      <c r="G34" s="44"/>
      <c r="H34" s="102" t="s">
        <v>87</v>
      </c>
      <c r="I34" s="94">
        <v>0</v>
      </c>
      <c r="J34" s="105"/>
      <c r="K34" s="104" t="s">
        <v>14</v>
      </c>
      <c r="L34" s="44"/>
      <c r="M34" s="87"/>
    </row>
    <row r="35" spans="2:13" x14ac:dyDescent="0.2">
      <c r="B35" s="87"/>
      <c r="C35" s="106" t="s">
        <v>88</v>
      </c>
      <c r="D35" s="94">
        <v>0</v>
      </c>
      <c r="E35" s="107"/>
      <c r="F35" s="108" t="s">
        <v>14</v>
      </c>
      <c r="G35" s="44"/>
      <c r="H35" s="106" t="s">
        <v>88</v>
      </c>
      <c r="I35" s="94">
        <v>0</v>
      </c>
      <c r="J35" s="109"/>
      <c r="K35" s="108" t="s">
        <v>14</v>
      </c>
      <c r="L35" s="44"/>
      <c r="M35" s="87"/>
    </row>
    <row r="36" spans="2:13" x14ac:dyDescent="0.2">
      <c r="B36" s="87"/>
      <c r="C36" s="106" t="s">
        <v>89</v>
      </c>
      <c r="D36" s="94">
        <v>0</v>
      </c>
      <c r="E36" s="107"/>
      <c r="F36" s="108" t="s">
        <v>14</v>
      </c>
      <c r="G36" s="44"/>
      <c r="H36" s="106" t="s">
        <v>89</v>
      </c>
      <c r="I36" s="94">
        <v>0</v>
      </c>
      <c r="J36" s="109"/>
      <c r="K36" s="108" t="s">
        <v>14</v>
      </c>
      <c r="L36" s="44"/>
      <c r="M36" s="87"/>
    </row>
    <row r="37" spans="2:13" x14ac:dyDescent="0.2">
      <c r="B37" s="87"/>
      <c r="C37" s="110" t="s">
        <v>90</v>
      </c>
      <c r="D37" s="77">
        <v>0</v>
      </c>
      <c r="E37" s="111"/>
      <c r="F37" s="112" t="s">
        <v>14</v>
      </c>
      <c r="G37" s="44"/>
      <c r="H37" s="110" t="s">
        <v>90</v>
      </c>
      <c r="I37" s="77">
        <v>0</v>
      </c>
      <c r="J37" s="113"/>
      <c r="K37" s="112" t="s">
        <v>14</v>
      </c>
      <c r="L37" s="44"/>
      <c r="M37" s="87"/>
    </row>
    <row r="38" spans="2:13" x14ac:dyDescent="0.2">
      <c r="B38" s="87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87"/>
    </row>
    <row r="39" spans="2:13" x14ac:dyDescent="0.2">
      <c r="B39" s="87"/>
      <c r="C39" s="69" t="s">
        <v>84</v>
      </c>
      <c r="D39" s="70" t="s">
        <v>94</v>
      </c>
      <c r="E39" s="70" t="s">
        <v>63</v>
      </c>
      <c r="F39" s="71" t="s">
        <v>64</v>
      </c>
      <c r="G39" s="44"/>
      <c r="H39" s="69" t="s">
        <v>84</v>
      </c>
      <c r="I39" s="70" t="s">
        <v>94</v>
      </c>
      <c r="J39" s="70" t="s">
        <v>63</v>
      </c>
      <c r="K39" s="71" t="s">
        <v>64</v>
      </c>
      <c r="L39" s="44"/>
      <c r="M39" s="87"/>
    </row>
    <row r="40" spans="2:13" x14ac:dyDescent="0.2">
      <c r="B40" s="87"/>
      <c r="C40" s="114" t="s">
        <v>91</v>
      </c>
      <c r="D40" s="115">
        <v>0</v>
      </c>
      <c r="E40" s="116"/>
      <c r="F40" s="117" t="s">
        <v>14</v>
      </c>
      <c r="G40" s="44"/>
      <c r="H40" s="114" t="s">
        <v>91</v>
      </c>
      <c r="I40" s="115">
        <v>0</v>
      </c>
      <c r="J40" s="118"/>
      <c r="K40" s="117" t="s">
        <v>14</v>
      </c>
      <c r="L40" s="44"/>
      <c r="M40" s="87"/>
    </row>
    <row r="41" spans="2:13" x14ac:dyDescent="0.2">
      <c r="B41" s="87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87"/>
    </row>
    <row r="42" spans="2:13" x14ac:dyDescent="0.2">
      <c r="B42" s="87"/>
      <c r="C42" s="98" t="s">
        <v>95</v>
      </c>
      <c r="D42" s="99"/>
      <c r="E42" s="100"/>
      <c r="F42" s="101"/>
      <c r="G42" s="44"/>
      <c r="H42" s="98" t="s">
        <v>103</v>
      </c>
      <c r="I42" s="99"/>
      <c r="J42" s="100"/>
      <c r="K42" s="101"/>
      <c r="L42" s="44"/>
      <c r="M42" s="87"/>
    </row>
    <row r="43" spans="2:13" x14ac:dyDescent="0.2">
      <c r="B43" s="87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87"/>
    </row>
    <row r="44" spans="2:13" x14ac:dyDescent="0.2">
      <c r="B44" s="87"/>
      <c r="C44" s="69" t="s">
        <v>72</v>
      </c>
      <c r="D44" s="70" t="s">
        <v>94</v>
      </c>
      <c r="E44" s="70" t="s">
        <v>63</v>
      </c>
      <c r="F44" s="71" t="s">
        <v>64</v>
      </c>
      <c r="G44" s="44"/>
      <c r="H44" s="69" t="s">
        <v>72</v>
      </c>
      <c r="I44" s="70" t="s">
        <v>94</v>
      </c>
      <c r="J44" s="70" t="s">
        <v>63</v>
      </c>
      <c r="K44" s="71" t="s">
        <v>64</v>
      </c>
      <c r="L44" s="44"/>
      <c r="M44" s="87"/>
    </row>
    <row r="45" spans="2:13" x14ac:dyDescent="0.2">
      <c r="B45" s="87"/>
      <c r="C45" s="72" t="s">
        <v>73</v>
      </c>
      <c r="D45" s="73">
        <v>0</v>
      </c>
      <c r="E45" s="119"/>
      <c r="F45" s="75" t="s">
        <v>14</v>
      </c>
      <c r="G45" s="44"/>
      <c r="H45" s="72" t="s">
        <v>73</v>
      </c>
      <c r="I45" s="73">
        <v>0</v>
      </c>
      <c r="J45" s="74"/>
      <c r="K45" s="75" t="s">
        <v>14</v>
      </c>
      <c r="L45" s="44"/>
      <c r="M45" s="87"/>
    </row>
    <row r="46" spans="2:13" x14ac:dyDescent="0.2">
      <c r="B46" s="87"/>
      <c r="C46" s="93" t="s">
        <v>74</v>
      </c>
      <c r="D46" s="94">
        <v>0</v>
      </c>
      <c r="E46" s="120"/>
      <c r="F46" s="96" t="s">
        <v>14</v>
      </c>
      <c r="G46" s="44"/>
      <c r="H46" s="93" t="s">
        <v>74</v>
      </c>
      <c r="I46" s="94">
        <v>0</v>
      </c>
      <c r="J46" s="95"/>
      <c r="K46" s="96" t="s">
        <v>14</v>
      </c>
      <c r="L46" s="44"/>
      <c r="M46" s="87"/>
    </row>
    <row r="47" spans="2:13" x14ac:dyDescent="0.2">
      <c r="B47" s="87"/>
      <c r="C47" s="93" t="s">
        <v>75</v>
      </c>
      <c r="D47" s="94">
        <v>0</v>
      </c>
      <c r="E47" s="120"/>
      <c r="F47" s="96" t="s">
        <v>14</v>
      </c>
      <c r="G47" s="44"/>
      <c r="H47" s="93" t="s">
        <v>75</v>
      </c>
      <c r="I47" s="94">
        <v>0</v>
      </c>
      <c r="J47" s="95"/>
      <c r="K47" s="96" t="s">
        <v>14</v>
      </c>
      <c r="L47" s="44"/>
      <c r="M47" s="87"/>
    </row>
    <row r="48" spans="2:13" x14ac:dyDescent="0.2">
      <c r="B48" s="87"/>
      <c r="C48" s="93" t="s">
        <v>76</v>
      </c>
      <c r="D48" s="94">
        <v>0</v>
      </c>
      <c r="E48" s="120"/>
      <c r="F48" s="96" t="s">
        <v>14</v>
      </c>
      <c r="G48" s="44"/>
      <c r="H48" s="93" t="s">
        <v>76</v>
      </c>
      <c r="I48" s="94">
        <v>0</v>
      </c>
      <c r="J48" s="95"/>
      <c r="K48" s="96" t="s">
        <v>14</v>
      </c>
      <c r="L48" s="44"/>
      <c r="M48" s="87"/>
    </row>
    <row r="49" spans="2:13" x14ac:dyDescent="0.2">
      <c r="B49" s="87"/>
      <c r="C49" s="93" t="s">
        <v>77</v>
      </c>
      <c r="D49" s="94">
        <v>0</v>
      </c>
      <c r="E49" s="120"/>
      <c r="F49" s="96" t="s">
        <v>14</v>
      </c>
      <c r="G49" s="44"/>
      <c r="H49" s="93" t="s">
        <v>77</v>
      </c>
      <c r="I49" s="94">
        <v>0</v>
      </c>
      <c r="J49" s="95"/>
      <c r="K49" s="96" t="s">
        <v>14</v>
      </c>
      <c r="L49" s="44"/>
      <c r="M49" s="87"/>
    </row>
    <row r="50" spans="2:13" x14ac:dyDescent="0.2">
      <c r="B50" s="87"/>
      <c r="C50" s="93" t="s">
        <v>78</v>
      </c>
      <c r="D50" s="94">
        <v>0</v>
      </c>
      <c r="E50" s="120"/>
      <c r="F50" s="96" t="s">
        <v>14</v>
      </c>
      <c r="G50" s="44"/>
      <c r="H50" s="93" t="s">
        <v>78</v>
      </c>
      <c r="I50" s="94">
        <v>0</v>
      </c>
      <c r="J50" s="95"/>
      <c r="K50" s="96" t="s">
        <v>14</v>
      </c>
      <c r="L50" s="44"/>
      <c r="M50" s="87"/>
    </row>
    <row r="51" spans="2:13" x14ac:dyDescent="0.2">
      <c r="B51" s="87"/>
      <c r="C51" s="93" t="s">
        <v>79</v>
      </c>
      <c r="D51" s="94">
        <v>0</v>
      </c>
      <c r="E51" s="120"/>
      <c r="F51" s="96" t="s">
        <v>14</v>
      </c>
      <c r="G51" s="44"/>
      <c r="H51" s="93" t="s">
        <v>79</v>
      </c>
      <c r="I51" s="94">
        <v>0</v>
      </c>
      <c r="J51" s="95"/>
      <c r="K51" s="96" t="s">
        <v>14</v>
      </c>
      <c r="L51" s="44"/>
      <c r="M51" s="87"/>
    </row>
    <row r="52" spans="2:13" x14ac:dyDescent="0.2">
      <c r="B52" s="87"/>
      <c r="C52" s="93" t="s">
        <v>80</v>
      </c>
      <c r="D52" s="94">
        <v>0</v>
      </c>
      <c r="E52" s="120"/>
      <c r="F52" s="96" t="s">
        <v>14</v>
      </c>
      <c r="G52" s="44"/>
      <c r="H52" s="93" t="s">
        <v>80</v>
      </c>
      <c r="I52" s="94">
        <v>0</v>
      </c>
      <c r="J52" s="95"/>
      <c r="K52" s="96" t="s">
        <v>14</v>
      </c>
      <c r="L52" s="44"/>
      <c r="M52" s="87"/>
    </row>
    <row r="53" spans="2:13" x14ac:dyDescent="0.2">
      <c r="B53" s="87"/>
      <c r="C53" s="93" t="s">
        <v>81</v>
      </c>
      <c r="D53" s="94">
        <v>0</v>
      </c>
      <c r="E53" s="120"/>
      <c r="F53" s="96" t="s">
        <v>14</v>
      </c>
      <c r="G53" s="44"/>
      <c r="H53" s="93" t="s">
        <v>81</v>
      </c>
      <c r="I53" s="94">
        <v>0</v>
      </c>
      <c r="J53" s="95"/>
      <c r="K53" s="96" t="s">
        <v>14</v>
      </c>
      <c r="L53" s="44"/>
      <c r="M53" s="87"/>
    </row>
    <row r="54" spans="2:13" x14ac:dyDescent="0.2">
      <c r="B54" s="87"/>
      <c r="C54" s="76" t="s">
        <v>82</v>
      </c>
      <c r="D54" s="77">
        <v>0</v>
      </c>
      <c r="E54" s="121"/>
      <c r="F54" s="79" t="s">
        <v>14</v>
      </c>
      <c r="G54" s="44"/>
      <c r="H54" s="76" t="s">
        <v>82</v>
      </c>
      <c r="I54" s="77">
        <v>0</v>
      </c>
      <c r="J54" s="78"/>
      <c r="K54" s="79" t="s">
        <v>14</v>
      </c>
      <c r="L54" s="44"/>
      <c r="M54" s="87"/>
    </row>
    <row r="55" spans="2:13" x14ac:dyDescent="0.2">
      <c r="B55" s="87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87"/>
    </row>
    <row r="56" spans="2:13" x14ac:dyDescent="0.2">
      <c r="B56" s="87"/>
      <c r="C56" s="69" t="s">
        <v>83</v>
      </c>
      <c r="D56" s="70" t="s">
        <v>94</v>
      </c>
      <c r="E56" s="70" t="s">
        <v>63</v>
      </c>
      <c r="F56" s="71" t="s">
        <v>64</v>
      </c>
      <c r="G56" s="44"/>
      <c r="H56" s="69" t="s">
        <v>83</v>
      </c>
      <c r="I56" s="70" t="s">
        <v>94</v>
      </c>
      <c r="J56" s="70" t="s">
        <v>63</v>
      </c>
      <c r="K56" s="71" t="s">
        <v>64</v>
      </c>
      <c r="L56" s="44"/>
      <c r="M56" s="87"/>
    </row>
    <row r="57" spans="2:13" x14ac:dyDescent="0.2">
      <c r="B57" s="87"/>
      <c r="C57" s="72" t="s">
        <v>73</v>
      </c>
      <c r="D57" s="73">
        <v>0</v>
      </c>
      <c r="E57" s="119"/>
      <c r="F57" s="75" t="s">
        <v>14</v>
      </c>
      <c r="G57" s="44"/>
      <c r="H57" s="72" t="s">
        <v>73</v>
      </c>
      <c r="I57" s="73">
        <v>0</v>
      </c>
      <c r="J57" s="74"/>
      <c r="K57" s="75" t="s">
        <v>14</v>
      </c>
      <c r="L57" s="44"/>
      <c r="M57" s="87"/>
    </row>
    <row r="58" spans="2:13" x14ac:dyDescent="0.2">
      <c r="B58" s="87"/>
      <c r="C58" s="93" t="s">
        <v>74</v>
      </c>
      <c r="D58" s="94">
        <v>0</v>
      </c>
      <c r="E58" s="120"/>
      <c r="F58" s="96" t="s">
        <v>14</v>
      </c>
      <c r="G58" s="44"/>
      <c r="H58" s="93" t="s">
        <v>74</v>
      </c>
      <c r="I58" s="94">
        <v>0</v>
      </c>
      <c r="J58" s="95"/>
      <c r="K58" s="96" t="s">
        <v>14</v>
      </c>
      <c r="L58" s="44"/>
      <c r="M58" s="87"/>
    </row>
    <row r="59" spans="2:13" x14ac:dyDescent="0.2">
      <c r="B59" s="87"/>
      <c r="C59" s="93" t="s">
        <v>75</v>
      </c>
      <c r="D59" s="94">
        <v>0</v>
      </c>
      <c r="E59" s="120"/>
      <c r="F59" s="96" t="s">
        <v>14</v>
      </c>
      <c r="G59" s="44"/>
      <c r="H59" s="93" t="s">
        <v>75</v>
      </c>
      <c r="I59" s="94">
        <v>0</v>
      </c>
      <c r="J59" s="95"/>
      <c r="K59" s="96" t="s">
        <v>14</v>
      </c>
      <c r="L59" s="44"/>
      <c r="M59" s="87"/>
    </row>
    <row r="60" spans="2:13" x14ac:dyDescent="0.2">
      <c r="B60" s="87"/>
      <c r="C60" s="93" t="s">
        <v>76</v>
      </c>
      <c r="D60" s="94">
        <v>0</v>
      </c>
      <c r="E60" s="120"/>
      <c r="F60" s="96" t="s">
        <v>14</v>
      </c>
      <c r="G60" s="44"/>
      <c r="H60" s="93" t="s">
        <v>76</v>
      </c>
      <c r="I60" s="94">
        <v>0</v>
      </c>
      <c r="J60" s="95"/>
      <c r="K60" s="96" t="s">
        <v>14</v>
      </c>
      <c r="L60" s="44"/>
      <c r="M60" s="87"/>
    </row>
    <row r="61" spans="2:13" x14ac:dyDescent="0.2">
      <c r="B61" s="87"/>
      <c r="C61" s="93" t="s">
        <v>77</v>
      </c>
      <c r="D61" s="94">
        <v>0</v>
      </c>
      <c r="E61" s="120"/>
      <c r="F61" s="96" t="s">
        <v>14</v>
      </c>
      <c r="G61" s="44"/>
      <c r="H61" s="93" t="s">
        <v>77</v>
      </c>
      <c r="I61" s="94">
        <v>0</v>
      </c>
      <c r="J61" s="95"/>
      <c r="K61" s="96" t="s">
        <v>14</v>
      </c>
      <c r="L61" s="44"/>
      <c r="M61" s="87"/>
    </row>
    <row r="62" spans="2:13" x14ac:dyDescent="0.2">
      <c r="B62" s="87"/>
      <c r="C62" s="93" t="s">
        <v>78</v>
      </c>
      <c r="D62" s="94">
        <v>0</v>
      </c>
      <c r="E62" s="120"/>
      <c r="F62" s="96" t="s">
        <v>14</v>
      </c>
      <c r="G62" s="44"/>
      <c r="H62" s="93" t="s">
        <v>78</v>
      </c>
      <c r="I62" s="94">
        <v>0</v>
      </c>
      <c r="J62" s="95"/>
      <c r="K62" s="96" t="s">
        <v>14</v>
      </c>
      <c r="L62" s="44"/>
      <c r="M62" s="87"/>
    </row>
    <row r="63" spans="2:13" x14ac:dyDescent="0.2">
      <c r="B63" s="87"/>
      <c r="C63" s="93" t="s">
        <v>79</v>
      </c>
      <c r="D63" s="94">
        <v>0</v>
      </c>
      <c r="E63" s="120"/>
      <c r="F63" s="96" t="s">
        <v>14</v>
      </c>
      <c r="G63" s="44"/>
      <c r="H63" s="93" t="s">
        <v>79</v>
      </c>
      <c r="I63" s="94">
        <v>0</v>
      </c>
      <c r="J63" s="95"/>
      <c r="K63" s="96" t="s">
        <v>14</v>
      </c>
      <c r="L63" s="44"/>
      <c r="M63" s="87"/>
    </row>
    <row r="64" spans="2:13" x14ac:dyDescent="0.2">
      <c r="B64" s="87"/>
      <c r="C64" s="93" t="s">
        <v>80</v>
      </c>
      <c r="D64" s="94">
        <v>0</v>
      </c>
      <c r="E64" s="120"/>
      <c r="F64" s="96" t="s">
        <v>14</v>
      </c>
      <c r="G64" s="44"/>
      <c r="H64" s="93" t="s">
        <v>80</v>
      </c>
      <c r="I64" s="94">
        <v>0</v>
      </c>
      <c r="J64" s="95"/>
      <c r="K64" s="96" t="s">
        <v>14</v>
      </c>
      <c r="L64" s="44"/>
      <c r="M64" s="87"/>
    </row>
    <row r="65" spans="2:13" x14ac:dyDescent="0.2">
      <c r="B65" s="87"/>
      <c r="C65" s="93" t="s">
        <v>81</v>
      </c>
      <c r="D65" s="94">
        <v>0</v>
      </c>
      <c r="E65" s="120"/>
      <c r="F65" s="96" t="s">
        <v>14</v>
      </c>
      <c r="G65" s="44"/>
      <c r="H65" s="93" t="s">
        <v>81</v>
      </c>
      <c r="I65" s="94">
        <v>0</v>
      </c>
      <c r="J65" s="95"/>
      <c r="K65" s="96" t="s">
        <v>14</v>
      </c>
      <c r="L65" s="44"/>
      <c r="M65" s="87"/>
    </row>
    <row r="66" spans="2:13" x14ac:dyDescent="0.2">
      <c r="B66" s="87"/>
      <c r="C66" s="76" t="s">
        <v>82</v>
      </c>
      <c r="D66" s="77">
        <v>0</v>
      </c>
      <c r="E66" s="121"/>
      <c r="F66" s="79" t="s">
        <v>14</v>
      </c>
      <c r="G66" s="44"/>
      <c r="H66" s="76" t="s">
        <v>82</v>
      </c>
      <c r="I66" s="77">
        <v>0</v>
      </c>
      <c r="J66" s="78"/>
      <c r="K66" s="79" t="s">
        <v>14</v>
      </c>
      <c r="L66" s="44"/>
      <c r="M66" s="87"/>
    </row>
    <row r="67" spans="2:13" x14ac:dyDescent="0.2">
      <c r="B67" s="87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87"/>
    </row>
    <row r="68" spans="2:13" x14ac:dyDescent="0.2">
      <c r="B68" s="87"/>
      <c r="C68" s="69" t="s">
        <v>84</v>
      </c>
      <c r="D68" s="70" t="s">
        <v>94</v>
      </c>
      <c r="E68" s="70" t="s">
        <v>63</v>
      </c>
      <c r="F68" s="71" t="s">
        <v>64</v>
      </c>
      <c r="G68" s="44"/>
      <c r="H68" s="69" t="s">
        <v>84</v>
      </c>
      <c r="I68" s="70" t="s">
        <v>94</v>
      </c>
      <c r="J68" s="70" t="s">
        <v>63</v>
      </c>
      <c r="K68" s="71" t="s">
        <v>64</v>
      </c>
      <c r="L68" s="44"/>
      <c r="M68" s="87"/>
    </row>
    <row r="69" spans="2:13" x14ac:dyDescent="0.2">
      <c r="B69" s="87"/>
      <c r="C69" s="122" t="s">
        <v>85</v>
      </c>
      <c r="D69" s="115">
        <v>0</v>
      </c>
      <c r="E69" s="116"/>
      <c r="F69" s="123" t="s">
        <v>14</v>
      </c>
      <c r="G69" s="44"/>
      <c r="H69" s="122" t="s">
        <v>85</v>
      </c>
      <c r="I69" s="115">
        <v>0</v>
      </c>
      <c r="J69" s="118"/>
      <c r="K69" s="123" t="s">
        <v>14</v>
      </c>
      <c r="L69" s="44"/>
      <c r="M69" s="87"/>
    </row>
    <row r="70" spans="2:13" x14ac:dyDescent="0.2">
      <c r="B70" s="87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87"/>
    </row>
    <row r="71" spans="2:13" x14ac:dyDescent="0.2">
      <c r="B71" s="87"/>
      <c r="C71" s="98" t="s">
        <v>96</v>
      </c>
      <c r="D71" s="99"/>
      <c r="E71" s="100"/>
      <c r="F71" s="101"/>
      <c r="G71" s="44"/>
      <c r="H71" s="44"/>
      <c r="I71" s="44"/>
      <c r="J71" s="44"/>
      <c r="K71" s="124"/>
      <c r="L71" s="44"/>
      <c r="M71" s="87"/>
    </row>
    <row r="72" spans="2:13" x14ac:dyDescent="0.2">
      <c r="B72" s="87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87"/>
    </row>
    <row r="73" spans="2:13" x14ac:dyDescent="0.2">
      <c r="B73" s="87"/>
      <c r="C73" s="69" t="s">
        <v>72</v>
      </c>
      <c r="D73" s="70" t="s">
        <v>94</v>
      </c>
      <c r="E73" s="70" t="s">
        <v>63</v>
      </c>
      <c r="F73" s="71" t="s">
        <v>64</v>
      </c>
      <c r="G73" s="44"/>
      <c r="H73" s="44"/>
      <c r="I73" s="44"/>
      <c r="J73" s="44"/>
      <c r="K73" s="44"/>
      <c r="L73" s="44"/>
      <c r="M73" s="87"/>
    </row>
    <row r="74" spans="2:13" x14ac:dyDescent="0.2">
      <c r="B74" s="87"/>
      <c r="C74" s="102" t="s">
        <v>87</v>
      </c>
      <c r="D74" s="94">
        <v>0</v>
      </c>
      <c r="E74" s="103"/>
      <c r="F74" s="104" t="s">
        <v>25</v>
      </c>
      <c r="G74" s="44"/>
      <c r="H74" s="44"/>
      <c r="I74" s="44"/>
      <c r="J74" s="44"/>
      <c r="K74" s="44"/>
      <c r="L74" s="44"/>
      <c r="M74" s="87"/>
    </row>
    <row r="75" spans="2:13" x14ac:dyDescent="0.2">
      <c r="B75" s="87"/>
      <c r="C75" s="106" t="s">
        <v>88</v>
      </c>
      <c r="D75" s="94">
        <v>0</v>
      </c>
      <c r="E75" s="107"/>
      <c r="F75" s="108" t="s">
        <v>25</v>
      </c>
      <c r="G75" s="44"/>
      <c r="H75" s="44"/>
      <c r="I75" s="44"/>
      <c r="J75" s="44"/>
      <c r="K75" s="44"/>
      <c r="L75" s="44"/>
      <c r="M75" s="87"/>
    </row>
    <row r="76" spans="2:13" x14ac:dyDescent="0.2">
      <c r="B76" s="87"/>
      <c r="C76" s="106" t="s">
        <v>89</v>
      </c>
      <c r="D76" s="94">
        <v>0</v>
      </c>
      <c r="E76" s="107"/>
      <c r="F76" s="108" t="s">
        <v>25</v>
      </c>
      <c r="G76" s="44"/>
      <c r="H76" s="44"/>
      <c r="I76" s="44"/>
      <c r="J76" s="44"/>
      <c r="K76" s="44"/>
      <c r="L76" s="44"/>
      <c r="M76" s="87"/>
    </row>
    <row r="77" spans="2:13" x14ac:dyDescent="0.2">
      <c r="B77" s="87"/>
      <c r="C77" s="110" t="s">
        <v>90</v>
      </c>
      <c r="D77" s="77">
        <v>0</v>
      </c>
      <c r="E77" s="111"/>
      <c r="F77" s="112" t="s">
        <v>25</v>
      </c>
      <c r="G77" s="44"/>
      <c r="H77" s="44"/>
      <c r="I77" s="44"/>
      <c r="J77" s="44"/>
      <c r="K77" s="44"/>
      <c r="L77" s="44"/>
      <c r="M77" s="87"/>
    </row>
    <row r="78" spans="2:13" x14ac:dyDescent="0.2">
      <c r="B78" s="87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87"/>
    </row>
    <row r="79" spans="2:13" x14ac:dyDescent="0.2">
      <c r="B79" s="87"/>
      <c r="C79" s="69" t="s">
        <v>83</v>
      </c>
      <c r="D79" s="70" t="s">
        <v>94</v>
      </c>
      <c r="E79" s="70" t="s">
        <v>63</v>
      </c>
      <c r="F79" s="71" t="s">
        <v>64</v>
      </c>
      <c r="G79" s="44"/>
      <c r="H79" s="44"/>
      <c r="I79" s="44"/>
      <c r="J79" s="44"/>
      <c r="K79" s="44"/>
      <c r="L79" s="44"/>
      <c r="M79" s="87"/>
    </row>
    <row r="80" spans="2:13" x14ac:dyDescent="0.2">
      <c r="B80" s="87"/>
      <c r="C80" s="102" t="s">
        <v>87</v>
      </c>
      <c r="D80" s="94">
        <v>0</v>
      </c>
      <c r="E80" s="103"/>
      <c r="F80" s="104" t="s">
        <v>25</v>
      </c>
      <c r="G80" s="44"/>
      <c r="H80" s="44"/>
      <c r="I80" s="44"/>
      <c r="J80" s="44"/>
      <c r="K80" s="44"/>
      <c r="L80" s="44"/>
      <c r="M80" s="87"/>
    </row>
    <row r="81" spans="2:13" x14ac:dyDescent="0.2">
      <c r="B81" s="87"/>
      <c r="C81" s="106" t="s">
        <v>88</v>
      </c>
      <c r="D81" s="94">
        <v>0</v>
      </c>
      <c r="E81" s="107"/>
      <c r="F81" s="108" t="s">
        <v>25</v>
      </c>
      <c r="G81" s="44"/>
      <c r="H81" s="44"/>
      <c r="I81" s="44"/>
      <c r="J81" s="44"/>
      <c r="K81" s="44"/>
      <c r="L81" s="44"/>
      <c r="M81" s="87"/>
    </row>
    <row r="82" spans="2:13" x14ac:dyDescent="0.2">
      <c r="B82" s="87"/>
      <c r="C82" s="106" t="s">
        <v>89</v>
      </c>
      <c r="D82" s="94">
        <v>0</v>
      </c>
      <c r="E82" s="107"/>
      <c r="F82" s="108" t="s">
        <v>25</v>
      </c>
      <c r="G82" s="44"/>
      <c r="H82" s="44"/>
      <c r="I82" s="44"/>
      <c r="J82" s="44"/>
      <c r="K82" s="44"/>
      <c r="L82" s="44"/>
      <c r="M82" s="87"/>
    </row>
    <row r="83" spans="2:13" x14ac:dyDescent="0.2">
      <c r="B83" s="87"/>
      <c r="C83" s="110" t="s">
        <v>90</v>
      </c>
      <c r="D83" s="77">
        <v>0</v>
      </c>
      <c r="E83" s="111"/>
      <c r="F83" s="112" t="s">
        <v>25</v>
      </c>
      <c r="G83" s="44"/>
      <c r="H83" s="44"/>
      <c r="I83" s="44"/>
      <c r="J83" s="44"/>
      <c r="K83" s="44"/>
      <c r="L83" s="44"/>
      <c r="M83" s="87"/>
    </row>
    <row r="84" spans="2:13" x14ac:dyDescent="0.2">
      <c r="B84" s="87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87"/>
    </row>
    <row r="85" spans="2:13" x14ac:dyDescent="0.2">
      <c r="B85" s="87"/>
      <c r="C85" s="69" t="s">
        <v>84</v>
      </c>
      <c r="D85" s="70" t="s">
        <v>94</v>
      </c>
      <c r="E85" s="70" t="s">
        <v>63</v>
      </c>
      <c r="F85" s="71" t="s">
        <v>64</v>
      </c>
      <c r="G85" s="44"/>
      <c r="H85" s="44"/>
      <c r="I85" s="44"/>
      <c r="J85" s="44"/>
      <c r="K85" s="44"/>
      <c r="L85" s="44"/>
      <c r="M85" s="87"/>
    </row>
    <row r="86" spans="2:13" x14ac:dyDescent="0.2">
      <c r="B86" s="87"/>
      <c r="C86" s="114" t="s">
        <v>91</v>
      </c>
      <c r="D86" s="115">
        <v>0</v>
      </c>
      <c r="E86" s="125"/>
      <c r="F86" s="117" t="s">
        <v>25</v>
      </c>
      <c r="G86" s="44"/>
      <c r="H86" s="44"/>
      <c r="I86" s="44"/>
      <c r="J86" s="44"/>
      <c r="K86" s="44"/>
      <c r="L86" s="44"/>
      <c r="M86" s="87"/>
    </row>
    <row r="87" spans="2:13" x14ac:dyDescent="0.2">
      <c r="B87" s="87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87"/>
    </row>
    <row r="88" spans="2:13" x14ac:dyDescent="0.2">
      <c r="B88" s="87"/>
      <c r="C88" s="88" t="s">
        <v>92</v>
      </c>
      <c r="D88" s="89"/>
      <c r="E88" s="89"/>
      <c r="F88" s="89"/>
      <c r="G88" s="89"/>
      <c r="H88" s="89"/>
      <c r="I88" s="89"/>
      <c r="J88" s="89"/>
      <c r="K88" s="89"/>
      <c r="L88" s="89"/>
      <c r="M88" s="87"/>
    </row>
    <row r="89" spans="2:13" x14ac:dyDescent="0.2">
      <c r="B89" s="87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87"/>
    </row>
    <row r="90" spans="2:13" x14ac:dyDescent="0.2">
      <c r="B90" s="87"/>
      <c r="C90" s="98" t="s">
        <v>49</v>
      </c>
      <c r="D90" s="126"/>
      <c r="E90" s="126"/>
      <c r="F90" s="126"/>
      <c r="G90" s="126"/>
      <c r="H90" s="127"/>
      <c r="M90" s="87"/>
    </row>
    <row r="91" spans="2:13" x14ac:dyDescent="0.2">
      <c r="B91" s="87"/>
      <c r="C91" s="128" t="s">
        <v>116</v>
      </c>
      <c r="D91" s="129"/>
      <c r="E91" s="73">
        <v>5449523.20361879</v>
      </c>
      <c r="F91" s="130" t="s">
        <v>109</v>
      </c>
      <c r="H91" s="104"/>
      <c r="M91" s="87"/>
    </row>
    <row r="92" spans="2:13" x14ac:dyDescent="0.2">
      <c r="B92" s="87"/>
      <c r="C92" s="196" t="s">
        <v>117</v>
      </c>
      <c r="D92" s="131"/>
      <c r="E92" s="132">
        <v>0</v>
      </c>
      <c r="F92" s="133" t="s">
        <v>110</v>
      </c>
      <c r="H92" s="108"/>
      <c r="M92" s="87"/>
    </row>
    <row r="93" spans="2:13" x14ac:dyDescent="0.2">
      <c r="B93" s="87"/>
      <c r="C93" s="196" t="s">
        <v>118</v>
      </c>
      <c r="D93" s="131"/>
      <c r="E93" s="134">
        <f>E91-E92</f>
        <v>5449523.20361879</v>
      </c>
      <c r="F93" s="131"/>
      <c r="H93" s="108"/>
      <c r="M93" s="87"/>
    </row>
    <row r="94" spans="2:13" x14ac:dyDescent="0.2">
      <c r="B94" s="87"/>
      <c r="C94" s="196" t="s">
        <v>119</v>
      </c>
      <c r="D94" s="131"/>
      <c r="E94" s="132">
        <v>4478544.7351453984</v>
      </c>
      <c r="F94" s="133" t="s">
        <v>111</v>
      </c>
      <c r="H94" s="108"/>
      <c r="M94" s="87"/>
    </row>
    <row r="95" spans="2:13" x14ac:dyDescent="0.2">
      <c r="B95" s="87"/>
      <c r="C95" s="197" t="s">
        <v>120</v>
      </c>
      <c r="D95" s="135"/>
      <c r="E95" s="136">
        <f>E94-E92</f>
        <v>4478544.7351453984</v>
      </c>
      <c r="F95" s="135" t="s">
        <v>93</v>
      </c>
      <c r="H95" s="137"/>
      <c r="M95" s="87"/>
    </row>
    <row r="96" spans="2:13" x14ac:dyDescent="0.2">
      <c r="B96" s="87"/>
      <c r="C96" s="138" t="s">
        <v>53</v>
      </c>
      <c r="D96" s="129"/>
      <c r="E96" s="139">
        <f>((E95/E93)-1)*100%</f>
        <v>-0.17817677477336136</v>
      </c>
      <c r="F96" s="129"/>
      <c r="G96" s="129"/>
      <c r="H96" s="104"/>
      <c r="M96" s="87"/>
    </row>
    <row r="97" spans="2:13" x14ac:dyDescent="0.2">
      <c r="B97" s="87"/>
      <c r="C97" s="140" t="s">
        <v>47</v>
      </c>
      <c r="D97" s="141"/>
      <c r="E97" s="142">
        <f>((E94/E91)-1)*100%</f>
        <v>-0.17817677477336136</v>
      </c>
      <c r="F97" s="141"/>
      <c r="G97" s="141"/>
      <c r="H97" s="112"/>
      <c r="M97" s="87"/>
    </row>
    <row r="98" spans="2:13" x14ac:dyDescent="0.2">
      <c r="B98" s="87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87"/>
    </row>
    <row r="99" spans="2:13" x14ac:dyDescent="0.2">
      <c r="B99" s="87"/>
      <c r="C99" s="98" t="s">
        <v>50</v>
      </c>
      <c r="D99" s="126"/>
      <c r="E99" s="126"/>
      <c r="F99" s="126"/>
      <c r="G99" s="126"/>
      <c r="H99" s="127"/>
      <c r="M99" s="87"/>
    </row>
    <row r="100" spans="2:13" x14ac:dyDescent="0.2">
      <c r="B100" s="87"/>
      <c r="C100" s="198" t="s">
        <v>121</v>
      </c>
      <c r="D100" s="143"/>
      <c r="E100" s="132">
        <v>0</v>
      </c>
      <c r="F100" s="130" t="s">
        <v>109</v>
      </c>
      <c r="G100" s="144"/>
      <c r="H100" s="145"/>
      <c r="M100" s="87"/>
    </row>
    <row r="101" spans="2:13" x14ac:dyDescent="0.2">
      <c r="B101" s="87"/>
      <c r="C101" s="199" t="s">
        <v>122</v>
      </c>
      <c r="D101" s="146"/>
      <c r="E101" s="132">
        <v>0</v>
      </c>
      <c r="F101" s="147" t="s">
        <v>112</v>
      </c>
      <c r="G101" s="141"/>
      <c r="H101" s="112"/>
      <c r="M101" s="87"/>
    </row>
    <row r="102" spans="2:13" x14ac:dyDescent="0.2">
      <c r="B102" s="87"/>
      <c r="C102" s="148" t="s">
        <v>48</v>
      </c>
      <c r="D102" s="149"/>
      <c r="E102" s="150" t="e">
        <f>((E101/E100)-1)*100%</f>
        <v>#DIV/0!</v>
      </c>
      <c r="F102" s="149"/>
      <c r="G102" s="151"/>
      <c r="H102" s="152"/>
      <c r="M102" s="87"/>
    </row>
    <row r="103" spans="2:13" x14ac:dyDescent="0.2">
      <c r="B103" s="87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87"/>
    </row>
    <row r="104" spans="2:13" x14ac:dyDescent="0.2">
      <c r="B104" s="87"/>
      <c r="C104" s="88" t="s">
        <v>19</v>
      </c>
      <c r="D104" s="153"/>
      <c r="E104" s="153"/>
      <c r="F104" s="153"/>
      <c r="G104" s="153"/>
      <c r="H104" s="153"/>
      <c r="I104" s="153"/>
      <c r="J104" s="154"/>
      <c r="K104" s="153"/>
      <c r="L104" s="153"/>
      <c r="M104" s="87"/>
    </row>
    <row r="105" spans="2:13" x14ac:dyDescent="0.2">
      <c r="B105" s="87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87"/>
    </row>
    <row r="106" spans="2:13" x14ac:dyDescent="0.2">
      <c r="B106" s="87"/>
      <c r="C106" s="155" t="s">
        <v>131</v>
      </c>
      <c r="D106" s="156"/>
      <c r="E106" s="157" t="s">
        <v>113</v>
      </c>
      <c r="F106" s="158">
        <v>4478544.7351453984</v>
      </c>
      <c r="G106" s="159"/>
      <c r="H106" s="160" t="s">
        <v>112</v>
      </c>
      <c r="I106" s="161"/>
      <c r="M106" s="87"/>
    </row>
    <row r="107" spans="2:13" x14ac:dyDescent="0.2">
      <c r="B107" s="87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87"/>
    </row>
    <row r="108" spans="2:13" x14ac:dyDescent="0.2">
      <c r="B108" s="87"/>
      <c r="C108" s="162" t="s">
        <v>128</v>
      </c>
      <c r="D108" s="163"/>
      <c r="E108" s="164" t="s">
        <v>113</v>
      </c>
      <c r="F108" s="165">
        <f>SUMPRODUCT(D6:D7,E6:E7)</f>
        <v>0</v>
      </c>
      <c r="G108" s="166"/>
      <c r="H108" s="129"/>
      <c r="I108" s="167"/>
      <c r="J108" s="45"/>
      <c r="K108" s="168"/>
      <c r="M108" s="87"/>
    </row>
    <row r="109" spans="2:13" x14ac:dyDescent="0.2">
      <c r="B109" s="87"/>
      <c r="C109" s="169" t="s">
        <v>123</v>
      </c>
      <c r="D109" s="170"/>
      <c r="E109" s="171" t="s">
        <v>113</v>
      </c>
      <c r="F109" s="172">
        <f>SUMPRODUCT(D10:D11,E10:E11)</f>
        <v>0</v>
      </c>
      <c r="G109" s="173"/>
      <c r="H109" s="131"/>
      <c r="I109" s="174"/>
      <c r="J109" s="45"/>
      <c r="K109" s="168"/>
      <c r="M109" s="87"/>
    </row>
    <row r="110" spans="2:13" x14ac:dyDescent="0.2">
      <c r="B110" s="87"/>
      <c r="C110" s="169" t="s">
        <v>124</v>
      </c>
      <c r="D110" s="170"/>
      <c r="E110" s="171" t="s">
        <v>113</v>
      </c>
      <c r="F110" s="172">
        <f>SUMPRODUCT(D14:D17,E14:E17)</f>
        <v>0</v>
      </c>
      <c r="G110" s="173"/>
      <c r="H110" s="131"/>
      <c r="I110" s="174"/>
      <c r="J110" s="45"/>
      <c r="K110" s="168"/>
      <c r="M110" s="87"/>
    </row>
    <row r="111" spans="2:13" x14ac:dyDescent="0.2">
      <c r="B111" s="87"/>
      <c r="C111" s="175" t="s">
        <v>125</v>
      </c>
      <c r="D111" s="176"/>
      <c r="E111" s="177" t="s">
        <v>113</v>
      </c>
      <c r="F111" s="178">
        <f>SUMPRODUCT(D20:D21,E20:E21)</f>
        <v>4478481.4796550712</v>
      </c>
      <c r="G111" s="179"/>
      <c r="H111" s="135"/>
      <c r="I111" s="180"/>
      <c r="J111" s="45"/>
      <c r="K111" s="168"/>
      <c r="M111" s="87"/>
    </row>
    <row r="112" spans="2:13" x14ac:dyDescent="0.2">
      <c r="B112" s="87"/>
      <c r="C112" s="181" t="s">
        <v>98</v>
      </c>
      <c r="D112" s="182"/>
      <c r="E112" s="183" t="s">
        <v>113</v>
      </c>
      <c r="F112" s="184">
        <f>SUM(F108:F111)</f>
        <v>4478481.4796550712</v>
      </c>
      <c r="G112" s="159"/>
      <c r="H112" s="159"/>
      <c r="I112" s="161"/>
      <c r="J112" s="45"/>
      <c r="K112" s="168"/>
      <c r="M112" s="87"/>
    </row>
    <row r="113" spans="1:14" x14ac:dyDescent="0.2">
      <c r="C113" s="44"/>
      <c r="D113" s="44"/>
      <c r="E113" s="44"/>
      <c r="F113" s="44"/>
      <c r="G113" s="44"/>
      <c r="H113" s="44"/>
      <c r="I113" s="44"/>
      <c r="J113" s="44"/>
      <c r="K113" s="44"/>
      <c r="L113" s="44"/>
    </row>
    <row r="114" spans="1:14" x14ac:dyDescent="0.2">
      <c r="C114" s="162" t="s">
        <v>126</v>
      </c>
      <c r="D114" s="163"/>
      <c r="E114" s="185" t="s">
        <v>113</v>
      </c>
      <c r="F114" s="165">
        <f>SUMPRODUCT(D28:D31,E28:E31) + SUMPRODUCT(D34:D37,E34:E37) + D40* E40 + SUMPRODUCT(D74:D77,E74:E77) + SUMPRODUCT(D80:D83,E80:E83)+ D86*E86 + SUMPRODUCT(I28:I31,J28:J31) + SUMPRODUCT(I34:I37,J34:J37) + I40*J40</f>
        <v>0</v>
      </c>
      <c r="G114" s="166"/>
      <c r="H114" s="129"/>
      <c r="I114" s="167"/>
      <c r="J114" s="45"/>
      <c r="K114" s="168"/>
    </row>
    <row r="115" spans="1:14" x14ac:dyDescent="0.2">
      <c r="C115" s="186" t="s">
        <v>127</v>
      </c>
      <c r="D115" s="187"/>
      <c r="E115" s="177" t="s">
        <v>113</v>
      </c>
      <c r="F115" s="188">
        <f>SUMPRODUCT(D45:D54,E45:E54) + SUMPRODUCT(D57:D66,E57:E66) + D69*E69 + SUMPRODUCT(I45:I54,J45:J54) + SUMPRODUCT(I57:I66,J57:J66) + I69*J69</f>
        <v>0</v>
      </c>
      <c r="G115" s="189"/>
      <c r="H115" s="141"/>
      <c r="I115" s="190"/>
      <c r="J115" s="45"/>
      <c r="K115" s="168"/>
    </row>
    <row r="116" spans="1:14" x14ac:dyDescent="0.2">
      <c r="C116" s="181" t="s">
        <v>97</v>
      </c>
      <c r="D116" s="182"/>
      <c r="E116" s="183" t="s">
        <v>113</v>
      </c>
      <c r="F116" s="191">
        <f>F114+F115</f>
        <v>0</v>
      </c>
      <c r="G116" s="192"/>
      <c r="H116" s="159"/>
      <c r="I116" s="161"/>
      <c r="J116" s="45"/>
      <c r="K116" s="168"/>
    </row>
    <row r="117" spans="1:14" x14ac:dyDescent="0.2">
      <c r="C117" s="44"/>
      <c r="D117" s="44"/>
      <c r="E117" s="44"/>
      <c r="F117" s="44"/>
      <c r="G117" s="44"/>
      <c r="H117" s="44"/>
      <c r="I117" s="44"/>
      <c r="J117" s="44"/>
      <c r="K117" s="44"/>
      <c r="L117" s="44"/>
    </row>
    <row r="118" spans="1:14" x14ac:dyDescent="0.2">
      <c r="C118" s="155" t="s">
        <v>129</v>
      </c>
      <c r="D118" s="156"/>
      <c r="E118" s="183" t="s">
        <v>113</v>
      </c>
      <c r="F118" s="191">
        <f>SUM(F108:F111,F114:F115)</f>
        <v>4478481.4796550712</v>
      </c>
      <c r="G118" s="192"/>
      <c r="H118" s="159"/>
      <c r="I118" s="161"/>
      <c r="J118" s="46"/>
      <c r="K118" s="168"/>
    </row>
    <row r="119" spans="1:14" x14ac:dyDescent="0.2">
      <c r="C119" s="44"/>
      <c r="D119" s="43"/>
      <c r="E119" s="43"/>
      <c r="F119" s="44"/>
      <c r="G119" s="47"/>
      <c r="H119" s="47"/>
      <c r="I119" s="47"/>
      <c r="J119" s="47"/>
      <c r="K119" s="168"/>
    </row>
    <row r="120" spans="1:14" x14ac:dyDescent="0.2">
      <c r="C120" s="62" t="s">
        <v>15</v>
      </c>
      <c r="D120" s="63"/>
      <c r="E120" s="63"/>
      <c r="F120" s="63"/>
      <c r="G120" s="63"/>
      <c r="H120" s="63" t="str">
        <f>IF(F118&gt;F106, "OMZET TARIEVENVOORSTEL VOLDOET NIET", "OMZET TARIEVENVOORSTEL VOLDOET")</f>
        <v>OMZET TARIEVENVOORSTEL VOLDOET</v>
      </c>
      <c r="I120" s="64"/>
    </row>
    <row r="122" spans="1:14" x14ac:dyDescent="0.2">
      <c r="B122" s="83"/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</row>
    <row r="123" spans="1:14" s="86" customFormat="1" x14ac:dyDescent="0.2">
      <c r="A123" s="193"/>
      <c r="B123" s="84"/>
      <c r="C123" s="194"/>
      <c r="D123" s="194"/>
      <c r="E123" s="194"/>
      <c r="F123" s="194"/>
      <c r="G123" s="194"/>
      <c r="H123" s="194"/>
      <c r="I123" s="194"/>
      <c r="J123" s="194"/>
      <c r="K123" s="194"/>
      <c r="L123" s="194"/>
      <c r="M123" s="84"/>
      <c r="N123" s="193"/>
    </row>
    <row r="124" spans="1:14" s="86" customFormat="1" x14ac:dyDescent="0.2">
      <c r="A124" s="193"/>
      <c r="B124" s="84"/>
      <c r="C124" s="194"/>
      <c r="D124" s="194"/>
      <c r="E124" s="194"/>
      <c r="F124" s="194"/>
      <c r="G124" s="194"/>
      <c r="H124" s="194"/>
      <c r="I124" s="194"/>
      <c r="J124" s="194"/>
      <c r="K124" s="194"/>
      <c r="L124" s="194"/>
      <c r="M124" s="84"/>
      <c r="N124" s="193"/>
    </row>
    <row r="125" spans="1:14" s="86" customFormat="1" x14ac:dyDescent="0.2">
      <c r="A125" s="193"/>
      <c r="B125" s="84"/>
      <c r="C125" s="194"/>
      <c r="D125" s="194"/>
      <c r="E125" s="194"/>
      <c r="F125" s="194"/>
      <c r="G125" s="194"/>
      <c r="H125" s="194"/>
      <c r="I125" s="194"/>
      <c r="J125" s="194"/>
      <c r="K125" s="194"/>
      <c r="L125" s="194"/>
      <c r="M125" s="84"/>
      <c r="N125" s="193"/>
    </row>
    <row r="126" spans="1:14" s="86" customFormat="1" x14ac:dyDescent="0.2">
      <c r="A126" s="193"/>
      <c r="B126" s="84"/>
      <c r="C126" s="194"/>
      <c r="D126" s="194"/>
      <c r="E126" s="194"/>
      <c r="F126" s="194"/>
      <c r="G126" s="194"/>
      <c r="H126" s="194"/>
      <c r="I126" s="194"/>
      <c r="J126" s="194"/>
      <c r="K126" s="194"/>
      <c r="L126" s="194"/>
      <c r="M126" s="84"/>
      <c r="N126" s="193"/>
    </row>
    <row r="127" spans="1:14" s="86" customFormat="1" x14ac:dyDescent="0.2">
      <c r="A127" s="193"/>
      <c r="B127" s="84"/>
      <c r="C127" s="194"/>
      <c r="D127" s="194"/>
      <c r="E127" s="194"/>
      <c r="F127" s="194"/>
      <c r="G127" s="194"/>
      <c r="H127" s="194"/>
      <c r="I127" s="194"/>
      <c r="J127" s="194"/>
      <c r="K127" s="194"/>
      <c r="L127" s="194"/>
      <c r="M127" s="84"/>
      <c r="N127" s="193"/>
    </row>
    <row r="128" spans="1:14" s="86" customFormat="1" x14ac:dyDescent="0.2">
      <c r="A128" s="193"/>
      <c r="B128" s="84"/>
      <c r="C128" s="194"/>
      <c r="D128" s="194"/>
      <c r="E128" s="194"/>
      <c r="F128" s="194"/>
      <c r="G128" s="194"/>
      <c r="H128" s="194"/>
      <c r="I128" s="194"/>
      <c r="J128" s="194"/>
      <c r="K128" s="194"/>
      <c r="L128" s="194"/>
      <c r="M128" s="84"/>
      <c r="N128" s="193"/>
    </row>
    <row r="129" spans="1:14" s="86" customFormat="1" x14ac:dyDescent="0.2">
      <c r="A129" s="193"/>
      <c r="B129" s="84"/>
      <c r="C129" s="194"/>
      <c r="D129" s="194"/>
      <c r="E129" s="194"/>
      <c r="F129" s="194"/>
      <c r="G129" s="194"/>
      <c r="H129" s="194"/>
      <c r="I129" s="194"/>
      <c r="J129" s="194"/>
      <c r="K129" s="194"/>
      <c r="L129" s="194"/>
      <c r="M129" s="84"/>
      <c r="N129" s="193"/>
    </row>
    <row r="130" spans="1:14" s="86" customFormat="1" x14ac:dyDescent="0.2">
      <c r="A130" s="193"/>
      <c r="B130" s="84"/>
      <c r="C130" s="194"/>
      <c r="D130" s="194"/>
      <c r="E130" s="194"/>
      <c r="F130" s="194"/>
      <c r="G130" s="194"/>
      <c r="H130" s="194"/>
      <c r="I130" s="194"/>
      <c r="J130" s="194"/>
      <c r="K130" s="194"/>
      <c r="L130" s="194"/>
      <c r="M130" s="84"/>
      <c r="N130" s="193"/>
    </row>
    <row r="131" spans="1:14" s="86" customFormat="1" x14ac:dyDescent="0.2">
      <c r="A131" s="193"/>
      <c r="B131" s="84"/>
      <c r="C131" s="194"/>
      <c r="D131" s="194"/>
      <c r="E131" s="194"/>
      <c r="F131" s="194"/>
      <c r="G131" s="194"/>
      <c r="H131" s="194"/>
      <c r="I131" s="194"/>
      <c r="J131" s="194"/>
      <c r="K131" s="194"/>
      <c r="L131" s="194"/>
      <c r="M131" s="84"/>
      <c r="N131" s="193"/>
    </row>
    <row r="132" spans="1:14" s="86" customFormat="1" x14ac:dyDescent="0.2">
      <c r="A132" s="193"/>
      <c r="B132" s="84"/>
      <c r="C132" s="194"/>
      <c r="D132" s="194"/>
      <c r="E132" s="194"/>
      <c r="F132" s="194"/>
      <c r="G132" s="194"/>
      <c r="H132" s="194"/>
      <c r="I132" s="194"/>
      <c r="J132" s="194"/>
      <c r="K132" s="194"/>
      <c r="L132" s="194"/>
      <c r="M132" s="84"/>
      <c r="N132" s="193"/>
    </row>
    <row r="133" spans="1:14" s="86" customFormat="1" x14ac:dyDescent="0.2">
      <c r="A133" s="193"/>
      <c r="B133" s="84"/>
      <c r="C133" s="194"/>
      <c r="D133" s="194"/>
      <c r="E133" s="194"/>
      <c r="F133" s="194"/>
      <c r="G133" s="194"/>
      <c r="H133" s="194"/>
      <c r="I133" s="194"/>
      <c r="J133" s="194"/>
      <c r="K133" s="194"/>
      <c r="L133" s="194"/>
      <c r="M133" s="84"/>
      <c r="N133" s="193"/>
    </row>
    <row r="134" spans="1:14" s="86" customFormat="1" x14ac:dyDescent="0.2">
      <c r="A134" s="193"/>
      <c r="B134" s="84"/>
      <c r="C134" s="194"/>
      <c r="D134" s="194"/>
      <c r="E134" s="194"/>
      <c r="F134" s="194"/>
      <c r="G134" s="194"/>
      <c r="H134" s="194"/>
      <c r="I134" s="194"/>
      <c r="J134" s="194"/>
      <c r="K134" s="194"/>
      <c r="L134" s="194"/>
      <c r="M134" s="84"/>
      <c r="N134" s="193"/>
    </row>
    <row r="135" spans="1:14" s="86" customFormat="1" x14ac:dyDescent="0.2">
      <c r="A135" s="193"/>
      <c r="B135" s="84"/>
      <c r="C135" s="194"/>
      <c r="D135" s="194"/>
      <c r="E135" s="194"/>
      <c r="F135" s="194"/>
      <c r="G135" s="194"/>
      <c r="H135" s="194"/>
      <c r="I135" s="194"/>
      <c r="J135" s="194"/>
      <c r="K135" s="194"/>
      <c r="L135" s="194"/>
      <c r="M135" s="84"/>
      <c r="N135" s="193"/>
    </row>
    <row r="136" spans="1:14" s="86" customFormat="1" x14ac:dyDescent="0.2">
      <c r="A136" s="193"/>
      <c r="B136" s="84"/>
      <c r="C136" s="194"/>
      <c r="D136" s="194"/>
      <c r="E136" s="194"/>
      <c r="F136" s="194"/>
      <c r="G136" s="194"/>
      <c r="H136" s="194"/>
      <c r="I136" s="194"/>
      <c r="J136" s="194"/>
      <c r="K136" s="194"/>
      <c r="L136" s="194"/>
      <c r="M136" s="84"/>
      <c r="N136" s="193"/>
    </row>
    <row r="137" spans="1:14" s="86" customFormat="1" x14ac:dyDescent="0.2">
      <c r="A137" s="193"/>
      <c r="B137" s="84"/>
      <c r="C137" s="194"/>
      <c r="D137" s="194"/>
      <c r="E137" s="194"/>
      <c r="F137" s="194"/>
      <c r="G137" s="194"/>
      <c r="H137" s="194"/>
      <c r="I137" s="194"/>
      <c r="J137" s="194"/>
      <c r="K137" s="194"/>
      <c r="L137" s="194"/>
      <c r="M137" s="84"/>
      <c r="N137" s="193"/>
    </row>
    <row r="138" spans="1:14" s="86" customFormat="1" x14ac:dyDescent="0.2">
      <c r="A138" s="193"/>
      <c r="B138" s="84"/>
      <c r="C138" s="194"/>
      <c r="D138" s="194"/>
      <c r="E138" s="194"/>
      <c r="F138" s="194"/>
      <c r="G138" s="194"/>
      <c r="H138" s="194"/>
      <c r="I138" s="194"/>
      <c r="J138" s="194"/>
      <c r="K138" s="194"/>
      <c r="L138" s="194"/>
      <c r="M138" s="84"/>
      <c r="N138" s="193"/>
    </row>
    <row r="139" spans="1:14" s="86" customFormat="1" x14ac:dyDescent="0.2">
      <c r="A139" s="193"/>
      <c r="B139" s="84"/>
      <c r="C139" s="194"/>
      <c r="D139" s="194"/>
      <c r="E139" s="194"/>
      <c r="F139" s="194"/>
      <c r="G139" s="194"/>
      <c r="H139" s="194"/>
      <c r="I139" s="194"/>
      <c r="J139" s="194"/>
      <c r="K139" s="194"/>
      <c r="L139" s="194"/>
      <c r="M139" s="84"/>
      <c r="N139" s="193"/>
    </row>
    <row r="140" spans="1:14" s="86" customFormat="1" x14ac:dyDescent="0.2">
      <c r="A140" s="193"/>
      <c r="B140" s="84"/>
      <c r="C140" s="194"/>
      <c r="D140" s="194"/>
      <c r="E140" s="194"/>
      <c r="F140" s="194"/>
      <c r="G140" s="194"/>
      <c r="H140" s="194"/>
      <c r="I140" s="194"/>
      <c r="J140" s="194"/>
      <c r="K140" s="194"/>
      <c r="L140" s="194"/>
      <c r="M140" s="84"/>
      <c r="N140" s="193"/>
    </row>
    <row r="141" spans="1:14" s="86" customFormat="1" x14ac:dyDescent="0.2">
      <c r="A141" s="193"/>
      <c r="B141" s="84"/>
      <c r="C141" s="194"/>
      <c r="D141" s="194"/>
      <c r="E141" s="194"/>
      <c r="F141" s="194"/>
      <c r="G141" s="194"/>
      <c r="H141" s="194"/>
      <c r="I141" s="194"/>
      <c r="J141" s="194"/>
      <c r="K141" s="194"/>
      <c r="L141" s="194"/>
      <c r="M141" s="84"/>
      <c r="N141" s="193"/>
    </row>
    <row r="142" spans="1:14" s="86" customFormat="1" x14ac:dyDescent="0.2">
      <c r="A142" s="193"/>
      <c r="B142" s="84"/>
      <c r="C142" s="194"/>
      <c r="D142" s="194"/>
      <c r="E142" s="194"/>
      <c r="F142" s="194"/>
      <c r="G142" s="194"/>
      <c r="H142" s="194"/>
      <c r="I142" s="194"/>
      <c r="J142" s="194"/>
      <c r="K142" s="194"/>
      <c r="L142" s="194"/>
      <c r="M142" s="84"/>
      <c r="N142" s="193"/>
    </row>
    <row r="143" spans="1:14" s="86" customFormat="1" x14ac:dyDescent="0.2">
      <c r="A143" s="193"/>
      <c r="B143" s="84"/>
      <c r="C143" s="194"/>
      <c r="D143" s="194"/>
      <c r="E143" s="194"/>
      <c r="F143" s="194"/>
      <c r="G143" s="194"/>
      <c r="H143" s="194"/>
      <c r="I143" s="194"/>
      <c r="J143" s="194"/>
      <c r="K143" s="194"/>
      <c r="L143" s="194"/>
      <c r="M143" s="84"/>
      <c r="N143" s="193"/>
    </row>
    <row r="144" spans="1:14" s="86" customFormat="1" x14ac:dyDescent="0.2">
      <c r="A144" s="193"/>
      <c r="B144" s="84"/>
      <c r="C144" s="194"/>
      <c r="D144" s="194"/>
      <c r="E144" s="194"/>
      <c r="F144" s="194"/>
      <c r="G144" s="194"/>
      <c r="H144" s="194"/>
      <c r="I144" s="194"/>
      <c r="J144" s="194"/>
      <c r="K144" s="194"/>
      <c r="L144" s="194"/>
      <c r="M144" s="84"/>
      <c r="N144" s="193"/>
    </row>
    <row r="145" spans="1:14" s="86" customFormat="1" x14ac:dyDescent="0.2">
      <c r="A145" s="193"/>
      <c r="B145" s="84"/>
      <c r="C145" s="194"/>
      <c r="D145" s="194"/>
      <c r="E145" s="194"/>
      <c r="F145" s="194"/>
      <c r="G145" s="194"/>
      <c r="H145" s="194"/>
      <c r="I145" s="194"/>
      <c r="J145" s="194"/>
      <c r="K145" s="194"/>
      <c r="L145" s="194"/>
      <c r="M145" s="84"/>
      <c r="N145" s="193"/>
    </row>
  </sheetData>
  <conditionalFormatting sqref="G119:J119">
    <cfRule type="cellIs" dxfId="3" priority="1" stopIfTrue="1" operator="equal">
      <formula>"Tariefvoorstel voldoet niet"</formula>
    </cfRule>
  </conditionalFormatting>
  <pageMargins left="0.7" right="0.7" top="0.75" bottom="0.75" header="0.3" footer="0.3"/>
  <pageSetup paperSize="9" scale="43" orientation="portrait" r:id="rId1"/>
  <rowBreaks count="2" manualBreakCount="2">
    <brk id="22" max="16383" man="1"/>
    <brk id="86" max="13" man="1"/>
  </rowBreaks>
  <colBreaks count="1" manualBreakCount="1">
    <brk id="1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>
    <pageSetUpPr fitToPage="1"/>
  </sheetPr>
  <dimension ref="A1:F78"/>
  <sheetViews>
    <sheetView showGridLines="0" showZeros="0" zoomScaleNormal="100" zoomScaleSheetLayoutView="40" workbookViewId="0">
      <pane ySplit="1" topLeftCell="A2" activePane="bottomLeft" state="frozen"/>
      <selection activeCell="C59" sqref="C59"/>
      <selection pane="bottomLeft"/>
    </sheetView>
  </sheetViews>
  <sheetFormatPr defaultRowHeight="12.75" x14ac:dyDescent="0.2"/>
  <cols>
    <col min="1" max="1" width="7" style="3" customWidth="1"/>
    <col min="2" max="2" width="3.85546875" style="2" customWidth="1"/>
    <col min="3" max="3" width="5.85546875" style="2" customWidth="1"/>
    <col min="4" max="4" width="187.42578125" style="2" customWidth="1"/>
    <col min="5" max="5" width="20.28515625" style="2" customWidth="1"/>
    <col min="6" max="6" width="7" style="2" customWidth="1"/>
    <col min="7" max="16384" width="9.140625" style="2"/>
  </cols>
  <sheetData>
    <row r="1" spans="1:6" s="1" customFormat="1" ht="28.5" customHeight="1" x14ac:dyDescent="0.4">
      <c r="A1" s="51"/>
      <c r="B1" s="51"/>
      <c r="C1" s="195" t="s">
        <v>11</v>
      </c>
      <c r="D1" s="53"/>
      <c r="E1" s="57"/>
      <c r="F1" s="54"/>
    </row>
    <row r="2" spans="1:6" x14ac:dyDescent="0.2">
      <c r="A2" s="55"/>
      <c r="F2" s="56"/>
    </row>
    <row r="3" spans="1:6" ht="15.75" x14ac:dyDescent="0.25">
      <c r="A3" s="55"/>
      <c r="C3" s="16" t="s">
        <v>30</v>
      </c>
      <c r="F3" s="56"/>
    </row>
    <row r="4" spans="1:6" x14ac:dyDescent="0.2">
      <c r="A4" s="55"/>
      <c r="F4" s="56"/>
    </row>
    <row r="5" spans="1:6" x14ac:dyDescent="0.2">
      <c r="A5" s="55"/>
      <c r="D5" s="2" t="s">
        <v>33</v>
      </c>
      <c r="F5" s="56"/>
    </row>
    <row r="6" spans="1:6" x14ac:dyDescent="0.2">
      <c r="A6" s="55"/>
      <c r="D6" s="17" t="s">
        <v>38</v>
      </c>
      <c r="F6" s="56"/>
    </row>
    <row r="7" spans="1:6" x14ac:dyDescent="0.2">
      <c r="A7" s="55"/>
      <c r="D7" s="266" t="s">
        <v>133</v>
      </c>
      <c r="F7" s="56"/>
    </row>
    <row r="8" spans="1:6" x14ac:dyDescent="0.2">
      <c r="A8" s="55"/>
      <c r="D8" s="266"/>
      <c r="F8" s="56"/>
    </row>
    <row r="9" spans="1:6" x14ac:dyDescent="0.2">
      <c r="A9" s="55"/>
      <c r="D9" s="266"/>
      <c r="F9" s="56"/>
    </row>
    <row r="10" spans="1:6" x14ac:dyDescent="0.2">
      <c r="A10" s="55"/>
      <c r="D10" s="17" t="s">
        <v>37</v>
      </c>
      <c r="F10" s="56"/>
    </row>
    <row r="11" spans="1:6" x14ac:dyDescent="0.2">
      <c r="A11" s="55"/>
      <c r="D11" s="266" t="s">
        <v>133</v>
      </c>
      <c r="F11" s="56"/>
    </row>
    <row r="12" spans="1:6" x14ac:dyDescent="0.2">
      <c r="A12" s="55"/>
      <c r="D12" s="266"/>
      <c r="F12" s="56"/>
    </row>
    <row r="13" spans="1:6" x14ac:dyDescent="0.2">
      <c r="A13" s="55"/>
      <c r="D13" s="266"/>
      <c r="F13" s="56"/>
    </row>
    <row r="14" spans="1:6" x14ac:dyDescent="0.2">
      <c r="A14" s="55"/>
      <c r="F14" s="56"/>
    </row>
    <row r="15" spans="1:6" x14ac:dyDescent="0.2">
      <c r="A15" s="55"/>
      <c r="D15" s="2" t="s">
        <v>34</v>
      </c>
      <c r="F15" s="56"/>
    </row>
    <row r="16" spans="1:6" x14ac:dyDescent="0.2">
      <c r="A16" s="55"/>
      <c r="D16" s="17" t="s">
        <v>38</v>
      </c>
      <c r="F16" s="56"/>
    </row>
    <row r="17" spans="1:6" x14ac:dyDescent="0.2">
      <c r="A17" s="55"/>
      <c r="D17" s="266" t="s">
        <v>133</v>
      </c>
      <c r="F17" s="56"/>
    </row>
    <row r="18" spans="1:6" x14ac:dyDescent="0.2">
      <c r="A18" s="55"/>
      <c r="D18" s="266"/>
      <c r="F18" s="56"/>
    </row>
    <row r="19" spans="1:6" x14ac:dyDescent="0.2">
      <c r="A19" s="55"/>
      <c r="D19" s="266"/>
      <c r="F19" s="56"/>
    </row>
    <row r="20" spans="1:6" x14ac:dyDescent="0.2">
      <c r="A20" s="55"/>
      <c r="D20" s="17" t="s">
        <v>37</v>
      </c>
      <c r="F20" s="56"/>
    </row>
    <row r="21" spans="1:6" x14ac:dyDescent="0.2">
      <c r="A21" s="55"/>
      <c r="D21" s="266" t="s">
        <v>133</v>
      </c>
      <c r="F21" s="56"/>
    </row>
    <row r="22" spans="1:6" x14ac:dyDescent="0.2">
      <c r="A22" s="55"/>
      <c r="D22" s="266"/>
      <c r="F22" s="56"/>
    </row>
    <row r="23" spans="1:6" x14ac:dyDescent="0.2">
      <c r="A23" s="55"/>
      <c r="D23" s="266"/>
      <c r="F23" s="56"/>
    </row>
    <row r="24" spans="1:6" x14ac:dyDescent="0.2">
      <c r="A24" s="55"/>
      <c r="F24" s="56"/>
    </row>
    <row r="25" spans="1:6" x14ac:dyDescent="0.2">
      <c r="A25" s="55"/>
      <c r="D25" s="2" t="s">
        <v>35</v>
      </c>
      <c r="F25" s="56"/>
    </row>
    <row r="26" spans="1:6" x14ac:dyDescent="0.2">
      <c r="A26" s="55"/>
      <c r="D26" s="17" t="s">
        <v>38</v>
      </c>
      <c r="F26" s="56"/>
    </row>
    <row r="27" spans="1:6" x14ac:dyDescent="0.2">
      <c r="A27" s="55"/>
      <c r="D27" s="266" t="s">
        <v>133</v>
      </c>
      <c r="F27" s="56"/>
    </row>
    <row r="28" spans="1:6" x14ac:dyDescent="0.2">
      <c r="A28" s="55"/>
      <c r="D28" s="266"/>
      <c r="F28" s="56"/>
    </row>
    <row r="29" spans="1:6" x14ac:dyDescent="0.2">
      <c r="A29" s="55"/>
      <c r="D29" s="266"/>
      <c r="F29" s="56"/>
    </row>
    <row r="30" spans="1:6" x14ac:dyDescent="0.2">
      <c r="A30" s="55"/>
      <c r="D30" s="17" t="s">
        <v>37</v>
      </c>
      <c r="F30" s="56"/>
    </row>
    <row r="31" spans="1:6" x14ac:dyDescent="0.2">
      <c r="A31" s="55"/>
      <c r="D31" s="266" t="s">
        <v>133</v>
      </c>
      <c r="F31" s="56"/>
    </row>
    <row r="32" spans="1:6" x14ac:dyDescent="0.2">
      <c r="A32" s="55"/>
      <c r="D32" s="266"/>
      <c r="F32" s="56"/>
    </row>
    <row r="33" spans="1:6" x14ac:dyDescent="0.2">
      <c r="A33" s="55"/>
      <c r="D33" s="266"/>
      <c r="F33" s="56"/>
    </row>
    <row r="34" spans="1:6" x14ac:dyDescent="0.2">
      <c r="A34" s="55"/>
      <c r="D34" s="13"/>
      <c r="F34" s="56"/>
    </row>
    <row r="35" spans="1:6" x14ac:dyDescent="0.2">
      <c r="A35" s="55"/>
      <c r="D35" s="2" t="s">
        <v>36</v>
      </c>
      <c r="F35" s="56"/>
    </row>
    <row r="36" spans="1:6" x14ac:dyDescent="0.2">
      <c r="A36" s="55"/>
      <c r="D36" s="17" t="s">
        <v>38</v>
      </c>
      <c r="F36" s="56"/>
    </row>
    <row r="37" spans="1:6" x14ac:dyDescent="0.2">
      <c r="A37" s="55"/>
      <c r="D37" s="266" t="s">
        <v>133</v>
      </c>
      <c r="F37" s="56"/>
    </row>
    <row r="38" spans="1:6" x14ac:dyDescent="0.2">
      <c r="A38" s="55"/>
      <c r="D38" s="266"/>
      <c r="F38" s="56"/>
    </row>
    <row r="39" spans="1:6" x14ac:dyDescent="0.2">
      <c r="A39" s="55"/>
      <c r="D39" s="266"/>
      <c r="F39" s="56"/>
    </row>
    <row r="40" spans="1:6" x14ac:dyDescent="0.2">
      <c r="A40" s="55"/>
      <c r="D40" s="17" t="s">
        <v>37</v>
      </c>
      <c r="F40" s="56"/>
    </row>
    <row r="41" spans="1:6" x14ac:dyDescent="0.2">
      <c r="A41" s="55"/>
      <c r="D41" s="266" t="s">
        <v>133</v>
      </c>
      <c r="F41" s="56"/>
    </row>
    <row r="42" spans="1:6" x14ac:dyDescent="0.2">
      <c r="A42" s="55"/>
      <c r="D42" s="266"/>
      <c r="F42" s="56"/>
    </row>
    <row r="43" spans="1:6" x14ac:dyDescent="0.2">
      <c r="A43" s="55"/>
      <c r="D43" s="266"/>
      <c r="F43" s="56"/>
    </row>
    <row r="44" spans="1:6" x14ac:dyDescent="0.2">
      <c r="A44" s="55"/>
      <c r="D44" s="13"/>
      <c r="F44" s="56"/>
    </row>
    <row r="45" spans="1:6" x14ac:dyDescent="0.2">
      <c r="A45" s="55"/>
      <c r="D45" s="13"/>
      <c r="F45" s="56"/>
    </row>
    <row r="46" spans="1:6" ht="15.75" x14ac:dyDescent="0.25">
      <c r="A46" s="55"/>
      <c r="C46" s="16" t="s">
        <v>29</v>
      </c>
      <c r="F46" s="56"/>
    </row>
    <row r="47" spans="1:6" x14ac:dyDescent="0.2">
      <c r="A47" s="55"/>
      <c r="F47" s="56"/>
    </row>
    <row r="48" spans="1:6" x14ac:dyDescent="0.2">
      <c r="A48" s="55"/>
      <c r="D48" s="17" t="s">
        <v>31</v>
      </c>
      <c r="F48" s="56"/>
    </row>
    <row r="49" spans="1:6" x14ac:dyDescent="0.2">
      <c r="A49" s="55"/>
      <c r="D49" s="266" t="s">
        <v>133</v>
      </c>
      <c r="F49" s="56"/>
    </row>
    <row r="50" spans="1:6" x14ac:dyDescent="0.2">
      <c r="A50" s="55"/>
      <c r="D50" s="266"/>
      <c r="F50" s="56"/>
    </row>
    <row r="51" spans="1:6" x14ac:dyDescent="0.2">
      <c r="A51" s="55"/>
      <c r="D51" s="266"/>
      <c r="F51" s="56"/>
    </row>
    <row r="52" spans="1:6" x14ac:dyDescent="0.2">
      <c r="A52" s="55"/>
      <c r="D52" s="17" t="s">
        <v>32</v>
      </c>
      <c r="F52" s="56"/>
    </row>
    <row r="53" spans="1:6" x14ac:dyDescent="0.2">
      <c r="A53" s="55"/>
      <c r="D53" s="266" t="s">
        <v>133</v>
      </c>
      <c r="F53" s="56"/>
    </row>
    <row r="54" spans="1:6" x14ac:dyDescent="0.2">
      <c r="A54" s="55"/>
      <c r="D54" s="266"/>
      <c r="F54" s="56"/>
    </row>
    <row r="55" spans="1:6" x14ac:dyDescent="0.2">
      <c r="A55" s="55"/>
      <c r="D55" s="266"/>
      <c r="F55" s="56"/>
    </row>
    <row r="56" spans="1:6" x14ac:dyDescent="0.2">
      <c r="A56" s="55"/>
      <c r="D56" s="17" t="s">
        <v>28</v>
      </c>
      <c r="F56" s="56"/>
    </row>
    <row r="57" spans="1:6" x14ac:dyDescent="0.2">
      <c r="A57" s="55"/>
      <c r="D57" s="266" t="s">
        <v>133</v>
      </c>
      <c r="F57" s="56"/>
    </row>
    <row r="58" spans="1:6" x14ac:dyDescent="0.2">
      <c r="A58" s="55"/>
      <c r="D58" s="266"/>
      <c r="F58" s="56"/>
    </row>
    <row r="59" spans="1:6" x14ac:dyDescent="0.2">
      <c r="A59" s="55"/>
      <c r="D59" s="266"/>
      <c r="F59" s="56"/>
    </row>
    <row r="60" spans="1:6" x14ac:dyDescent="0.2">
      <c r="A60" s="55"/>
      <c r="D60" s="13"/>
      <c r="F60" s="56"/>
    </row>
    <row r="61" spans="1:6" x14ac:dyDescent="0.2">
      <c r="A61" s="55"/>
      <c r="F61" s="56"/>
    </row>
    <row r="62" spans="1:6" ht="15.75" x14ac:dyDescent="0.25">
      <c r="A62" s="55"/>
      <c r="C62" s="16" t="s">
        <v>12</v>
      </c>
      <c r="F62" s="56"/>
    </row>
    <row r="63" spans="1:6" x14ac:dyDescent="0.2">
      <c r="A63" s="55"/>
      <c r="F63" s="56"/>
    </row>
    <row r="64" spans="1:6" x14ac:dyDescent="0.2">
      <c r="A64" s="55"/>
      <c r="D64" s="266" t="s">
        <v>133</v>
      </c>
      <c r="F64" s="56"/>
    </row>
    <row r="65" spans="1:6" x14ac:dyDescent="0.2">
      <c r="A65" s="55"/>
      <c r="D65" s="266"/>
      <c r="F65" s="56"/>
    </row>
    <row r="66" spans="1:6" x14ac:dyDescent="0.2">
      <c r="A66" s="55"/>
      <c r="D66" s="266"/>
      <c r="F66" s="56"/>
    </row>
    <row r="67" spans="1:6" x14ac:dyDescent="0.2">
      <c r="A67" s="55"/>
      <c r="D67" s="266"/>
      <c r="F67" s="56"/>
    </row>
    <row r="68" spans="1:6" x14ac:dyDescent="0.2">
      <c r="A68" s="55"/>
      <c r="F68" s="56"/>
    </row>
    <row r="69" spans="1:6" x14ac:dyDescent="0.2">
      <c r="A69" s="55"/>
      <c r="F69" s="56"/>
    </row>
    <row r="70" spans="1:6" ht="15.75" x14ac:dyDescent="0.25">
      <c r="A70" s="55"/>
      <c r="C70" s="16" t="s">
        <v>13</v>
      </c>
      <c r="F70" s="56"/>
    </row>
    <row r="71" spans="1:6" x14ac:dyDescent="0.2">
      <c r="A71" s="55"/>
      <c r="F71" s="56"/>
    </row>
    <row r="72" spans="1:6" x14ac:dyDescent="0.2">
      <c r="A72" s="55"/>
      <c r="D72" s="266" t="s">
        <v>133</v>
      </c>
      <c r="F72" s="56"/>
    </row>
    <row r="73" spans="1:6" x14ac:dyDescent="0.2">
      <c r="A73" s="55"/>
      <c r="D73" s="266"/>
      <c r="F73" s="56"/>
    </row>
    <row r="74" spans="1:6" x14ac:dyDescent="0.2">
      <c r="A74" s="55"/>
      <c r="D74" s="266"/>
      <c r="F74" s="56"/>
    </row>
    <row r="75" spans="1:6" x14ac:dyDescent="0.2">
      <c r="A75" s="55"/>
      <c r="D75" s="266"/>
      <c r="F75" s="56"/>
    </row>
    <row r="76" spans="1:6" x14ac:dyDescent="0.2">
      <c r="A76" s="55"/>
      <c r="F76" s="56"/>
    </row>
    <row r="77" spans="1:6" x14ac:dyDescent="0.2">
      <c r="A77" s="55"/>
      <c r="F77" s="56"/>
    </row>
    <row r="78" spans="1:6" ht="28.5" customHeight="1" x14ac:dyDescent="0.2">
      <c r="A78" s="55"/>
      <c r="B78" s="56"/>
      <c r="C78" s="56"/>
      <c r="D78" s="56"/>
      <c r="E78" s="56"/>
      <c r="F78" s="56"/>
    </row>
  </sheetData>
  <mergeCells count="13">
    <mergeCell ref="D31:D33"/>
    <mergeCell ref="D7:D9"/>
    <mergeCell ref="D11:D13"/>
    <mergeCell ref="D17:D19"/>
    <mergeCell ref="D21:D23"/>
    <mergeCell ref="D27:D29"/>
    <mergeCell ref="D37:D39"/>
    <mergeCell ref="D41:D43"/>
    <mergeCell ref="D72:D75"/>
    <mergeCell ref="D49:D51"/>
    <mergeCell ref="D53:D55"/>
    <mergeCell ref="D57:D59"/>
    <mergeCell ref="D64:D67"/>
  </mergeCells>
  <phoneticPr fontId="12" type="noConversion"/>
  <pageMargins left="0.78740157480314965" right="0.78740157480314965" top="0.98425196850393704" bottom="0.98425196850393704" header="0.51181102362204722" footer="0.51181102362204722"/>
  <pageSetup paperSize="9" scale="4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showGridLines="0" zoomScaleNormal="100" workbookViewId="0">
      <pane ySplit="1" topLeftCell="A2" activePane="bottomLeft" state="frozen"/>
      <selection activeCell="C59" sqref="C59"/>
      <selection pane="bottomLeft" activeCell="H12" sqref="H12"/>
    </sheetView>
  </sheetViews>
  <sheetFormatPr defaultRowHeight="12.75" x14ac:dyDescent="0.2"/>
  <cols>
    <col min="1" max="2" width="2.7109375" style="14" customWidth="1"/>
    <col min="3" max="3" width="9.140625" style="14"/>
    <col min="4" max="4" width="79.85546875" style="14" customWidth="1"/>
    <col min="5" max="5" width="2.7109375" style="14" customWidth="1"/>
    <col min="6" max="6" width="10.42578125" style="14" bestFit="1" customWidth="1"/>
    <col min="7" max="7" width="2.7109375" style="14" customWidth="1"/>
    <col min="8" max="8" width="56.5703125" style="14" customWidth="1"/>
    <col min="9" max="10" width="2.7109375" style="14" customWidth="1"/>
    <col min="11" max="16384" width="9.140625" style="14"/>
  </cols>
  <sheetData>
    <row r="1" spans="1:12" ht="30" x14ac:dyDescent="0.4">
      <c r="A1" s="51"/>
      <c r="B1" s="51"/>
      <c r="C1" s="68" t="s">
        <v>20</v>
      </c>
      <c r="D1" s="48"/>
      <c r="E1" s="52"/>
      <c r="F1" s="53"/>
      <c r="G1" s="57"/>
      <c r="H1" s="58" t="s">
        <v>54</v>
      </c>
      <c r="I1" s="59"/>
      <c r="J1" s="54"/>
      <c r="K1" s="11"/>
      <c r="L1" s="11"/>
    </row>
    <row r="2" spans="1:12" ht="13.5" thickBot="1" x14ac:dyDescent="0.25">
      <c r="A2" s="51"/>
      <c r="B2" s="18"/>
      <c r="C2" s="11"/>
      <c r="D2" s="11"/>
      <c r="E2" s="11"/>
      <c r="F2" s="11"/>
      <c r="G2" s="11"/>
      <c r="H2" s="11"/>
      <c r="I2" s="11"/>
      <c r="J2" s="54"/>
      <c r="K2" s="11"/>
      <c r="L2" s="11"/>
    </row>
    <row r="3" spans="1:12" ht="13.5" thickBot="1" x14ac:dyDescent="0.25">
      <c r="A3" s="51"/>
      <c r="B3" s="18"/>
      <c r="C3" s="60" t="s">
        <v>21</v>
      </c>
      <c r="D3" s="50" t="s">
        <v>22</v>
      </c>
      <c r="E3" s="11"/>
      <c r="F3" s="61" t="s">
        <v>23</v>
      </c>
      <c r="G3" s="19"/>
      <c r="H3" s="61" t="s">
        <v>24</v>
      </c>
      <c r="I3" s="11"/>
      <c r="J3" s="54"/>
      <c r="K3" s="11"/>
      <c r="L3" s="11"/>
    </row>
    <row r="4" spans="1:12" x14ac:dyDescent="0.2">
      <c r="A4" s="51"/>
      <c r="B4" s="18"/>
      <c r="C4" s="11"/>
      <c r="D4" s="11"/>
      <c r="E4" s="11"/>
      <c r="F4" s="11"/>
      <c r="G4" s="15"/>
      <c r="H4" s="11"/>
      <c r="I4" s="11"/>
      <c r="J4" s="54"/>
      <c r="K4" s="11"/>
      <c r="L4" s="11"/>
    </row>
    <row r="5" spans="1:12" ht="25.5" x14ac:dyDescent="0.2">
      <c r="A5" s="51"/>
      <c r="B5" s="18"/>
      <c r="C5" s="20">
        <v>1</v>
      </c>
      <c r="D5" s="67" t="s">
        <v>114</v>
      </c>
      <c r="E5" s="11"/>
      <c r="F5" s="250" t="s">
        <v>134</v>
      </c>
      <c r="G5" s="15"/>
      <c r="H5" s="41"/>
      <c r="I5" s="11"/>
      <c r="J5" s="54"/>
      <c r="K5" s="11"/>
      <c r="L5" s="11"/>
    </row>
    <row r="6" spans="1:12" x14ac:dyDescent="0.2">
      <c r="A6" s="51"/>
      <c r="B6" s="18"/>
      <c r="C6" s="20">
        <v>2</v>
      </c>
      <c r="D6" s="21" t="s">
        <v>59</v>
      </c>
      <c r="E6" s="11"/>
      <c r="F6" s="251" t="s">
        <v>134</v>
      </c>
      <c r="G6" s="15"/>
      <c r="H6" s="41"/>
      <c r="I6" s="11"/>
      <c r="J6" s="54"/>
      <c r="K6" s="11"/>
      <c r="L6" s="11"/>
    </row>
    <row r="7" spans="1:12" x14ac:dyDescent="0.2">
      <c r="A7" s="51"/>
      <c r="B7" s="18"/>
      <c r="C7" s="20">
        <v>3</v>
      </c>
      <c r="D7" s="21" t="s">
        <v>52</v>
      </c>
      <c r="E7" s="11"/>
      <c r="F7" s="251" t="s">
        <v>134</v>
      </c>
      <c r="G7" s="15"/>
      <c r="H7" s="41"/>
      <c r="I7" s="11"/>
      <c r="J7" s="54"/>
      <c r="K7" s="11"/>
      <c r="L7" s="11"/>
    </row>
    <row r="8" spans="1:12" ht="25.5" x14ac:dyDescent="0.2">
      <c r="A8" s="51"/>
      <c r="B8" s="18"/>
      <c r="C8" s="20">
        <v>4</v>
      </c>
      <c r="D8" s="67" t="s">
        <v>105</v>
      </c>
      <c r="E8" s="11"/>
      <c r="F8" s="251" t="s">
        <v>134</v>
      </c>
      <c r="G8" s="22"/>
      <c r="H8" s="41"/>
      <c r="I8" s="11"/>
      <c r="J8" s="54"/>
      <c r="K8" s="11"/>
      <c r="L8" s="11"/>
    </row>
    <row r="9" spans="1:12" ht="13.5" customHeight="1" x14ac:dyDescent="0.2">
      <c r="A9" s="51"/>
      <c r="B9" s="18"/>
      <c r="C9" s="20"/>
      <c r="D9" s="21"/>
      <c r="E9" s="11"/>
      <c r="F9" s="252"/>
      <c r="G9" s="15"/>
      <c r="H9" s="39"/>
      <c r="I9" s="11"/>
      <c r="J9" s="54"/>
      <c r="K9" s="11"/>
      <c r="L9" s="11"/>
    </row>
    <row r="10" spans="1:12" ht="13.5" customHeight="1" x14ac:dyDescent="0.2">
      <c r="A10" s="51"/>
      <c r="B10" s="18"/>
      <c r="C10" s="20"/>
      <c r="D10" s="23" t="s">
        <v>26</v>
      </c>
      <c r="E10" s="11"/>
      <c r="F10" s="253"/>
      <c r="G10" s="15"/>
      <c r="H10" s="40"/>
      <c r="I10" s="11"/>
      <c r="J10" s="54"/>
      <c r="K10" s="11"/>
      <c r="L10" s="11"/>
    </row>
    <row r="11" spans="1:12" ht="25.5" x14ac:dyDescent="0.2">
      <c r="A11" s="51"/>
      <c r="B11" s="18"/>
      <c r="C11" s="20">
        <v>5</v>
      </c>
      <c r="D11" s="67" t="s">
        <v>106</v>
      </c>
      <c r="E11" s="11"/>
      <c r="F11" s="254" t="s">
        <v>133</v>
      </c>
      <c r="G11" s="22"/>
      <c r="H11" s="42"/>
      <c r="I11" s="11"/>
      <c r="J11" s="54"/>
      <c r="K11" s="11"/>
      <c r="L11" s="11"/>
    </row>
    <row r="12" spans="1:12" ht="38.25" x14ac:dyDescent="0.2">
      <c r="A12" s="51"/>
      <c r="B12" s="18"/>
      <c r="C12" s="20">
        <v>6</v>
      </c>
      <c r="D12" s="21" t="s">
        <v>51</v>
      </c>
      <c r="E12" s="11"/>
      <c r="F12" s="251" t="s">
        <v>133</v>
      </c>
      <c r="G12" s="22"/>
      <c r="H12" s="41"/>
      <c r="I12" s="11"/>
      <c r="J12" s="54"/>
      <c r="K12" s="11"/>
      <c r="L12" s="11"/>
    </row>
    <row r="13" spans="1:12" ht="25.5" x14ac:dyDescent="0.2">
      <c r="A13" s="51"/>
      <c r="B13" s="18"/>
      <c r="C13" s="20">
        <v>7</v>
      </c>
      <c r="D13" s="24" t="s">
        <v>61</v>
      </c>
      <c r="E13" s="11"/>
      <c r="F13" s="251" t="s">
        <v>135</v>
      </c>
      <c r="G13" s="22"/>
      <c r="H13" s="41"/>
      <c r="I13" s="11"/>
      <c r="J13" s="54"/>
      <c r="K13" s="11"/>
      <c r="L13" s="11"/>
    </row>
    <row r="14" spans="1:12" x14ac:dyDescent="0.2">
      <c r="A14" s="51"/>
      <c r="B14" s="18"/>
      <c r="C14" s="20"/>
      <c r="D14" s="24"/>
      <c r="E14" s="11"/>
      <c r="F14" s="255"/>
      <c r="G14" s="15"/>
      <c r="H14" s="39"/>
      <c r="I14" s="11"/>
      <c r="J14" s="54"/>
      <c r="K14" s="11"/>
      <c r="L14" s="11"/>
    </row>
    <row r="15" spans="1:12" x14ac:dyDescent="0.2">
      <c r="A15" s="51"/>
      <c r="B15" s="18"/>
      <c r="C15" s="20"/>
      <c r="D15" s="23" t="s">
        <v>27</v>
      </c>
      <c r="E15" s="15"/>
      <c r="F15" s="256"/>
      <c r="G15" s="15"/>
      <c r="H15" s="40"/>
      <c r="I15" s="11"/>
      <c r="J15" s="54"/>
      <c r="K15" s="11"/>
      <c r="L15" s="11"/>
    </row>
    <row r="16" spans="1:12" ht="38.25" x14ac:dyDescent="0.2">
      <c r="A16" s="51"/>
      <c r="B16" s="18"/>
      <c r="C16" s="20">
        <v>8</v>
      </c>
      <c r="D16" s="67" t="s">
        <v>115</v>
      </c>
      <c r="E16" s="11"/>
      <c r="F16" s="251" t="s">
        <v>133</v>
      </c>
      <c r="G16" s="22"/>
      <c r="H16" s="41"/>
      <c r="I16" s="11"/>
      <c r="J16" s="54"/>
      <c r="K16" s="11"/>
      <c r="L16" s="11"/>
    </row>
    <row r="17" spans="1:12" ht="25.5" x14ac:dyDescent="0.2">
      <c r="A17" s="51"/>
      <c r="B17" s="18"/>
      <c r="C17" s="20">
        <v>9</v>
      </c>
      <c r="D17" s="21" t="s">
        <v>62</v>
      </c>
      <c r="E17" s="11"/>
      <c r="F17" s="251" t="s">
        <v>133</v>
      </c>
      <c r="G17" s="15"/>
      <c r="H17" s="41"/>
      <c r="I17" s="11"/>
      <c r="J17" s="54"/>
      <c r="K17" s="11"/>
      <c r="L17" s="11"/>
    </row>
    <row r="18" spans="1:12" ht="13.5" thickBot="1" x14ac:dyDescent="0.25">
      <c r="A18" s="51"/>
      <c r="B18" s="18"/>
      <c r="C18" s="20"/>
      <c r="D18" s="25"/>
      <c r="E18" s="11"/>
      <c r="F18" s="11"/>
      <c r="G18" s="11"/>
      <c r="H18" s="11"/>
      <c r="I18" s="11"/>
      <c r="J18" s="54"/>
      <c r="K18" s="11"/>
      <c r="L18" s="11"/>
    </row>
    <row r="19" spans="1:12" ht="12.75" customHeight="1" x14ac:dyDescent="0.2">
      <c r="A19" s="51"/>
      <c r="B19" s="18"/>
      <c r="C19" s="29" t="s">
        <v>40</v>
      </c>
      <c r="D19" s="267" t="s">
        <v>130</v>
      </c>
      <c r="E19" s="11"/>
      <c r="F19" s="11"/>
      <c r="G19" s="11"/>
      <c r="H19" s="11"/>
      <c r="I19" s="11"/>
      <c r="J19" s="54"/>
      <c r="K19" s="11"/>
      <c r="L19" s="11"/>
    </row>
    <row r="20" spans="1:12" x14ac:dyDescent="0.2">
      <c r="A20" s="51"/>
      <c r="B20" s="18"/>
      <c r="C20" s="30"/>
      <c r="D20" s="268"/>
      <c r="E20" s="11"/>
      <c r="F20" s="11"/>
      <c r="G20" s="11"/>
      <c r="H20" s="11"/>
      <c r="I20" s="11"/>
      <c r="J20" s="54"/>
      <c r="K20" s="11"/>
      <c r="L20" s="11"/>
    </row>
    <row r="21" spans="1:12" x14ac:dyDescent="0.2">
      <c r="A21" s="51"/>
      <c r="B21" s="18"/>
      <c r="C21" s="30"/>
      <c r="D21" s="268"/>
      <c r="E21" s="11"/>
      <c r="F21" s="11"/>
      <c r="G21" s="11"/>
      <c r="H21" s="11"/>
      <c r="I21" s="11"/>
      <c r="J21" s="54"/>
      <c r="K21" s="11"/>
      <c r="L21" s="11"/>
    </row>
    <row r="22" spans="1:12" ht="25.5" x14ac:dyDescent="0.2">
      <c r="A22" s="51"/>
      <c r="B22" s="18"/>
      <c r="C22" s="30"/>
      <c r="D22" s="65" t="s">
        <v>104</v>
      </c>
      <c r="E22" s="11"/>
      <c r="F22" s="11"/>
      <c r="G22" s="11"/>
      <c r="H22" s="11"/>
      <c r="I22" s="11"/>
      <c r="J22" s="54"/>
      <c r="K22" s="11"/>
      <c r="L22" s="11"/>
    </row>
    <row r="23" spans="1:12" ht="3.75" customHeight="1" thickBot="1" x14ac:dyDescent="0.25">
      <c r="A23" s="51"/>
      <c r="B23" s="18"/>
      <c r="C23" s="31"/>
      <c r="D23" s="66"/>
      <c r="E23" s="11"/>
      <c r="F23" s="11"/>
      <c r="G23" s="11"/>
      <c r="H23" s="11"/>
      <c r="I23" s="11"/>
      <c r="J23" s="54"/>
      <c r="K23" s="11"/>
      <c r="L23" s="11"/>
    </row>
    <row r="24" spans="1:12" ht="13.5" thickBot="1" x14ac:dyDescent="0.25">
      <c r="A24" s="51"/>
      <c r="B24" s="18"/>
      <c r="C24" s="20"/>
      <c r="D24" s="28"/>
      <c r="E24" s="11"/>
      <c r="F24" s="11"/>
      <c r="G24" s="11"/>
      <c r="H24" s="11"/>
      <c r="I24" s="11"/>
      <c r="J24" s="54"/>
      <c r="K24" s="11"/>
      <c r="L24" s="11"/>
    </row>
    <row r="25" spans="1:12" ht="26.25" thickBot="1" x14ac:dyDescent="0.25">
      <c r="A25" s="51"/>
      <c r="B25" s="18"/>
      <c r="C25" s="26" t="s">
        <v>41</v>
      </c>
      <c r="D25" s="27" t="s">
        <v>60</v>
      </c>
      <c r="E25" s="11"/>
      <c r="F25" s="11"/>
      <c r="G25" s="11"/>
      <c r="H25" s="11"/>
      <c r="I25" s="11"/>
      <c r="J25" s="54"/>
      <c r="K25" s="11"/>
      <c r="L25" s="11"/>
    </row>
    <row r="26" spans="1:12" x14ac:dyDescent="0.2">
      <c r="A26" s="51"/>
      <c r="B26" s="18"/>
      <c r="C26" s="20"/>
      <c r="D26" s="25"/>
      <c r="E26" s="11"/>
      <c r="F26" s="11"/>
      <c r="G26" s="11"/>
      <c r="H26" s="11"/>
      <c r="I26" s="11"/>
      <c r="J26" s="54"/>
      <c r="K26" s="11"/>
      <c r="L26" s="11"/>
    </row>
    <row r="27" spans="1:12" ht="31.5" customHeight="1" x14ac:dyDescent="0.2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11"/>
      <c r="L27" s="11"/>
    </row>
    <row r="28" spans="1:12" x14ac:dyDescent="0.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</row>
  </sheetData>
  <mergeCells count="1">
    <mergeCell ref="D19:D21"/>
  </mergeCells>
  <phoneticPr fontId="12" type="noConversion"/>
  <conditionalFormatting sqref="H15:H17 H5:H12">
    <cfRule type="expression" dxfId="2" priority="1" stopIfTrue="1">
      <formula>F5="nee"</formula>
    </cfRule>
  </conditionalFormatting>
  <conditionalFormatting sqref="H13:H14">
    <cfRule type="expression" dxfId="1" priority="2" stopIfTrue="1">
      <formula>F13="ja"</formula>
    </cfRule>
  </conditionalFormatting>
  <conditionalFormatting sqref="F5 F9:F10">
    <cfRule type="cellIs" dxfId="0" priority="3" stopIfTrue="1" operator="equal">
      <formula>"ja"</formula>
    </cfRule>
  </conditionalFormatting>
  <pageMargins left="0.74803149606299213" right="0.74803149606299213" top="0.98425196850393704" bottom="0.98425196850393704" header="0.51181102362204722" footer="0.51181102362204722"/>
  <pageSetup paperSize="9" scale="7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NB xmlns="5881a590-401a-462d-aa6d-3e513c8a81db">Zebra</RNB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B9710E63B3964891512A4033449A90" ma:contentTypeVersion="1" ma:contentTypeDescription="Een nieuw document maken." ma:contentTypeScope="" ma:versionID="6fedb335c8f356b738f635a90f2a839e">
  <xsd:schema xmlns:xsd="http://www.w3.org/2001/XMLSchema" xmlns:xs="http://www.w3.org/2001/XMLSchema" xmlns:p="http://schemas.microsoft.com/office/2006/metadata/properties" xmlns:ns2="5881a590-401a-462d-aa6d-3e513c8a81db" targetNamespace="http://schemas.microsoft.com/office/2006/metadata/properties" ma:root="true" ma:fieldsID="77d045e567cdbe4f2358ffb853b7a654" ns2:_="">
    <xsd:import namespace="5881a590-401a-462d-aa6d-3e513c8a81db"/>
    <xsd:element name="properties">
      <xsd:complexType>
        <xsd:sequence>
          <xsd:element name="documentManagement">
            <xsd:complexType>
              <xsd:all>
                <xsd:element ref="ns2:RNB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1a590-401a-462d-aa6d-3e513c8a81db" elementFormDefault="qualified">
    <xsd:import namespace="http://schemas.microsoft.com/office/2006/documentManagement/types"/>
    <xsd:import namespace="http://schemas.microsoft.com/office/infopath/2007/PartnerControls"/>
    <xsd:element name="RNB" ma:index="8" ma:displayName="RNB" ma:format="Dropdown" ma:internalName="RNB">
      <xsd:simpleType>
        <xsd:restriction base="dms:Choice">
          <xsd:enumeration value="Cogas"/>
          <xsd:enumeration value="Delta"/>
          <xsd:enumeration value="Endinet"/>
          <xsd:enumeration value="Enexis"/>
          <xsd:enumeration value="Liander"/>
          <xsd:enumeration value="Rendo"/>
          <xsd:enumeration value="Stedin"/>
          <xsd:enumeration value="Westland"/>
          <xsd:enumeration value="Zebra"/>
          <xsd:enumeration value="Sector bre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67EE1A-82FD-4B1B-8EFE-011040AEEC30}">
  <ds:schemaRefs>
    <ds:schemaRef ds:uri="http://purl.org/dc/dcmitype/"/>
    <ds:schemaRef ds:uri="http://schemas.microsoft.com/office/infopath/2007/PartnerControls"/>
    <ds:schemaRef ds:uri="5881a590-401a-462d-aa6d-3e513c8a81db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8BC4D77-E3BB-476D-8DED-429FE393B3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81a590-401a-462d-aa6d-3e513c8a8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B03EF9-7B23-4E02-B18A-CD40AA7BE4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2</vt:i4>
      </vt:variant>
    </vt:vector>
  </HeadingPairs>
  <TitlesOfParts>
    <vt:vector size="7" baseType="lpstr">
      <vt:lpstr> </vt:lpstr>
      <vt:lpstr>Contactgegevens</vt:lpstr>
      <vt:lpstr>Tarievenvoorstel</vt:lpstr>
      <vt:lpstr>Toelichting</vt:lpstr>
      <vt:lpstr>Richtlijnen Controle Tarieven</vt:lpstr>
      <vt:lpstr>Tarievenvoorstel!Afdrukbereik</vt:lpstr>
      <vt:lpstr>Toelichting!Afdrukbereik</vt:lpstr>
    </vt:vector>
  </TitlesOfParts>
  <Company>Ministerie van Economische Zaken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Voorstel Zebra voor tarieven 2015 regionaal netbeheer gas</dc:title>
  <dc:creator>Autoriteit Consument &amp; Markt (ACM)</dc:creator>
  <cp:lastModifiedBy>Muires, Mike</cp:lastModifiedBy>
  <cp:lastPrinted>2013-09-20T10:15:07Z</cp:lastPrinted>
  <dcterms:created xsi:type="dcterms:W3CDTF">2001-08-01T08:33:17Z</dcterms:created>
  <dcterms:modified xsi:type="dcterms:W3CDTF">2014-10-02T13:26:17Z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0x010100AFB9710E63B3964891512A4033449A90</vt:lpwstr>
  </property>
</Properties>
</file>