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2" r:id="rId2"/>
  </sheets>
  <externalReferences>
    <externalReference r:id="rId3"/>
  </externalReferences>
  <definedNames>
    <definedName name="_xlnm.Print_Area" localSheetId="0">'2a Tarieven en deelmarktgrenzen'!$A$1:$R$79</definedName>
    <definedName name="_xlnm.Print_Area" localSheetId="1">'2b Elementen EAV tarieven'!$A$1:$J$44</definedName>
    <definedName name="AS2DocOpenMode" hidden="1">"AS2DocumentEdit"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E41" i="2" l="1"/>
  <c r="C41" i="2"/>
  <c r="E40" i="2"/>
  <c r="C40" i="2"/>
  <c r="E39" i="2"/>
  <c r="C39" i="2"/>
  <c r="E38" i="2"/>
  <c r="C38" i="2"/>
  <c r="E37" i="2"/>
  <c r="C37" i="2"/>
  <c r="E36" i="2"/>
  <c r="C36" i="2"/>
  <c r="E21" i="2"/>
  <c r="C21" i="2"/>
  <c r="E20" i="2"/>
  <c r="C20" i="2"/>
  <c r="E19" i="2"/>
  <c r="C19" i="2"/>
  <c r="E18" i="2"/>
  <c r="C18" i="2"/>
  <c r="E17" i="2"/>
  <c r="C17" i="2"/>
  <c r="E16" i="2"/>
  <c r="C16" i="2"/>
  <c r="J34" i="1" l="1"/>
  <c r="J39" i="1" l="1"/>
  <c r="J38" i="1"/>
  <c r="J37" i="1"/>
  <c r="J36" i="1"/>
  <c r="J35" i="1"/>
</calcChain>
</file>

<file path=xl/sharedStrings.xml><?xml version="1.0" encoding="utf-8"?>
<sst xmlns="http://schemas.openxmlformats.org/spreadsheetml/2006/main" count="203" uniqueCount="83">
  <si>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</si>
  <si>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</si>
  <si>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</si>
  <si>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</si>
  <si>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</si>
  <si>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</si>
  <si>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HS (110-150 kV) maximaal 600 uur p/jr</t>
  </si>
  <si>
    <t>Afnemers TS (25-50 kV)</t>
  </si>
  <si>
    <t>Afnemers TS (25-50 kV) maximaal 600 uur p/jr</t>
  </si>
  <si>
    <t xml:space="preserve">Afnemers Trafo HS+TS/MS </t>
  </si>
  <si>
    <t>Afnemers Trafo HS+TS/MS maximaal 600 uur p/jr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</si>
  <si>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</si>
  <si>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</si>
  <si>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</si>
  <si>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</si>
  <si>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</si>
  <si>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</si>
  <si>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</si>
  <si>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</si>
  <si>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</si>
  <si>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</si>
  <si>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</si>
  <si>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</si>
  <si>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</si>
  <si>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</si>
  <si>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</si>
  <si>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</si>
  <si>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</si>
  <si>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</si>
  <si>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</si>
  <si>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</si>
  <si>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</si>
  <si>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</si>
  <si>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</si>
  <si>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kW gecontracteerd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</si>
  <si>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</si>
  <si>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</si>
  <si>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</si>
  <si>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</si>
  <si>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</si>
  <si>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</si>
  <si>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/>
  </si>
  <si>
    <t>PAV meerlengte &gt; 25 meter; aansluitingen 3-10 MVA</t>
  </si>
  <si>
    <t>Eénmalige aansluitvergoeding &gt; 25 meter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</si>
  <si>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</si>
  <si>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</si>
  <si>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</si>
  <si>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</si>
  <si>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</si>
  <si>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(t/m 3*80 A op LS) per afnemerscategorie</t>
  </si>
  <si>
    <t>Rekencapaciteiten kleinverbruikers</t>
  </si>
  <si>
    <t>Deelmarktgrenzen transporttarieven</t>
  </si>
  <si>
    <t>Afnemers LS</t>
  </si>
  <si>
    <t>t/m 3*25A</t>
  </si>
  <si>
    <t>&gt;3*25A en t/m 3*50A</t>
  </si>
  <si>
    <t>&gt;3*50A en t/m 3*80A</t>
  </si>
  <si>
    <t>&gt;3*80A en t/m 100 kVA af sec zijde trafo</t>
  </si>
  <si>
    <t>&gt;100 kVA en t/m 160 kVA af sec zijde trafo</t>
  </si>
  <si>
    <t>&gt;160 kVA en t/m 1000 kVA met LS meting</t>
  </si>
  <si>
    <t>&gt;1000 kVA en t/m 2,0 MVA</t>
  </si>
  <si>
    <t>&gt;2 MVA en t/m 5,0 MVA</t>
  </si>
  <si>
    <t>&gt;5 MVA en t/m 10,0 MVA</t>
  </si>
  <si>
    <t>t/m 1 x 6A op geschakeld net</t>
  </si>
  <si>
    <t>3-10 MVA</t>
  </si>
  <si>
    <t>&gt;160 kVA en t/m 630 kVA met LS meting</t>
  </si>
  <si>
    <t>&gt;630 kVA en t/m 1000 kVA met LS meting</t>
  </si>
  <si>
    <t xml:space="preserve">&gt;1000 kVA en t/m 2 MVA </t>
  </si>
  <si>
    <t>&gt; 2 MW, fysiek MS-rail verdeelstation</t>
  </si>
  <si>
    <t>&gt; 2 MW, fysiek 50 kV</t>
  </si>
  <si>
    <t>&gt; 2 MW, fysiek 110 of 150 kV</t>
  </si>
  <si>
    <t>&gt; 136 kW t/m 2 MW</t>
  </si>
  <si>
    <t>&gt;  50 kW t/m 136 kW</t>
  </si>
  <si>
    <t xml:space="preserve"> 1 t/m 50 kW</t>
  </si>
  <si>
    <t>Liander N.V.</t>
  </si>
  <si>
    <t>13.1095.52</t>
  </si>
  <si>
    <t>Tarief 2014 (EUR)</t>
  </si>
  <si>
    <t>Knip</t>
  </si>
  <si>
    <t>Beveiliging</t>
  </si>
  <si>
    <t>Verbinding</t>
  </si>
  <si>
    <t>Eénmalige aansluitvergoeding per meter &gt; 25 meter</t>
  </si>
  <si>
    <t>Bijlage 2b bij Tarievenbesluit Elektriciteit 2014</t>
  </si>
  <si>
    <t>Bijlage 2a bij Tarievenbesluit Elektriciteit 2014</t>
  </si>
  <si>
    <t>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</si>
</sst>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#,##0.0000_-;#,##0.0000\-"/>
    <numFmt numFmtId="166" formatCode="_-[$€]\ * #,##0.00_-;_-[$€]\ * #,##0.00\-;_-[$€]\ * &quot;-&quot;??_-;_-@_-"/>
    <numFmt numFmtId="167" formatCode="_-* #,##0_-;_-* #,##0\-;_-* &quot;-&quot;??_-;_-@_-"/>
    <numFmt numFmtId="168" formatCode="_ * #,##0_ ;_ * \-#,##0_ ;_ * &quot;-&quot;??_ ;_ @_ "/>
    <numFmt numFmtId="169" formatCode="_ * #,##0.0000_ ;_ * \-#,##0.0000_ ;_ * &quot;-&quot;??_ ;_ @_ "/>
    <numFmt numFmtId="170" formatCode="_-* #,##0.0000_-;_-* #,##0.0000\-;_-* &quot;-&quot;??_-;_-@_-"/>
  </numFmts>
  <fonts count="18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6"/>
      <color theme="0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80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3" fillId="0" borderId="0" xfId="0" applyNumberFormat="1" applyFont="1" applyFill="1" applyBorder="1" applyAlignment="1">
      <alignment horizontal="left" vertical="center"/>
    </xf>
    <xf numFmtId="39" fontId="6" fillId="0" borderId="0" xfId="7" applyNumberFormat="1" applyFont="1" applyFill="1" applyBorder="1" applyAlignment="1">
      <alignment horizontal="left"/>
    </xf>
    <xf numFmtId="3" fontId="6" fillId="0" borderId="0" xfId="7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 applyProtection="1">
      <protection locked="0"/>
    </xf>
    <xf numFmtId="0" fontId="6" fillId="3" borderId="9" xfId="8" applyFont="1" applyFill="1" applyBorder="1"/>
    <xf numFmtId="0" fontId="6" fillId="3" borderId="8" xfId="8" applyFont="1" applyFill="1" applyBorder="1"/>
    <xf numFmtId="0" fontId="5" fillId="3" borderId="7" xfId="8" applyFill="1" applyBorder="1"/>
    <xf numFmtId="0" fontId="5" fillId="4" borderId="0" xfId="8" applyFill="1"/>
    <xf numFmtId="39" fontId="6" fillId="5" borderId="6" xfId="9" applyNumberFormat="1" applyFont="1" applyFill="1" applyBorder="1" applyAlignment="1" applyProtection="1"/>
    <xf numFmtId="39" fontId="13" fillId="5" borderId="1" xfId="9" applyNumberFormat="1" applyFont="1" applyFill="1" applyBorder="1" applyAlignment="1" applyProtection="1">
      <alignment horizontal="center"/>
    </xf>
    <xf numFmtId="0" fontId="5" fillId="5" borderId="2" xfId="8" applyFill="1" applyBorder="1"/>
    <xf numFmtId="0" fontId="5" fillId="4" borderId="11" xfId="8" applyFill="1" applyBorder="1"/>
    <xf numFmtId="168" fontId="5" fillId="4" borderId="12" xfId="3" applyNumberFormat="1" applyFont="1" applyFill="1" applyBorder="1"/>
    <xf numFmtId="0" fontId="5" fillId="4" borderId="14" xfId="8" applyFill="1" applyBorder="1"/>
    <xf numFmtId="0" fontId="5" fillId="4" borderId="15" xfId="8" applyFill="1" applyBorder="1"/>
    <xf numFmtId="168" fontId="5" fillId="4" borderId="16" xfId="3" applyNumberFormat="1" applyFont="1" applyFill="1" applyBorder="1"/>
    <xf numFmtId="0" fontId="5" fillId="4" borderId="18" xfId="8" applyFill="1" applyBorder="1"/>
    <xf numFmtId="0" fontId="5" fillId="4" borderId="19" xfId="8" applyFill="1" applyBorder="1"/>
    <xf numFmtId="168" fontId="5" fillId="4" borderId="20" xfId="3" applyNumberFormat="1" applyFont="1" applyFill="1" applyBorder="1"/>
    <xf numFmtId="0" fontId="5" fillId="4" borderId="22" xfId="8" applyFill="1" applyBorder="1"/>
    <xf numFmtId="0" fontId="6" fillId="5" borderId="9" xfId="8" applyFont="1" applyFill="1" applyBorder="1"/>
    <xf numFmtId="0" fontId="5" fillId="5" borderId="7" xfId="8" applyFill="1" applyBorder="1"/>
    <xf numFmtId="39" fontId="13" fillId="5" borderId="9" xfId="9" applyNumberFormat="1" applyFont="1" applyFill="1" applyBorder="1" applyAlignment="1" applyProtection="1">
      <alignment horizontal="center"/>
    </xf>
    <xf numFmtId="39" fontId="13" fillId="5" borderId="8" xfId="9" applyNumberFormat="1" applyFont="1" applyFill="1" applyBorder="1" applyAlignment="1" applyProtection="1">
      <alignment horizontal="center"/>
    </xf>
    <xf numFmtId="39" fontId="13" fillId="5" borderId="7" xfId="9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37" fontId="8" fillId="6" borderId="0" xfId="5" applyFont="1" applyFill="1" applyBorder="1" applyAlignment="1" applyProtection="1">
      <alignment horizontal="right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14" fillId="6" borderId="0" xfId="10" applyFont="1" applyFill="1" applyBorder="1"/>
    <xf numFmtId="0" fontId="6" fillId="6" borderId="0" xfId="10" applyFont="1" applyFill="1" applyBorder="1"/>
    <xf numFmtId="0" fontId="6" fillId="5" borderId="6" xfId="8" applyFont="1" applyFill="1" applyBorder="1" applyAlignment="1">
      <alignment wrapText="1"/>
    </xf>
    <xf numFmtId="0" fontId="4" fillId="4" borderId="0" xfId="8" applyFont="1" applyFill="1"/>
    <xf numFmtId="0" fontId="5" fillId="4" borderId="23" xfId="8" applyFill="1" applyBorder="1"/>
    <xf numFmtId="0" fontId="5" fillId="4" borderId="7" xfId="8" applyFill="1" applyBorder="1"/>
    <xf numFmtId="0" fontId="5" fillId="4" borderId="28" xfId="8" applyFill="1" applyBorder="1"/>
    <xf numFmtId="168" fontId="5" fillId="4" borderId="29" xfId="3" applyNumberFormat="1" applyFont="1" applyFill="1" applyBorder="1"/>
    <xf numFmtId="0" fontId="5" fillId="4" borderId="31" xfId="8" applyFill="1" applyBorder="1"/>
    <xf numFmtId="39" fontId="5" fillId="0" borderId="1" xfId="0" applyNumberFormat="1" applyFont="1" applyFill="1" applyBorder="1" applyAlignment="1"/>
    <xf numFmtId="39" fontId="5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 applyProtection="1">
      <protection locked="0"/>
    </xf>
    <xf numFmtId="0" fontId="5" fillId="0" borderId="10" xfId="0" applyFont="1" applyFill="1" applyBorder="1" applyAlignment="1"/>
    <xf numFmtId="43" fontId="5" fillId="4" borderId="20" xfId="3" applyNumberFormat="1" applyFont="1" applyFill="1" applyBorder="1"/>
    <xf numFmtId="0" fontId="6" fillId="5" borderId="6" xfId="8" applyFont="1" applyFill="1" applyBorder="1"/>
    <xf numFmtId="0" fontId="5" fillId="4" borderId="0" xfId="8" applyFill="1" applyBorder="1" applyAlignment="1">
      <alignment vertical="center"/>
    </xf>
    <xf numFmtId="0" fontId="5" fillId="4" borderId="0" xfId="8" applyFill="1" applyBorder="1"/>
    <xf numFmtId="0" fontId="5" fillId="0" borderId="0" xfId="8" applyFill="1" applyBorder="1"/>
    <xf numFmtId="168" fontId="5" fillId="0" borderId="0" xfId="3" applyNumberFormat="1" applyFont="1" applyFill="1" applyBorder="1"/>
    <xf numFmtId="164" fontId="5" fillId="0" borderId="0" xfId="3" applyFont="1" applyFill="1" applyBorder="1"/>
    <xf numFmtId="168" fontId="5" fillId="4" borderId="14" xfId="3" applyNumberFormat="1" applyFont="1" applyFill="1" applyBorder="1"/>
    <xf numFmtId="168" fontId="5" fillId="4" borderId="18" xfId="3" applyNumberFormat="1" applyFont="1" applyFill="1" applyBorder="1"/>
    <xf numFmtId="168" fontId="5" fillId="4" borderId="22" xfId="3" applyNumberFormat="1" applyFont="1" applyFill="1" applyBorder="1"/>
    <xf numFmtId="168" fontId="5" fillId="4" borderId="0" xfId="8" applyNumberFormat="1" applyFill="1"/>
    <xf numFmtId="168" fontId="13" fillId="5" borderId="1" xfId="9" applyNumberFormat="1" applyFont="1" applyFill="1" applyBorder="1" applyAlignment="1" applyProtection="1">
      <alignment horizontal="center"/>
    </xf>
    <xf numFmtId="168" fontId="6" fillId="3" borderId="8" xfId="8" applyNumberFormat="1" applyFont="1" applyFill="1" applyBorder="1"/>
    <xf numFmtId="168" fontId="5" fillId="7" borderId="8" xfId="8" applyNumberFormat="1" applyFill="1" applyBorder="1"/>
    <xf numFmtId="170" fontId="5" fillId="9" borderId="21" xfId="3" applyNumberFormat="1" applyFont="1" applyFill="1" applyBorder="1"/>
    <xf numFmtId="170" fontId="5" fillId="9" borderId="17" xfId="3" applyNumberFormat="1" applyFont="1" applyFill="1" applyBorder="1"/>
    <xf numFmtId="164" fontId="5" fillId="9" borderId="17" xfId="3" applyNumberFormat="1" applyFont="1" applyFill="1" applyBorder="1"/>
    <xf numFmtId="164" fontId="5" fillId="9" borderId="13" xfId="3" applyNumberFormat="1" applyFont="1" applyFill="1" applyBorder="1"/>
    <xf numFmtId="164" fontId="5" fillId="9" borderId="21" xfId="3" applyNumberFormat="1" applyFont="1" applyFill="1" applyBorder="1"/>
    <xf numFmtId="164" fontId="5" fillId="4" borderId="0" xfId="8" applyNumberFormat="1" applyFill="1"/>
    <xf numFmtId="164" fontId="13" fillId="5" borderId="1" xfId="9" applyNumberFormat="1" applyFont="1" applyFill="1" applyBorder="1" applyAlignment="1" applyProtection="1">
      <alignment horizontal="center"/>
    </xf>
    <xf numFmtId="164" fontId="6" fillId="3" borderId="8" xfId="8" applyNumberFormat="1" applyFont="1" applyFill="1" applyBorder="1"/>
    <xf numFmtId="164" fontId="5" fillId="0" borderId="0" xfId="0" applyNumberFormat="1" applyFont="1" applyFill="1" applyAlignment="1" applyProtection="1">
      <protection locked="0"/>
    </xf>
    <xf numFmtId="164" fontId="5" fillId="4" borderId="0" xfId="8" applyNumberFormat="1" applyFill="1" applyBorder="1"/>
    <xf numFmtId="0" fontId="5" fillId="4" borderId="0" xfId="0" applyFont="1" applyFill="1" applyBorder="1" applyAlignment="1"/>
    <xf numFmtId="39" fontId="6" fillId="4" borderId="0" xfId="0" applyNumberFormat="1" applyFont="1" applyFill="1" applyBorder="1" applyAlignment="1">
      <alignment horizontal="right" vertical="top"/>
    </xf>
    <xf numFmtId="167" fontId="5" fillId="4" borderId="0" xfId="3" applyNumberFormat="1" applyFont="1" applyFill="1" applyBorder="1" applyAlignment="1">
      <alignment horizontal="right"/>
    </xf>
    <xf numFmtId="39" fontId="6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10" fontId="6" fillId="4" borderId="0" xfId="6" applyNumberFormat="1" applyFont="1" applyFill="1" applyBorder="1" applyAlignment="1">
      <alignment horizontal="right" vertical="top"/>
    </xf>
    <xf numFmtId="39" fontId="3" fillId="4" borderId="0" xfId="0" applyNumberFormat="1" applyFont="1" applyFill="1" applyBorder="1" applyAlignment="1">
      <alignment horizontal="left" vertical="center"/>
    </xf>
    <xf numFmtId="168" fontId="5" fillId="4" borderId="0" xfId="3" applyNumberFormat="1" applyFont="1" applyFill="1" applyBorder="1"/>
    <xf numFmtId="3" fontId="4" fillId="2" borderId="1" xfId="0" applyNumberFormat="1" applyFont="1" applyFill="1" applyBorder="1" applyAlignment="1" applyProtection="1">
      <protection locked="0"/>
    </xf>
    <xf numFmtId="39" fontId="4" fillId="2" borderId="1" xfId="7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39" fontId="11" fillId="4" borderId="0" xfId="7" applyNumberFormat="1" applyFont="1" applyFill="1" applyBorder="1" applyAlignment="1"/>
    <xf numFmtId="0" fontId="5" fillId="4" borderId="15" xfId="8" applyFill="1" applyBorder="1" applyAlignment="1">
      <alignment horizontal="left" vertical="center"/>
    </xf>
    <xf numFmtId="0" fontId="6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6" fillId="5" borderId="5" xfId="0" applyFont="1" applyFill="1" applyBorder="1" applyAlignment="1">
      <alignment wrapText="1"/>
    </xf>
    <xf numFmtId="39" fontId="6" fillId="5" borderId="9" xfId="9" applyNumberFormat="1" applyFont="1" applyFill="1" applyBorder="1" applyAlignment="1" applyProtection="1">
      <alignment horizontal="left"/>
    </xf>
    <xf numFmtId="39" fontId="6" fillId="5" borderId="8" xfId="9" applyNumberFormat="1" applyFont="1" applyFill="1" applyBorder="1" applyAlignment="1" applyProtection="1">
      <alignment horizontal="left"/>
    </xf>
    <xf numFmtId="0" fontId="5" fillId="4" borderId="33" xfId="8" applyFill="1" applyBorder="1"/>
    <xf numFmtId="0" fontId="1" fillId="4" borderId="23" xfId="8" applyFont="1" applyFill="1" applyBorder="1"/>
    <xf numFmtId="39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170" fontId="5" fillId="9" borderId="13" xfId="3" applyNumberFormat="1" applyFont="1" applyFill="1" applyBorder="1"/>
    <xf numFmtId="170" fontId="5" fillId="9" borderId="30" xfId="3" applyNumberFormat="1" applyFont="1" applyFill="1" applyBorder="1"/>
    <xf numFmtId="170" fontId="5" fillId="9" borderId="24" xfId="3" applyNumberFormat="1" applyFont="1" applyFill="1" applyBorder="1"/>
    <xf numFmtId="170" fontId="5" fillId="8" borderId="25" xfId="3" applyNumberFormat="1" applyFont="1" applyFill="1" applyBorder="1"/>
    <xf numFmtId="170" fontId="5" fillId="8" borderId="26" xfId="3" applyNumberFormat="1" applyFont="1" applyFill="1" applyBorder="1"/>
    <xf numFmtId="170" fontId="5" fillId="8" borderId="27" xfId="3" applyNumberFormat="1" applyFont="1" applyFill="1" applyBorder="1"/>
    <xf numFmtId="39" fontId="15" fillId="6" borderId="0" xfId="0" applyNumberFormat="1" applyFont="1" applyFill="1" applyBorder="1" applyAlignment="1">
      <alignment horizontal="left" vertical="center"/>
    </xf>
    <xf numFmtId="39" fontId="15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/>
    <xf numFmtId="37" fontId="15" fillId="6" borderId="0" xfId="5" applyFont="1" applyFill="1" applyBorder="1" applyAlignment="1" applyProtection="1">
      <alignment horizontal="right"/>
    </xf>
    <xf numFmtId="0" fontId="1" fillId="6" borderId="0" xfId="12" applyFont="1" applyFill="1"/>
    <xf numFmtId="39" fontId="3" fillId="6" borderId="0" xfId="12" applyNumberFormat="1" applyFont="1" applyFill="1" applyBorder="1" applyAlignment="1">
      <alignment horizontal="left" vertical="center"/>
    </xf>
    <xf numFmtId="0" fontId="1" fillId="0" borderId="0" xfId="12" applyFont="1"/>
    <xf numFmtId="39" fontId="6" fillId="5" borderId="9" xfId="14" applyNumberFormat="1" applyFont="1" applyFill="1" applyBorder="1" applyAlignment="1" applyProtection="1"/>
    <xf numFmtId="39" fontId="6" fillId="5" borderId="8" xfId="14" applyNumberFormat="1" applyFont="1" applyFill="1" applyBorder="1" applyAlignment="1" applyProtection="1"/>
    <xf numFmtId="39" fontId="6" fillId="5" borderId="7" xfId="14" applyNumberFormat="1" applyFont="1" applyFill="1" applyBorder="1" applyAlignment="1" applyProtection="1"/>
    <xf numFmtId="0" fontId="6" fillId="0" borderId="0" xfId="12" applyFont="1"/>
    <xf numFmtId="39" fontId="6" fillId="0" borderId="9" xfId="12" applyNumberFormat="1" applyFont="1" applyBorder="1" applyAlignment="1">
      <alignment horizontal="left"/>
    </xf>
    <xf numFmtId="39" fontId="6" fillId="0" borderId="7" xfId="12" applyNumberFormat="1" applyFont="1" applyBorder="1" applyAlignment="1">
      <alignment horizontal="left"/>
    </xf>
    <xf numFmtId="39" fontId="6" fillId="0" borderId="7" xfId="7" applyNumberFormat="1" applyFont="1" applyFill="1" applyBorder="1" applyAlignment="1" applyProtection="1">
      <alignment horizontal="center"/>
      <protection locked="0"/>
    </xf>
    <xf numFmtId="3" fontId="6" fillId="0" borderId="35" xfId="7" applyNumberFormat="1" applyFont="1" applyFill="1" applyBorder="1" applyAlignment="1" applyProtection="1">
      <alignment horizontal="center"/>
      <protection locked="0"/>
    </xf>
    <xf numFmtId="3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6" xfId="12" applyFont="1" applyFill="1" applyBorder="1" applyAlignment="1"/>
    <xf numFmtId="0" fontId="1" fillId="2" borderId="2" xfId="12" applyFont="1" applyFill="1" applyBorder="1" applyAlignment="1"/>
    <xf numFmtId="4" fontId="1" fillId="10" borderId="2" xfId="12" applyNumberFormat="1" applyFont="1" applyFill="1" applyBorder="1" applyAlignment="1" applyProtection="1"/>
    <xf numFmtId="4" fontId="1" fillId="0" borderId="0" xfId="12" applyNumberFormat="1" applyFont="1" applyFill="1" applyBorder="1" applyAlignment="1" applyProtection="1">
      <protection locked="0"/>
    </xf>
    <xf numFmtId="9" fontId="1" fillId="0" borderId="0" xfId="6" applyFont="1"/>
    <xf numFmtId="0" fontId="1" fillId="2" borderId="36" xfId="12" applyFont="1" applyFill="1" applyBorder="1" applyAlignment="1"/>
    <xf numFmtId="0" fontId="1" fillId="2" borderId="37" xfId="12" applyFont="1" applyFill="1" applyBorder="1" applyAlignment="1"/>
    <xf numFmtId="4" fontId="1" fillId="10" borderId="37" xfId="12" applyNumberFormat="1" applyFont="1" applyFill="1" applyBorder="1" applyAlignment="1" applyProtection="1"/>
    <xf numFmtId="0" fontId="1" fillId="2" borderId="5" xfId="12" applyFont="1" applyFill="1" applyBorder="1" applyAlignment="1"/>
    <xf numFmtId="0" fontId="1" fillId="2" borderId="4" xfId="12" applyFont="1" applyFill="1" applyBorder="1" applyAlignment="1"/>
    <xf numFmtId="4" fontId="1" fillId="10" borderId="4" xfId="12" applyNumberFormat="1" applyFont="1" applyFill="1" applyBorder="1" applyAlignment="1" applyProtection="1"/>
    <xf numFmtId="0" fontId="1" fillId="0" borderId="0" xfId="12" applyFont="1" applyFill="1" applyBorder="1" applyAlignment="1"/>
    <xf numFmtId="0" fontId="1" fillId="0" borderId="0" xfId="12" applyFont="1" applyFill="1" applyAlignment="1"/>
    <xf numFmtId="4" fontId="1" fillId="0" borderId="0" xfId="12" applyNumberFormat="1" applyFont="1" applyFill="1" applyAlignment="1" applyProtection="1"/>
    <xf numFmtId="3" fontId="1" fillId="0" borderId="0" xfId="12" applyNumberFormat="1" applyFont="1" applyFill="1" applyAlignment="1" applyProtection="1"/>
    <xf numFmtId="0" fontId="1" fillId="0" borderId="0" xfId="12" applyFont="1" applyProtection="1"/>
    <xf numFmtId="4" fontId="1" fillId="0" borderId="0" xfId="12" applyNumberFormat="1" applyFont="1" applyFill="1"/>
    <xf numFmtId="39" fontId="6" fillId="0" borderId="35" xfId="7" applyNumberFormat="1" applyFont="1" applyFill="1" applyBorder="1" applyAlignment="1" applyProtection="1">
      <alignment horizontal="center"/>
    </xf>
    <xf numFmtId="3" fontId="6" fillId="0" borderId="7" xfId="7" applyNumberFormat="1" applyFont="1" applyFill="1" applyBorder="1" applyAlignment="1" applyProtection="1">
      <alignment horizontal="center"/>
    </xf>
    <xf numFmtId="3" fontId="6" fillId="0" borderId="35" xfId="7" applyNumberFormat="1" applyFont="1" applyFill="1" applyBorder="1" applyAlignment="1" applyProtection="1">
      <alignment horizontal="center"/>
    </xf>
    <xf numFmtId="4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1" xfId="12" applyFont="1" applyFill="1" applyBorder="1" applyAlignment="1"/>
    <xf numFmtId="2" fontId="1" fillId="10" borderId="2" xfId="12" applyNumberFormat="1" applyFont="1" applyFill="1" applyBorder="1" applyAlignment="1" applyProtection="1"/>
    <xf numFmtId="0" fontId="1" fillId="2" borderId="0" xfId="12" applyFont="1" applyFill="1" applyBorder="1" applyAlignment="1"/>
    <xf numFmtId="2" fontId="1" fillId="10" borderId="37" xfId="12" applyNumberFormat="1" applyFont="1" applyFill="1" applyBorder="1" applyAlignment="1" applyProtection="1"/>
    <xf numFmtId="0" fontId="1" fillId="2" borderId="3" xfId="12" applyFont="1" applyFill="1" applyBorder="1" applyAlignment="1"/>
    <xf numFmtId="2" fontId="1" fillId="9" borderId="37" xfId="12" applyNumberFormat="1" applyFont="1" applyFill="1" applyBorder="1" applyAlignment="1" applyProtection="1"/>
    <xf numFmtId="4" fontId="1" fillId="9" borderId="4" xfId="12" applyNumberFormat="1" applyFont="1" applyFill="1" applyBorder="1" applyAlignment="1" applyProtection="1"/>
    <xf numFmtId="2" fontId="1" fillId="9" borderId="38" xfId="12" applyNumberFormat="1" applyFont="1" applyFill="1" applyBorder="1" applyAlignment="1" applyProtection="1"/>
    <xf numFmtId="2" fontId="1" fillId="9" borderId="10" xfId="12" applyNumberFormat="1" applyFont="1" applyFill="1" applyBorder="1" applyAlignment="1" applyProtection="1"/>
    <xf numFmtId="2" fontId="1" fillId="9" borderId="39" xfId="12" applyNumberFormat="1" applyFont="1" applyFill="1" applyBorder="1" applyAlignment="1" applyProtection="1"/>
    <xf numFmtId="167" fontId="1" fillId="9" borderId="2" xfId="3" applyNumberFormat="1" applyFont="1" applyFill="1" applyBorder="1" applyAlignment="1" applyProtection="1"/>
    <xf numFmtId="167" fontId="1" fillId="9" borderId="37" xfId="3" applyNumberFormat="1" applyFont="1" applyFill="1" applyBorder="1" applyAlignment="1" applyProtection="1"/>
    <xf numFmtId="39" fontId="10" fillId="6" borderId="0" xfId="0" applyNumberFormat="1" applyFont="1" applyFill="1" applyBorder="1" applyAlignment="1">
      <alignment horizontal="left" vertical="center"/>
    </xf>
    <xf numFmtId="0" fontId="17" fillId="6" borderId="0" xfId="10" applyFont="1" applyFill="1" applyBorder="1"/>
    <xf numFmtId="39" fontId="10" fillId="6" borderId="0" xfId="13" applyNumberFormat="1" applyFont="1" applyFill="1" applyBorder="1" applyAlignment="1">
      <alignment horizontal="left" vertical="center"/>
    </xf>
    <xf numFmtId="37" fontId="10" fillId="6" borderId="0" xfId="5" applyFont="1" applyFill="1" applyBorder="1" applyAlignment="1" applyProtection="1">
      <alignment horizontal="right"/>
    </xf>
    <xf numFmtId="39" fontId="10" fillId="6" borderId="0" xfId="0" applyNumberFormat="1" applyFont="1" applyFill="1" applyBorder="1" applyAlignment="1">
      <alignment horizontal="left" vertical="center"/>
    </xf>
    <xf numFmtId="168" fontId="13" fillId="5" borderId="1" xfId="9" applyNumberFormat="1" applyFont="1" applyFill="1" applyBorder="1" applyAlignment="1" applyProtection="1">
      <alignment horizontal="center" vertical="center"/>
    </xf>
    <xf numFmtId="168" fontId="13" fillId="5" borderId="3" xfId="9" applyNumberFormat="1" applyFont="1" applyFill="1" applyBorder="1" applyAlignment="1" applyProtection="1">
      <alignment horizontal="center" vertical="center"/>
    </xf>
    <xf numFmtId="39" fontId="13" fillId="5" borderId="1" xfId="9" applyNumberFormat="1" applyFont="1" applyFill="1" applyBorder="1" applyAlignment="1" applyProtection="1">
      <alignment horizontal="center" vertical="center"/>
    </xf>
    <xf numFmtId="39" fontId="13" fillId="5" borderId="3" xfId="9" applyNumberFormat="1" applyFont="1" applyFill="1" applyBorder="1" applyAlignment="1" applyProtection="1">
      <alignment horizontal="center" vertical="center"/>
    </xf>
    <xf numFmtId="169" fontId="1" fillId="9" borderId="25" xfId="3" applyNumberFormat="1" applyFont="1" applyFill="1" applyBorder="1" applyAlignment="1">
      <alignment horizontal="left"/>
    </xf>
    <xf numFmtId="169" fontId="1" fillId="9" borderId="12" xfId="3" applyNumberFormat="1" applyFont="1" applyFill="1" applyBorder="1" applyAlignment="1">
      <alignment horizontal="left"/>
    </xf>
    <xf numFmtId="169" fontId="1" fillId="9" borderId="27" xfId="3" applyNumberFormat="1" applyFont="1" applyFill="1" applyBorder="1" applyAlignment="1">
      <alignment horizontal="left"/>
    </xf>
    <xf numFmtId="169" fontId="1" fillId="9" borderId="20" xfId="3" applyNumberFormat="1" applyFont="1" applyFill="1" applyBorder="1" applyAlignment="1">
      <alignment horizontal="left"/>
    </xf>
    <xf numFmtId="168" fontId="1" fillId="9" borderId="34" xfId="3" applyNumberFormat="1" applyFont="1" applyFill="1" applyBorder="1" applyAlignment="1">
      <alignment horizontal="left"/>
    </xf>
    <xf numFmtId="168" fontId="1" fillId="9" borderId="32" xfId="3" applyNumberFormat="1" applyFont="1" applyFill="1" applyBorder="1" applyAlignment="1">
      <alignment horizontal="left"/>
    </xf>
    <xf numFmtId="164" fontId="1" fillId="9" borderId="26" xfId="3" applyFont="1" applyFill="1" applyBorder="1" applyAlignment="1">
      <alignment horizontal="left"/>
    </xf>
    <xf numFmtId="164" fontId="1" fillId="9" borderId="16" xfId="3" applyFont="1" applyFill="1" applyBorder="1" applyAlignment="1">
      <alignment horizontal="left"/>
    </xf>
    <xf numFmtId="39" fontId="1" fillId="4" borderId="0" xfId="0" applyNumberFormat="1" applyFont="1" applyFill="1" applyBorder="1" applyAlignment="1">
      <alignment horizontal="left"/>
    </xf>
  </cellXfs>
  <cellStyles count="15">
    <cellStyle name="_x000d__x000a_JournalTemplate=C:\COMFO\CTALK\JOURSTD.TPL_x000d__x000a_LbStateAddress=3 3 0 251 1 89 2 311_x000d__x000a_LbStateJou" xfId="1"/>
    <cellStyle name="Euro" xfId="2"/>
    <cellStyle name="Komma" xfId="3" builtinId="3"/>
    <cellStyle name="Komma 2 2" xfId="11"/>
    <cellStyle name="Normal_# klanten" xfId="4"/>
    <cellStyle name="Normal_Data_2_wrm1_30" xfId="5"/>
    <cellStyle name="Procent" xfId="6" builtinId="5"/>
    <cellStyle name="Standaard" xfId="0" builtinId="0"/>
    <cellStyle name="Standaard 2" xfId="13"/>
    <cellStyle name="Standaard 2 2" xfId="10"/>
    <cellStyle name="Standaard 2 3" xfId="8"/>
    <cellStyle name="Standaard_103321_3 Cogas Elementen EAV-tarieven" xfId="12"/>
    <cellStyle name="Standaard_Tabellen - CIV2" xfId="7"/>
    <cellStyle name="Standaard_Tabellen - CIV2_Format import PRD en Database voor NE6R (concept) v1" xfId="9"/>
    <cellStyle name="Standaard_Tabellen - CIV2_Format import PRD en Database voor NE6R (concept) v1 2" xfId="14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DREV%20PROJecten/04%20Tarievenbesluiten/2014/RNB-E/Proces%205%20-%20Tarievenvoorstel/Ontvangen/DELN%20-%2013.0425.52%20DELN%20NE-TAR(i)-13-10%20DNWB%2020130810%20verstuurd%20aan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Deelmarktgrenzen Transport"/>
      <sheetName val="Elementen EAV tarieven"/>
      <sheetName val="Toelichting"/>
      <sheetName val="Richtlijnen Controle Tarieven "/>
    </sheetNames>
    <sheetDataSet>
      <sheetData sheetId="0"/>
      <sheetData sheetId="1"/>
      <sheetData sheetId="2">
        <row r="37">
          <cell r="M37" t="str">
            <v xml:space="preserve">t/m 1*6 A  geschakeld net </v>
          </cell>
        </row>
        <row r="48">
          <cell r="M48">
            <v>0</v>
          </cell>
          <cell r="O48">
            <v>0</v>
          </cell>
        </row>
        <row r="49">
          <cell r="M49">
            <v>0</v>
          </cell>
          <cell r="O49">
            <v>0</v>
          </cell>
        </row>
        <row r="50">
          <cell r="M50">
            <v>0</v>
          </cell>
          <cell r="O50">
            <v>0</v>
          </cell>
        </row>
        <row r="51">
          <cell r="M51">
            <v>0</v>
          </cell>
          <cell r="O51">
            <v>0</v>
          </cell>
        </row>
        <row r="52">
          <cell r="M52">
            <v>0</v>
          </cell>
          <cell r="O52">
            <v>0</v>
          </cell>
        </row>
        <row r="53">
          <cell r="M53">
            <v>0</v>
          </cell>
          <cell r="O53">
            <v>0</v>
          </cell>
        </row>
        <row r="72">
          <cell r="M72">
            <v>0</v>
          </cell>
          <cell r="O72">
            <v>0</v>
          </cell>
        </row>
        <row r="73">
          <cell r="M73">
            <v>0</v>
          </cell>
          <cell r="O73">
            <v>0</v>
          </cell>
        </row>
        <row r="74">
          <cell r="M74">
            <v>0</v>
          </cell>
          <cell r="O74">
            <v>0</v>
          </cell>
        </row>
        <row r="75">
          <cell r="M75">
            <v>0</v>
          </cell>
          <cell r="O75">
            <v>0</v>
          </cell>
        </row>
        <row r="76">
          <cell r="M76">
            <v>0</v>
          </cell>
          <cell r="O76">
            <v>0</v>
          </cell>
        </row>
        <row r="77">
          <cell r="M77">
            <v>0</v>
          </cell>
          <cell r="O77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0"/>
  <sheetViews>
    <sheetView showGridLines="0" tabSelected="1" zoomScale="80" zoomScaleNormal="80" zoomScaleSheetLayoutView="85" workbookViewId="0"/>
  </sheetViews>
  <sheetFormatPr defaultRowHeight="11.25" x14ac:dyDescent="0.2"/>
  <cols>
    <col min="1" max="1" width="3.7109375" style="6" customWidth="1"/>
    <col min="2" max="2" width="3" style="6" customWidth="1"/>
    <col min="3" max="3" width="43.140625" style="6" customWidth="1"/>
    <col min="4" max="4" width="15.7109375" style="6" customWidth="1"/>
    <col min="5" max="5" width="15.7109375" style="7" customWidth="1"/>
    <col min="6" max="6" width="2.5703125" style="7" customWidth="1"/>
    <col min="7" max="7" width="4.42578125" style="6" customWidth="1"/>
    <col min="8" max="8" width="44.5703125" style="6" customWidth="1"/>
    <col min="9" max="9" width="15.7109375" style="6" customWidth="1"/>
    <col min="10" max="10" width="15.7109375" style="7" customWidth="1"/>
    <col min="11" max="11" width="2.5703125" style="7" customWidth="1"/>
    <col min="12" max="12" width="4.85546875" style="6" customWidth="1"/>
    <col min="13" max="13" width="54.85546875" style="6" customWidth="1"/>
    <col min="14" max="14" width="18.85546875" style="6" customWidth="1"/>
    <col min="15" max="15" width="19" style="6" customWidth="1"/>
    <col min="16" max="16" width="2.5703125" style="7" customWidth="1"/>
    <col min="17" max="17" width="3.42578125" style="6" customWidth="1"/>
    <col min="18" max="18" width="3.7109375" style="6" customWidth="1"/>
    <col min="19" max="16384" width="9.140625" style="6"/>
  </cols>
  <sheetData>
    <row r="1" spans="1:18" s="2" customFormat="1" ht="29.25" customHeight="1" x14ac:dyDescent="0.4">
      <c r="A1" s="38"/>
      <c r="B1" s="38"/>
      <c r="C1" s="164" t="s">
        <v>81</v>
      </c>
      <c r="D1" s="114"/>
      <c r="E1" s="114"/>
      <c r="F1" s="114"/>
      <c r="G1" s="114"/>
      <c r="H1" s="114"/>
      <c r="I1" s="162" t="s">
        <v>73</v>
      </c>
      <c r="J1" s="114"/>
      <c r="K1" s="114"/>
      <c r="L1" s="114"/>
      <c r="M1" s="113"/>
      <c r="N1" s="115"/>
      <c r="O1" s="165" t="s">
        <v>74</v>
      </c>
      <c r="P1" s="116"/>
      <c r="Q1" s="38"/>
      <c r="R1" s="38"/>
    </row>
    <row r="2" spans="1:18" s="2" customFormat="1" ht="13.5" customHeight="1" x14ac:dyDescent="0.3">
      <c r="A2" s="38"/>
      <c r="C2" s="3"/>
      <c r="D2" s="3"/>
      <c r="E2" s="3"/>
      <c r="F2" s="3"/>
      <c r="G2" s="4"/>
      <c r="H2" s="3"/>
      <c r="I2" s="3"/>
      <c r="J2" s="3"/>
      <c r="K2" s="3"/>
      <c r="L2" s="4"/>
      <c r="M2" s="3"/>
      <c r="N2" s="3"/>
      <c r="O2" s="3"/>
      <c r="P2" s="3"/>
      <c r="R2" s="38"/>
    </row>
    <row r="3" spans="1:18" s="2" customFormat="1" ht="25.5" customHeight="1" x14ac:dyDescent="0.3">
      <c r="A3" s="38"/>
      <c r="C3" s="163" t="s">
        <v>32</v>
      </c>
      <c r="D3" s="44"/>
      <c r="E3" s="44"/>
      <c r="F3" s="44"/>
      <c r="G3" s="44"/>
      <c r="H3" s="44"/>
      <c r="I3" s="44"/>
      <c r="J3" s="44"/>
      <c r="K3" s="44"/>
      <c r="L3" s="4"/>
      <c r="M3" s="43" t="s">
        <v>44</v>
      </c>
      <c r="N3" s="43"/>
      <c r="O3" s="43"/>
      <c r="P3" s="43"/>
      <c r="R3" s="38"/>
    </row>
    <row r="4" spans="1:18" s="5" customFormat="1" ht="12.75" customHeight="1" x14ac:dyDescent="0.2">
      <c r="A4" s="42"/>
      <c r="C4" s="10"/>
      <c r="D4" s="10"/>
      <c r="E4" s="11"/>
      <c r="F4" s="11"/>
      <c r="G4" s="10"/>
      <c r="H4" s="10"/>
      <c r="I4" s="10"/>
      <c r="J4" s="11"/>
      <c r="K4" s="11"/>
      <c r="L4" s="11"/>
      <c r="M4" s="10"/>
      <c r="N4" s="10"/>
      <c r="O4" s="10"/>
      <c r="P4" s="11"/>
      <c r="R4" s="42"/>
    </row>
    <row r="5" spans="1:18" s="5" customFormat="1" ht="12.75" customHeight="1" x14ac:dyDescent="0.2">
      <c r="A5" s="42"/>
      <c r="C5" s="17" t="s">
        <v>29</v>
      </c>
      <c r="D5" s="18"/>
      <c r="E5" s="18"/>
      <c r="F5" s="19"/>
      <c r="G5" s="13"/>
      <c r="H5" s="17" t="s">
        <v>33</v>
      </c>
      <c r="I5" s="18"/>
      <c r="J5" s="18"/>
      <c r="K5" s="19"/>
      <c r="L5" s="13"/>
      <c r="M5" s="58" t="s">
        <v>13</v>
      </c>
      <c r="N5" s="22" t="s">
        <v>39</v>
      </c>
      <c r="O5" s="22" t="s">
        <v>30</v>
      </c>
      <c r="P5" s="23"/>
      <c r="R5" s="42"/>
    </row>
    <row r="6" spans="1:18" s="13" customFormat="1" ht="12.75" x14ac:dyDescent="0.2">
      <c r="A6" s="41"/>
      <c r="C6" s="20"/>
      <c r="D6" s="20"/>
      <c r="E6" s="20"/>
      <c r="F6" s="20"/>
      <c r="H6" s="20"/>
      <c r="I6" s="20"/>
      <c r="J6" s="20"/>
      <c r="K6" s="20"/>
      <c r="M6" s="24" t="s">
        <v>53</v>
      </c>
      <c r="N6" s="25">
        <v>2765769.1496971273</v>
      </c>
      <c r="O6" s="107">
        <v>19.564</v>
      </c>
      <c r="P6" s="26"/>
      <c r="R6" s="41"/>
    </row>
    <row r="7" spans="1:18" s="13" customFormat="1" ht="12.75" x14ac:dyDescent="0.2">
      <c r="A7" s="41"/>
      <c r="C7" s="21" t="s">
        <v>5</v>
      </c>
      <c r="D7" s="22" t="s">
        <v>39</v>
      </c>
      <c r="E7" s="22" t="s">
        <v>30</v>
      </c>
      <c r="F7" s="23"/>
      <c r="H7" s="33" t="s">
        <v>27</v>
      </c>
      <c r="I7" s="68" t="s">
        <v>39</v>
      </c>
      <c r="J7" s="22" t="s">
        <v>30</v>
      </c>
      <c r="K7" s="34"/>
      <c r="M7" s="27" t="s">
        <v>54</v>
      </c>
      <c r="N7" s="28">
        <v>76431.292886516909</v>
      </c>
      <c r="O7" s="72">
        <v>29.8935</v>
      </c>
      <c r="P7" s="29"/>
      <c r="R7" s="41"/>
    </row>
    <row r="8" spans="1:18" s="13" customFormat="1" ht="12.75" x14ac:dyDescent="0.2">
      <c r="A8" s="41"/>
      <c r="C8" s="24" t="s">
        <v>0</v>
      </c>
      <c r="D8" s="25">
        <v>9.0000196762020597</v>
      </c>
      <c r="E8" s="107">
        <v>2760</v>
      </c>
      <c r="F8" s="26"/>
      <c r="H8" s="24" t="s">
        <v>0</v>
      </c>
      <c r="I8" s="25">
        <v>9236.5035049422386</v>
      </c>
      <c r="J8" s="107">
        <v>441</v>
      </c>
      <c r="K8" s="26"/>
      <c r="M8" s="27" t="s">
        <v>55</v>
      </c>
      <c r="N8" s="28">
        <v>39881.4161402428</v>
      </c>
      <c r="O8" s="72">
        <v>36.171499999999995</v>
      </c>
      <c r="P8" s="29"/>
      <c r="R8" s="41"/>
    </row>
    <row r="9" spans="1:18" s="13" customFormat="1" ht="12.75" x14ac:dyDescent="0.2">
      <c r="A9" s="41"/>
      <c r="C9" s="27" t="s">
        <v>1</v>
      </c>
      <c r="D9" s="28">
        <v>471155.73990827746</v>
      </c>
      <c r="E9" s="72">
        <v>9.4799999999999986</v>
      </c>
      <c r="F9" s="29"/>
      <c r="H9" s="27" t="s">
        <v>34</v>
      </c>
      <c r="I9" s="28">
        <v>3170992.7259910661</v>
      </c>
      <c r="J9" s="72">
        <v>15.360000000000001</v>
      </c>
      <c r="K9" s="29"/>
      <c r="M9" s="27" t="s">
        <v>56</v>
      </c>
      <c r="N9" s="28">
        <v>8133.957039200126</v>
      </c>
      <c r="O9" s="72">
        <v>129.84</v>
      </c>
      <c r="P9" s="29"/>
      <c r="R9" s="41"/>
    </row>
    <row r="10" spans="1:18" s="13" customFormat="1" ht="12.75" x14ac:dyDescent="0.2">
      <c r="A10" s="41"/>
      <c r="C10" s="30" t="s">
        <v>2</v>
      </c>
      <c r="D10" s="31">
        <v>4781828.363687682</v>
      </c>
      <c r="E10" s="71">
        <v>0.87</v>
      </c>
      <c r="F10" s="32"/>
      <c r="H10" s="27" t="s">
        <v>2</v>
      </c>
      <c r="I10" s="28">
        <v>26834434.225580771</v>
      </c>
      <c r="J10" s="72">
        <v>1.45</v>
      </c>
      <c r="K10" s="29"/>
      <c r="M10" s="27" t="s">
        <v>57</v>
      </c>
      <c r="N10" s="28">
        <v>6018.0205747112568</v>
      </c>
      <c r="O10" s="72">
        <v>145.32</v>
      </c>
      <c r="P10" s="29"/>
      <c r="R10" s="41"/>
    </row>
    <row r="11" spans="1:18" s="13" customFormat="1" ht="12.75" x14ac:dyDescent="0.2">
      <c r="A11" s="41"/>
      <c r="C11" s="20"/>
      <c r="D11" s="20"/>
      <c r="E11" s="20"/>
      <c r="F11" s="20"/>
      <c r="H11" s="30" t="s">
        <v>3</v>
      </c>
      <c r="I11" s="31">
        <v>8777478028.1547451</v>
      </c>
      <c r="J11" s="71">
        <v>8.8999999999999999E-3</v>
      </c>
      <c r="K11" s="32"/>
      <c r="M11" s="27" t="s">
        <v>58</v>
      </c>
      <c r="N11" s="28">
        <v>10507.402962759592</v>
      </c>
      <c r="O11" s="72">
        <v>587.88</v>
      </c>
      <c r="P11" s="29"/>
      <c r="R11" s="41"/>
    </row>
    <row r="12" spans="1:18" s="13" customFormat="1" ht="12.75" x14ac:dyDescent="0.2">
      <c r="A12" s="41"/>
      <c r="C12" s="33" t="s">
        <v>45</v>
      </c>
      <c r="D12" s="22" t="s">
        <v>39</v>
      </c>
      <c r="E12" s="22" t="s">
        <v>30</v>
      </c>
      <c r="F12" s="34"/>
      <c r="H12" s="20"/>
      <c r="I12" s="67"/>
      <c r="J12" s="76"/>
      <c r="K12" s="20"/>
      <c r="M12" s="27" t="s">
        <v>59</v>
      </c>
      <c r="N12" s="28">
        <v>2059.6131419064691</v>
      </c>
      <c r="O12" s="72">
        <v>1632</v>
      </c>
      <c r="P12" s="29"/>
      <c r="R12" s="41"/>
    </row>
    <row r="13" spans="1:18" s="13" customFormat="1" ht="12.75" x14ac:dyDescent="0.2">
      <c r="A13" s="41"/>
      <c r="C13" s="24" t="s">
        <v>0</v>
      </c>
      <c r="D13" s="25">
        <v>0</v>
      </c>
      <c r="E13" s="107">
        <v>2760</v>
      </c>
      <c r="F13" s="26"/>
      <c r="H13" s="33" t="s">
        <v>11</v>
      </c>
      <c r="I13" s="68" t="s">
        <v>39</v>
      </c>
      <c r="J13" s="77" t="s">
        <v>30</v>
      </c>
      <c r="K13" s="34"/>
      <c r="M13" s="27" t="s">
        <v>60</v>
      </c>
      <c r="N13" s="28">
        <v>103.22401214889767</v>
      </c>
      <c r="O13" s="72">
        <v>7200</v>
      </c>
      <c r="P13" s="29"/>
      <c r="R13" s="41"/>
    </row>
    <row r="14" spans="1:18" s="13" customFormat="1" ht="12.75" x14ac:dyDescent="0.2">
      <c r="A14" s="41"/>
      <c r="C14" s="27" t="s">
        <v>1</v>
      </c>
      <c r="D14" s="28">
        <v>0</v>
      </c>
      <c r="E14" s="72">
        <v>4.74</v>
      </c>
      <c r="F14" s="29"/>
      <c r="H14" s="24" t="s">
        <v>0</v>
      </c>
      <c r="I14" s="25">
        <v>13919.157078181866</v>
      </c>
      <c r="J14" s="107">
        <v>441</v>
      </c>
      <c r="K14" s="26"/>
      <c r="M14" s="27" t="s">
        <v>61</v>
      </c>
      <c r="N14" s="28">
        <v>34.500585168336215</v>
      </c>
      <c r="O14" s="72">
        <v>10476</v>
      </c>
      <c r="P14" s="29"/>
      <c r="R14" s="41"/>
    </row>
    <row r="15" spans="1:18" s="13" customFormat="1" ht="12.75" x14ac:dyDescent="0.2">
      <c r="A15" s="41"/>
      <c r="C15" s="30" t="s">
        <v>15</v>
      </c>
      <c r="D15" s="31">
        <v>0</v>
      </c>
      <c r="E15" s="71">
        <v>0.3</v>
      </c>
      <c r="F15" s="32"/>
      <c r="H15" s="27" t="s">
        <v>34</v>
      </c>
      <c r="I15" s="28">
        <v>1221001.8635716394</v>
      </c>
      <c r="J15" s="72">
        <v>22.92</v>
      </c>
      <c r="K15" s="29"/>
      <c r="M15" s="27" t="s">
        <v>62</v>
      </c>
      <c r="N15" s="28">
        <v>757955.35573660675</v>
      </c>
      <c r="O15" s="72">
        <v>9.2345000000000006</v>
      </c>
      <c r="P15" s="29"/>
      <c r="R15" s="41"/>
    </row>
    <row r="16" spans="1:18" s="13" customFormat="1" ht="12.75" x14ac:dyDescent="0.2">
      <c r="A16" s="41"/>
      <c r="C16" s="20"/>
      <c r="D16" s="20"/>
      <c r="E16" s="20"/>
      <c r="F16" s="20"/>
      <c r="H16" s="27" t="s">
        <v>2</v>
      </c>
      <c r="I16" s="28">
        <v>9254668.3084617928</v>
      </c>
      <c r="J16" s="72">
        <v>1.45</v>
      </c>
      <c r="K16" s="29"/>
      <c r="M16" s="27"/>
      <c r="N16" s="28"/>
      <c r="O16" s="72"/>
      <c r="P16" s="29"/>
      <c r="R16" s="41"/>
    </row>
    <row r="17" spans="1:30" s="13" customFormat="1" ht="12.75" x14ac:dyDescent="0.2">
      <c r="A17" s="41"/>
      <c r="C17" s="33" t="s">
        <v>7</v>
      </c>
      <c r="D17" s="22" t="s">
        <v>39</v>
      </c>
      <c r="E17" s="22" t="s">
        <v>30</v>
      </c>
      <c r="F17" s="34"/>
      <c r="H17" s="30" t="s">
        <v>3</v>
      </c>
      <c r="I17" s="31">
        <v>2560211290.5485816</v>
      </c>
      <c r="J17" s="71">
        <v>8.8999999999999999E-3</v>
      </c>
      <c r="K17" s="32"/>
      <c r="M17" s="27"/>
      <c r="N17" s="28"/>
      <c r="O17" s="72"/>
      <c r="P17" s="29"/>
      <c r="R17" s="41"/>
    </row>
    <row r="18" spans="1:30" s="13" customFormat="1" ht="12.75" x14ac:dyDescent="0.2">
      <c r="A18" s="41"/>
      <c r="C18" s="24" t="s">
        <v>0</v>
      </c>
      <c r="D18" s="25">
        <v>18.477492044057254</v>
      </c>
      <c r="E18" s="107">
        <v>2760</v>
      </c>
      <c r="F18" s="26"/>
      <c r="H18" s="20"/>
      <c r="I18" s="67"/>
      <c r="J18" s="76"/>
      <c r="K18" s="20"/>
      <c r="M18" s="27"/>
      <c r="N18" s="28"/>
      <c r="O18" s="72"/>
      <c r="P18" s="29"/>
      <c r="R18" s="41"/>
    </row>
    <row r="19" spans="1:30" s="13" customFormat="1" ht="12.75" x14ac:dyDescent="0.2">
      <c r="A19" s="41"/>
      <c r="C19" s="27" t="s">
        <v>1</v>
      </c>
      <c r="D19" s="28">
        <v>123410.08821814531</v>
      </c>
      <c r="E19" s="72">
        <v>19.439999999999998</v>
      </c>
      <c r="F19" s="29"/>
      <c r="H19" s="17" t="s">
        <v>35</v>
      </c>
      <c r="I19" s="69"/>
      <c r="J19" s="78"/>
      <c r="K19" s="19"/>
      <c r="M19" s="27"/>
      <c r="N19" s="28"/>
      <c r="O19" s="72"/>
      <c r="P19" s="29"/>
      <c r="R19" s="41"/>
    </row>
    <row r="20" spans="1:30" s="13" customFormat="1" ht="12.75" x14ac:dyDescent="0.2">
      <c r="A20" s="41"/>
      <c r="C20" s="30" t="s">
        <v>2</v>
      </c>
      <c r="D20" s="31">
        <v>1202933.8280905464</v>
      </c>
      <c r="E20" s="71">
        <v>1.93</v>
      </c>
      <c r="F20" s="32"/>
      <c r="H20" s="20"/>
      <c r="I20" s="67"/>
      <c r="J20" s="76"/>
      <c r="K20" s="20"/>
      <c r="M20" s="27"/>
      <c r="N20" s="28"/>
      <c r="O20" s="72"/>
      <c r="P20" s="29"/>
      <c r="R20" s="41"/>
    </row>
    <row r="21" spans="1:30" s="13" customFormat="1" ht="12.75" x14ac:dyDescent="0.2">
      <c r="A21" s="41"/>
      <c r="C21" s="20"/>
      <c r="D21" s="20"/>
      <c r="E21" s="20"/>
      <c r="F21" s="20"/>
      <c r="H21" s="33" t="s">
        <v>12</v>
      </c>
      <c r="I21" s="68" t="s">
        <v>39</v>
      </c>
      <c r="J21" s="77" t="s">
        <v>30</v>
      </c>
      <c r="K21" s="34"/>
      <c r="M21" s="27"/>
      <c r="N21" s="28"/>
      <c r="O21" s="72"/>
      <c r="P21" s="29"/>
      <c r="R21" s="41"/>
    </row>
    <row r="22" spans="1:30" s="13" customFormat="1" ht="12.75" x14ac:dyDescent="0.2">
      <c r="A22" s="41"/>
      <c r="C22" s="33" t="s">
        <v>46</v>
      </c>
      <c r="D22" s="22" t="s">
        <v>39</v>
      </c>
      <c r="E22" s="22" t="s">
        <v>30</v>
      </c>
      <c r="F22" s="34"/>
      <c r="H22" s="24" t="s">
        <v>0</v>
      </c>
      <c r="I22" s="25">
        <v>6065.2114399802767</v>
      </c>
      <c r="J22" s="107">
        <v>18</v>
      </c>
      <c r="K22" s="26"/>
      <c r="M22" s="27"/>
      <c r="N22" s="28"/>
      <c r="O22" s="72"/>
      <c r="P22" s="29"/>
      <c r="R22" s="41"/>
    </row>
    <row r="23" spans="1:30" s="13" customFormat="1" ht="12.75" x14ac:dyDescent="0.2">
      <c r="A23" s="41"/>
      <c r="C23" s="24" t="s">
        <v>0</v>
      </c>
      <c r="D23" s="25">
        <v>12.002382852111745</v>
      </c>
      <c r="E23" s="107">
        <v>2760</v>
      </c>
      <c r="F23" s="26"/>
      <c r="H23" s="27" t="s">
        <v>34</v>
      </c>
      <c r="I23" s="28">
        <v>219824.81518819407</v>
      </c>
      <c r="J23" s="72">
        <v>4.92</v>
      </c>
      <c r="K23" s="29"/>
      <c r="M23" s="27"/>
      <c r="N23" s="28"/>
      <c r="O23" s="72"/>
      <c r="P23" s="29"/>
      <c r="R23" s="41"/>
    </row>
    <row r="24" spans="1:30" s="13" customFormat="1" ht="12.75" x14ac:dyDescent="0.2">
      <c r="A24" s="41"/>
      <c r="C24" s="27" t="s">
        <v>1</v>
      </c>
      <c r="D24" s="28">
        <v>72674.708063734477</v>
      </c>
      <c r="E24" s="72">
        <v>9.7200000000000006</v>
      </c>
      <c r="F24" s="29"/>
      <c r="H24" s="27" t="s">
        <v>4</v>
      </c>
      <c r="I24" s="28">
        <v>157458312.75707</v>
      </c>
      <c r="J24" s="72">
        <v>1.46E-2</v>
      </c>
      <c r="K24" s="29"/>
      <c r="M24" s="27"/>
      <c r="N24" s="28"/>
      <c r="O24" s="72"/>
      <c r="P24" s="29"/>
      <c r="R24" s="41"/>
    </row>
    <row r="25" spans="1:30" s="13" customFormat="1" ht="12.75" x14ac:dyDescent="0.2">
      <c r="A25" s="41"/>
      <c r="C25" s="30" t="s">
        <v>15</v>
      </c>
      <c r="D25" s="31">
        <v>1121269.1414039603</v>
      </c>
      <c r="E25" s="71">
        <v>0.66</v>
      </c>
      <c r="F25" s="32"/>
      <c r="H25" s="30" t="s">
        <v>3</v>
      </c>
      <c r="I25" s="31">
        <v>238544084.38004461</v>
      </c>
      <c r="J25" s="71">
        <v>3.5299999999999998E-2</v>
      </c>
      <c r="K25" s="32"/>
      <c r="M25" s="27"/>
      <c r="N25" s="28"/>
      <c r="O25" s="72"/>
      <c r="P25" s="29"/>
      <c r="R25" s="41"/>
    </row>
    <row r="26" spans="1:30" s="13" customFormat="1" ht="12.75" x14ac:dyDescent="0.2">
      <c r="A26" s="41"/>
      <c r="C26" s="20"/>
      <c r="D26" s="20"/>
      <c r="E26" s="20"/>
      <c r="F26" s="20"/>
      <c r="H26" s="20"/>
      <c r="I26" s="67"/>
      <c r="J26" s="76"/>
      <c r="K26" s="20"/>
      <c r="M26" s="27"/>
      <c r="N26" s="28"/>
      <c r="O26" s="72"/>
      <c r="P26" s="29"/>
      <c r="R26" s="41"/>
    </row>
    <row r="27" spans="1:30" s="13" customFormat="1" ht="12.75" x14ac:dyDescent="0.2">
      <c r="A27" s="41"/>
      <c r="C27" s="33" t="s">
        <v>9</v>
      </c>
      <c r="D27" s="22" t="s">
        <v>39</v>
      </c>
      <c r="E27" s="22" t="s">
        <v>30</v>
      </c>
      <c r="F27" s="34"/>
      <c r="H27" s="33" t="s">
        <v>18</v>
      </c>
      <c r="I27" s="68" t="s">
        <v>39</v>
      </c>
      <c r="J27" s="77" t="s">
        <v>30</v>
      </c>
      <c r="K27" s="34"/>
      <c r="M27" s="30"/>
      <c r="N27" s="31"/>
      <c r="O27" s="71"/>
      <c r="P27" s="32"/>
      <c r="R27" s="41"/>
    </row>
    <row r="28" spans="1:30" s="13" customFormat="1" ht="12.75" x14ac:dyDescent="0.2">
      <c r="A28" s="41"/>
      <c r="C28" s="24" t="s">
        <v>0</v>
      </c>
      <c r="D28" s="25">
        <v>321.79677258711655</v>
      </c>
      <c r="E28" s="107">
        <v>2760</v>
      </c>
      <c r="F28" s="26"/>
      <c r="H28" s="24" t="s">
        <v>36</v>
      </c>
      <c r="I28" s="25">
        <v>757955.40346656984</v>
      </c>
      <c r="J28" s="107">
        <v>0.51100000000000001</v>
      </c>
      <c r="K28" s="26"/>
      <c r="M28" s="59" t="s">
        <v>41</v>
      </c>
      <c r="N28" s="59"/>
      <c r="O28" s="20"/>
      <c r="P28" s="20"/>
      <c r="R28" s="41"/>
    </row>
    <row r="29" spans="1:30" s="13" customFormat="1" ht="12.75" x14ac:dyDescent="0.2">
      <c r="A29" s="41"/>
      <c r="C29" s="27" t="s">
        <v>1</v>
      </c>
      <c r="D29" s="28">
        <v>1086166.1947839276</v>
      </c>
      <c r="E29" s="72">
        <v>23.28</v>
      </c>
      <c r="F29" s="29"/>
      <c r="H29" s="30" t="s">
        <v>37</v>
      </c>
      <c r="I29" s="31">
        <v>2880705.8158347351</v>
      </c>
      <c r="J29" s="71">
        <v>17.994499999999999</v>
      </c>
      <c r="K29" s="32"/>
      <c r="M29" s="58" t="s">
        <v>42</v>
      </c>
      <c r="N29" s="22" t="s">
        <v>39</v>
      </c>
      <c r="O29" s="22"/>
      <c r="P29" s="23"/>
      <c r="R29" s="41"/>
    </row>
    <row r="30" spans="1:30" s="13" customFormat="1" ht="12.75" x14ac:dyDescent="0.2">
      <c r="A30" s="41"/>
      <c r="C30" s="30" t="s">
        <v>2</v>
      </c>
      <c r="D30" s="31">
        <v>9985956.5413381048</v>
      </c>
      <c r="E30" s="71">
        <v>1.94</v>
      </c>
      <c r="F30" s="32"/>
      <c r="H30" s="20"/>
      <c r="I30" s="67"/>
      <c r="J30" s="20"/>
      <c r="K30" s="20"/>
      <c r="M30" s="24" t="s">
        <v>63</v>
      </c>
      <c r="N30" s="25">
        <v>799535.61331670452</v>
      </c>
      <c r="O30" s="107">
        <v>1.7999999999999998</v>
      </c>
      <c r="P30" s="26"/>
      <c r="R30" s="41"/>
      <c r="Z30" s="8"/>
      <c r="AA30" s="8"/>
      <c r="AB30" s="8"/>
      <c r="AC30" s="8"/>
      <c r="AD30" s="8"/>
    </row>
    <row r="31" spans="1:30" s="13" customFormat="1" ht="12.75" customHeight="1" x14ac:dyDescent="0.2">
      <c r="A31" s="41"/>
      <c r="C31" s="20"/>
      <c r="D31" s="20"/>
      <c r="E31" s="20"/>
      <c r="F31" s="20"/>
      <c r="H31" s="45" t="s">
        <v>18</v>
      </c>
      <c r="I31" s="167" t="s">
        <v>39</v>
      </c>
      <c r="J31" s="169" t="s">
        <v>30</v>
      </c>
      <c r="K31" s="23"/>
      <c r="M31" s="27"/>
      <c r="N31" s="28"/>
      <c r="O31" s="72"/>
      <c r="P31" s="29"/>
      <c r="R31" s="41"/>
      <c r="Z31" s="8"/>
      <c r="AA31" s="8"/>
      <c r="AB31" s="8"/>
      <c r="AC31" s="8"/>
      <c r="AD31" s="8"/>
    </row>
    <row r="32" spans="1:30" s="13" customFormat="1" ht="12.75" x14ac:dyDescent="0.2">
      <c r="A32" s="41"/>
      <c r="C32" s="33" t="s">
        <v>47</v>
      </c>
      <c r="D32" s="22" t="s">
        <v>39</v>
      </c>
      <c r="E32" s="22" t="s">
        <v>30</v>
      </c>
      <c r="F32" s="34"/>
      <c r="H32" s="96" t="s">
        <v>48</v>
      </c>
      <c r="I32" s="168"/>
      <c r="J32" s="170"/>
      <c r="K32" s="98"/>
      <c r="M32" s="27"/>
      <c r="N32" s="28"/>
      <c r="O32" s="72"/>
      <c r="P32" s="29"/>
      <c r="R32" s="41"/>
      <c r="Z32" s="8"/>
      <c r="AA32" s="8"/>
      <c r="AB32" s="8"/>
      <c r="AC32" s="8"/>
      <c r="AD32" s="8"/>
    </row>
    <row r="33" spans="1:30" s="13" customFormat="1" ht="12.75" x14ac:dyDescent="0.2">
      <c r="A33" s="41"/>
      <c r="C33" s="24" t="s">
        <v>0</v>
      </c>
      <c r="D33" s="25">
        <v>15.391945252091025</v>
      </c>
      <c r="E33" s="107">
        <v>2760</v>
      </c>
      <c r="F33" s="26"/>
      <c r="H33" s="47" t="s">
        <v>24</v>
      </c>
      <c r="I33" s="70"/>
      <c r="J33" s="109">
        <v>34.383000000000003</v>
      </c>
      <c r="K33" s="48"/>
      <c r="M33" s="27"/>
      <c r="N33" s="28"/>
      <c r="O33" s="72"/>
      <c r="P33" s="29"/>
      <c r="R33" s="41"/>
      <c r="Z33" s="8"/>
      <c r="AA33" s="8"/>
      <c r="AB33" s="8"/>
      <c r="AC33" s="8"/>
      <c r="AD33" s="8"/>
    </row>
    <row r="34" spans="1:30" s="13" customFormat="1" ht="12.75" x14ac:dyDescent="0.2">
      <c r="A34" s="41"/>
      <c r="C34" s="27" t="s">
        <v>1</v>
      </c>
      <c r="D34" s="28">
        <v>41462.746936917305</v>
      </c>
      <c r="E34" s="72">
        <v>11.64</v>
      </c>
      <c r="F34" s="29"/>
      <c r="H34" s="24" t="s">
        <v>23</v>
      </c>
      <c r="I34" s="25">
        <v>17754.665302920581</v>
      </c>
      <c r="J34" s="110">
        <f t="shared" ref="J34:J39" si="0">$J$33*J44</f>
        <v>1719.15</v>
      </c>
      <c r="K34" s="26"/>
      <c r="M34" s="30"/>
      <c r="N34" s="31"/>
      <c r="O34" s="71"/>
      <c r="P34" s="32"/>
      <c r="R34" s="41"/>
      <c r="Z34" s="8"/>
      <c r="AA34" s="8"/>
      <c r="AB34" s="8"/>
      <c r="AC34" s="8"/>
      <c r="AD34" s="8"/>
    </row>
    <row r="35" spans="1:30" s="13" customFormat="1" ht="12.75" x14ac:dyDescent="0.2">
      <c r="A35" s="41"/>
      <c r="C35" s="30" t="s">
        <v>15</v>
      </c>
      <c r="D35" s="31">
        <v>626175.4901758628</v>
      </c>
      <c r="E35" s="71">
        <v>0.67</v>
      </c>
      <c r="F35" s="32"/>
      <c r="H35" s="27" t="s">
        <v>22</v>
      </c>
      <c r="I35" s="28">
        <v>20691.588056278411</v>
      </c>
      <c r="J35" s="111">
        <f t="shared" si="0"/>
        <v>1375.3200000000002</v>
      </c>
      <c r="K35" s="29"/>
      <c r="O35" s="79"/>
      <c r="P35" s="16"/>
      <c r="R35" s="41"/>
      <c r="Z35" s="8"/>
      <c r="AA35" s="8"/>
      <c r="AB35" s="8"/>
      <c r="AC35" s="8"/>
      <c r="AD35" s="8"/>
    </row>
    <row r="36" spans="1:30" s="13" customFormat="1" ht="12.75" x14ac:dyDescent="0.2">
      <c r="A36" s="41"/>
      <c r="C36" s="20"/>
      <c r="D36" s="20"/>
      <c r="E36" s="20"/>
      <c r="F36" s="20"/>
      <c r="H36" s="27" t="s">
        <v>21</v>
      </c>
      <c r="I36" s="28">
        <v>23719.774736970852</v>
      </c>
      <c r="J36" s="111">
        <f t="shared" si="0"/>
        <v>1031.49</v>
      </c>
      <c r="K36" s="29"/>
      <c r="M36" s="58" t="s">
        <v>14</v>
      </c>
      <c r="N36" s="22" t="s">
        <v>39</v>
      </c>
      <c r="O36" s="77" t="s">
        <v>30</v>
      </c>
      <c r="P36" s="23"/>
      <c r="R36" s="41"/>
      <c r="Z36" s="8"/>
      <c r="AA36" s="8"/>
      <c r="AB36" s="8"/>
      <c r="AC36" s="8"/>
      <c r="AD36" s="8"/>
    </row>
    <row r="37" spans="1:30" s="13" customFormat="1" ht="12.75" x14ac:dyDescent="0.2">
      <c r="A37" s="41"/>
      <c r="C37" s="20"/>
      <c r="D37" s="20"/>
      <c r="E37" s="20"/>
      <c r="F37" s="20"/>
      <c r="H37" s="27" t="s">
        <v>20</v>
      </c>
      <c r="I37" s="28">
        <v>52700.413454374502</v>
      </c>
      <c r="J37" s="111">
        <f t="shared" si="0"/>
        <v>687.66000000000008</v>
      </c>
      <c r="K37" s="29"/>
      <c r="M37" s="24" t="s">
        <v>53</v>
      </c>
      <c r="N37" s="25">
        <v>28544.590342052314</v>
      </c>
      <c r="O37" s="74">
        <v>665</v>
      </c>
      <c r="P37" s="26"/>
      <c r="R37" s="41"/>
      <c r="Z37" s="8"/>
      <c r="AA37" s="8"/>
      <c r="AB37" s="8"/>
      <c r="AC37" s="8"/>
      <c r="AD37" s="8"/>
    </row>
    <row r="38" spans="1:30" s="13" customFormat="1" ht="14.25" x14ac:dyDescent="0.2">
      <c r="A38" s="41"/>
      <c r="C38" s="17" t="s">
        <v>31</v>
      </c>
      <c r="D38" s="18"/>
      <c r="E38" s="18"/>
      <c r="F38" s="19"/>
      <c r="H38" s="27" t="s">
        <v>28</v>
      </c>
      <c r="I38" s="28">
        <v>2765387.0046706246</v>
      </c>
      <c r="J38" s="111">
        <f t="shared" si="0"/>
        <v>137.53200000000001</v>
      </c>
      <c r="K38" s="29"/>
      <c r="L38" s="56"/>
      <c r="M38" s="27" t="s">
        <v>54</v>
      </c>
      <c r="N38" s="28">
        <v>2347.3254703037614</v>
      </c>
      <c r="O38" s="73">
        <v>1026</v>
      </c>
      <c r="P38" s="29"/>
      <c r="R38" s="41"/>
      <c r="Z38" s="8"/>
      <c r="AA38" s="8"/>
      <c r="AB38" s="8"/>
      <c r="AC38" s="8"/>
      <c r="AD38" s="8"/>
    </row>
    <row r="39" spans="1:30" s="13" customFormat="1" ht="12.75" x14ac:dyDescent="0.2">
      <c r="A39" s="41"/>
      <c r="C39" s="35"/>
      <c r="D39" s="22" t="s">
        <v>39</v>
      </c>
      <c r="E39" s="36" t="s">
        <v>30</v>
      </c>
      <c r="F39" s="37"/>
      <c r="H39" s="30" t="s">
        <v>19</v>
      </c>
      <c r="I39" s="31">
        <v>757951.85393285507</v>
      </c>
      <c r="J39" s="112">
        <f t="shared" si="0"/>
        <v>1.7191500000000002</v>
      </c>
      <c r="K39" s="32"/>
      <c r="L39" s="56"/>
      <c r="M39" s="27" t="s">
        <v>55</v>
      </c>
      <c r="N39" s="28">
        <v>1308.2887296014562</v>
      </c>
      <c r="O39" s="73">
        <v>1247</v>
      </c>
      <c r="P39" s="29"/>
      <c r="R39" s="41"/>
      <c r="Z39" s="8"/>
      <c r="AA39" s="8"/>
      <c r="AB39" s="8"/>
      <c r="AC39" s="8"/>
      <c r="AD39" s="8"/>
    </row>
    <row r="40" spans="1:30" s="13" customFormat="1" ht="12.75" x14ac:dyDescent="0.2">
      <c r="A40" s="41"/>
      <c r="C40" s="24" t="s">
        <v>25</v>
      </c>
      <c r="D40" s="25">
        <v>86472334.733333334</v>
      </c>
      <c r="E40" s="107">
        <v>0</v>
      </c>
      <c r="F40" s="26"/>
      <c r="H40" s="46" t="s">
        <v>38</v>
      </c>
      <c r="I40" s="20"/>
      <c r="J40" s="20"/>
      <c r="K40" s="20"/>
      <c r="L40" s="56"/>
      <c r="M40" s="27" t="s">
        <v>56</v>
      </c>
      <c r="N40" s="28">
        <v>253.33333333333334</v>
      </c>
      <c r="O40" s="73">
        <v>4471</v>
      </c>
      <c r="P40" s="29"/>
      <c r="R40" s="41"/>
      <c r="Z40" s="8"/>
      <c r="AA40" s="8"/>
      <c r="AB40" s="8"/>
      <c r="AC40" s="8"/>
      <c r="AD40" s="8"/>
    </row>
    <row r="41" spans="1:30" s="13" customFormat="1" ht="12.75" x14ac:dyDescent="0.2">
      <c r="A41" s="41"/>
      <c r="C41" s="49" t="s">
        <v>26</v>
      </c>
      <c r="D41" s="50">
        <v>5045241.8666666662</v>
      </c>
      <c r="E41" s="108">
        <v>0</v>
      </c>
      <c r="F41" s="51"/>
      <c r="J41"/>
      <c r="L41" s="56"/>
      <c r="M41" s="95" t="s">
        <v>57</v>
      </c>
      <c r="N41" s="28">
        <v>318.66666666666669</v>
      </c>
      <c r="O41" s="73">
        <v>5011</v>
      </c>
      <c r="P41" s="29"/>
      <c r="R41" s="41"/>
      <c r="Z41" s="8"/>
      <c r="AA41" s="8"/>
      <c r="AB41" s="8"/>
      <c r="AC41" s="8"/>
      <c r="AD41" s="8"/>
    </row>
    <row r="42" spans="1:30" s="13" customFormat="1" ht="12.75" customHeight="1" x14ac:dyDescent="0.2">
      <c r="A42" s="41"/>
      <c r="C42" s="52"/>
      <c r="D42" s="53"/>
      <c r="E42" s="54"/>
      <c r="F42" s="55"/>
      <c r="H42" s="45" t="s">
        <v>50</v>
      </c>
      <c r="I42" s="68"/>
      <c r="J42" s="169" t="s">
        <v>40</v>
      </c>
      <c r="K42" s="23"/>
      <c r="L42" s="56"/>
      <c r="M42" s="27" t="s">
        <v>64</v>
      </c>
      <c r="N42" s="28">
        <v>159.05800305308401</v>
      </c>
      <c r="O42" s="73">
        <v>19750</v>
      </c>
      <c r="P42" s="29"/>
      <c r="R42" s="41"/>
      <c r="Z42" s="8"/>
      <c r="AA42" s="8"/>
      <c r="AB42" s="8"/>
      <c r="AC42" s="8"/>
      <c r="AD42" s="8"/>
    </row>
    <row r="43" spans="1:30" s="13" customFormat="1" ht="12.75" x14ac:dyDescent="0.2">
      <c r="A43" s="41"/>
      <c r="C43" s="1"/>
      <c r="D43" s="14"/>
      <c r="E43" s="15"/>
      <c r="F43" s="12"/>
      <c r="G43" s="8"/>
      <c r="H43" s="99" t="s">
        <v>49</v>
      </c>
      <c r="I43" s="97"/>
      <c r="J43" s="170"/>
      <c r="K43" s="98"/>
      <c r="L43" s="56"/>
      <c r="M43" s="27" t="s">
        <v>65</v>
      </c>
      <c r="N43" s="28">
        <v>29.843398775450169</v>
      </c>
      <c r="O43" s="73">
        <v>35390</v>
      </c>
      <c r="P43" s="29"/>
      <c r="R43" s="41"/>
      <c r="Z43" s="1"/>
      <c r="AA43" s="1"/>
      <c r="AB43" s="1"/>
      <c r="AC43" s="1"/>
      <c r="AD43" s="8"/>
    </row>
    <row r="44" spans="1:30" s="13" customFormat="1" ht="12.75" x14ac:dyDescent="0.2">
      <c r="A44" s="41"/>
      <c r="C44" s="1"/>
      <c r="D44" s="14"/>
      <c r="E44" s="15"/>
      <c r="F44" s="12"/>
      <c r="G44" s="8"/>
      <c r="H44" s="24" t="s">
        <v>23</v>
      </c>
      <c r="I44" s="25"/>
      <c r="J44" s="25">
        <v>50</v>
      </c>
      <c r="K44" s="64"/>
      <c r="M44" s="27" t="s">
        <v>66</v>
      </c>
      <c r="N44" s="28">
        <v>40.542477674350202</v>
      </c>
      <c r="O44" s="73">
        <v>56060</v>
      </c>
      <c r="P44" s="29"/>
      <c r="R44" s="41"/>
      <c r="Z44" s="8"/>
      <c r="AA44" s="8"/>
      <c r="AB44" s="8"/>
      <c r="AC44" s="8"/>
      <c r="AD44" s="8"/>
    </row>
    <row r="45" spans="1:30" s="13" customFormat="1" ht="12.75" x14ac:dyDescent="0.2">
      <c r="A45" s="41"/>
      <c r="C45" s="8"/>
      <c r="D45" s="8"/>
      <c r="E45" s="8"/>
      <c r="F45" s="12"/>
      <c r="G45" s="8"/>
      <c r="H45" s="27" t="s">
        <v>22</v>
      </c>
      <c r="I45" s="28"/>
      <c r="J45" s="28">
        <v>40</v>
      </c>
      <c r="K45" s="65"/>
      <c r="M45" s="27" t="s">
        <v>60</v>
      </c>
      <c r="N45" s="28">
        <v>8.6666666666666661</v>
      </c>
      <c r="O45" s="73">
        <v>248370</v>
      </c>
      <c r="P45" s="29"/>
      <c r="R45" s="41"/>
      <c r="Z45" s="8"/>
      <c r="AA45" s="8"/>
      <c r="AB45" s="8"/>
      <c r="AC45" s="8"/>
      <c r="AD45" s="8"/>
    </row>
    <row r="46" spans="1:30" s="13" customFormat="1" ht="12.75" x14ac:dyDescent="0.2">
      <c r="A46" s="41"/>
      <c r="C46" s="8"/>
      <c r="D46" s="8"/>
      <c r="E46" s="15"/>
      <c r="F46" s="12"/>
      <c r="G46" s="8"/>
      <c r="H46" s="27" t="s">
        <v>21</v>
      </c>
      <c r="I46" s="28"/>
      <c r="J46" s="28">
        <v>30</v>
      </c>
      <c r="K46" s="65"/>
      <c r="M46" s="27" t="s">
        <v>61</v>
      </c>
      <c r="N46" s="28">
        <v>5</v>
      </c>
      <c r="O46" s="73">
        <v>361372</v>
      </c>
      <c r="P46" s="29"/>
      <c r="R46" s="41"/>
      <c r="Z46" s="8"/>
      <c r="AA46" s="8"/>
      <c r="AB46" s="8"/>
      <c r="AC46" s="8"/>
      <c r="AD46" s="8"/>
    </row>
    <row r="47" spans="1:30" s="13" customFormat="1" ht="12.75" x14ac:dyDescent="0.2">
      <c r="A47" s="41"/>
      <c r="C47" s="9"/>
      <c r="D47" s="9"/>
      <c r="E47" s="9"/>
      <c r="F47" s="12"/>
      <c r="G47" s="8"/>
      <c r="H47" s="27" t="s">
        <v>20</v>
      </c>
      <c r="I47" s="28"/>
      <c r="J47" s="28">
        <v>20</v>
      </c>
      <c r="K47" s="65"/>
      <c r="M47" s="27" t="s">
        <v>62</v>
      </c>
      <c r="N47" s="28">
        <v>9302</v>
      </c>
      <c r="O47" s="73">
        <v>399</v>
      </c>
      <c r="P47" s="29"/>
      <c r="R47" s="41"/>
      <c r="Z47" s="8"/>
      <c r="AA47" s="8"/>
      <c r="AB47" s="8"/>
      <c r="AC47" s="8"/>
      <c r="AD47" s="8"/>
    </row>
    <row r="48" spans="1:30" s="13" customFormat="1" ht="14.25" x14ac:dyDescent="0.2">
      <c r="A48" s="41"/>
      <c r="C48" s="8"/>
      <c r="D48" s="8"/>
      <c r="E48" s="15"/>
      <c r="F48" s="15"/>
      <c r="G48" s="8"/>
      <c r="H48" s="27" t="s">
        <v>28</v>
      </c>
      <c r="I48" s="28"/>
      <c r="J48" s="28">
        <v>4</v>
      </c>
      <c r="K48" s="65"/>
      <c r="M48" s="27"/>
      <c r="N48" s="28"/>
      <c r="O48" s="73"/>
      <c r="P48" s="29"/>
      <c r="R48" s="41"/>
      <c r="Z48" s="8"/>
      <c r="AA48" s="8"/>
      <c r="AB48" s="8"/>
      <c r="AC48" s="8"/>
      <c r="AD48" s="8"/>
    </row>
    <row r="49" spans="1:30" s="13" customFormat="1" ht="12.75" x14ac:dyDescent="0.2">
      <c r="A49" s="41"/>
      <c r="C49" s="1"/>
      <c r="D49" s="14"/>
      <c r="E49" s="12"/>
      <c r="F49" s="15"/>
      <c r="G49" s="8"/>
      <c r="H49" s="30" t="s">
        <v>19</v>
      </c>
      <c r="I49" s="31"/>
      <c r="J49" s="57">
        <v>0.05</v>
      </c>
      <c r="K49" s="66"/>
      <c r="M49" s="27"/>
      <c r="N49" s="28"/>
      <c r="O49" s="73"/>
      <c r="P49" s="29"/>
      <c r="R49" s="41"/>
      <c r="Z49" s="8"/>
      <c r="AA49" s="8"/>
      <c r="AB49" s="8"/>
      <c r="AC49" s="8"/>
      <c r="AD49" s="8"/>
    </row>
    <row r="50" spans="1:30" s="13" customFormat="1" ht="12.75" x14ac:dyDescent="0.2">
      <c r="A50" s="41"/>
      <c r="B50" s="8"/>
      <c r="C50" s="1"/>
      <c r="D50" s="14"/>
      <c r="E50" s="12"/>
      <c r="F50" s="15"/>
      <c r="G50" s="8"/>
      <c r="H50" s="46" t="s">
        <v>38</v>
      </c>
      <c r="I50" s="46"/>
      <c r="J50" s="20"/>
      <c r="K50" s="20"/>
      <c r="M50" s="27"/>
      <c r="N50" s="28"/>
      <c r="O50" s="73"/>
      <c r="P50" s="29"/>
      <c r="R50" s="41"/>
      <c r="Z50" s="8"/>
      <c r="AA50" s="8"/>
      <c r="AB50" s="8"/>
      <c r="AC50" s="8"/>
      <c r="AD50" s="8"/>
    </row>
    <row r="51" spans="1:30" s="13" customFormat="1" ht="12.75" x14ac:dyDescent="0.2">
      <c r="A51" s="41"/>
      <c r="B51" s="8"/>
      <c r="C51" s="1"/>
      <c r="D51" s="14"/>
      <c r="E51" s="15"/>
      <c r="F51" s="15"/>
      <c r="G51" s="8"/>
      <c r="H51" s="88"/>
      <c r="I51" s="88"/>
      <c r="J51" s="88"/>
      <c r="K51" s="88"/>
      <c r="M51" s="27"/>
      <c r="N51" s="28"/>
      <c r="O51" s="73"/>
      <c r="P51" s="29"/>
      <c r="R51" s="41"/>
      <c r="Z51" s="8"/>
      <c r="AA51" s="8"/>
      <c r="AB51" s="8"/>
      <c r="AC51" s="8"/>
      <c r="AD51" s="8"/>
    </row>
    <row r="52" spans="1:30" s="13" customFormat="1" ht="12.75" customHeight="1" x14ac:dyDescent="0.2">
      <c r="A52" s="41"/>
      <c r="G52" s="92"/>
      <c r="H52" s="92"/>
      <c r="I52" s="92"/>
      <c r="J52" s="92"/>
      <c r="K52" s="92"/>
      <c r="M52" s="27"/>
      <c r="N52" s="28"/>
      <c r="O52" s="73"/>
      <c r="P52" s="29"/>
      <c r="R52" s="41"/>
      <c r="Z52" s="8"/>
      <c r="AA52" s="8"/>
      <c r="AB52" s="8"/>
      <c r="AC52" s="8"/>
      <c r="AD52" s="8"/>
    </row>
    <row r="53" spans="1:30" s="13" customFormat="1" ht="12.75" customHeight="1" x14ac:dyDescent="0.2">
      <c r="A53" s="41"/>
      <c r="G53" s="92"/>
      <c r="H53" s="92"/>
      <c r="I53" s="92"/>
      <c r="J53" s="92"/>
      <c r="K53" s="92"/>
      <c r="M53" s="27"/>
      <c r="N53" s="28"/>
      <c r="O53" s="73"/>
      <c r="P53" s="29"/>
      <c r="R53" s="41"/>
    </row>
    <row r="54" spans="1:30" s="13" customFormat="1" ht="12.75" x14ac:dyDescent="0.2">
      <c r="A54" s="41"/>
      <c r="G54" s="1"/>
      <c r="H54" s="1"/>
      <c r="I54" s="1"/>
      <c r="J54" s="1"/>
      <c r="K54" s="1"/>
      <c r="M54" s="27"/>
      <c r="N54" s="28"/>
      <c r="O54" s="73"/>
      <c r="P54" s="29"/>
      <c r="R54" s="41"/>
    </row>
    <row r="55" spans="1:30" s="13" customFormat="1" ht="12.75" x14ac:dyDescent="0.2">
      <c r="A55" s="41"/>
      <c r="C55" s="166" t="s">
        <v>51</v>
      </c>
      <c r="D55" s="166"/>
      <c r="E55" s="166"/>
      <c r="F55" s="166"/>
      <c r="G55" s="92"/>
      <c r="H55" s="92"/>
      <c r="I55" s="92"/>
      <c r="J55" s="92"/>
      <c r="K55" s="92"/>
      <c r="M55" s="27"/>
      <c r="N55" s="28"/>
      <c r="O55" s="73"/>
      <c r="P55" s="29"/>
      <c r="R55" s="41"/>
    </row>
    <row r="56" spans="1:30" s="13" customFormat="1" ht="12.75" x14ac:dyDescent="0.2">
      <c r="A56" s="41"/>
      <c r="C56" s="166"/>
      <c r="D56" s="166"/>
      <c r="E56" s="166"/>
      <c r="F56" s="166"/>
      <c r="G56" s="92"/>
      <c r="H56" s="92"/>
      <c r="I56" s="92"/>
      <c r="J56" s="92"/>
      <c r="K56" s="92"/>
      <c r="M56" s="27"/>
      <c r="N56" s="28"/>
      <c r="O56" s="73"/>
      <c r="P56" s="29"/>
      <c r="R56" s="41"/>
    </row>
    <row r="57" spans="1:30" s="13" customFormat="1" ht="12.75" x14ac:dyDescent="0.2">
      <c r="A57" s="41"/>
      <c r="C57" s="1"/>
      <c r="D57" s="1"/>
      <c r="E57" s="1"/>
      <c r="F57" s="1"/>
      <c r="G57" s="92"/>
      <c r="H57" s="92"/>
      <c r="I57" s="92"/>
      <c r="J57" s="92"/>
      <c r="K57" s="92"/>
      <c r="M57" s="27"/>
      <c r="N57" s="28"/>
      <c r="O57" s="73"/>
      <c r="P57" s="29"/>
      <c r="R57" s="41"/>
    </row>
    <row r="58" spans="1:30" s="13" customFormat="1" ht="12.75" x14ac:dyDescent="0.2">
      <c r="A58" s="41"/>
      <c r="C58" s="100" t="s">
        <v>16</v>
      </c>
      <c r="D58" s="101" t="s">
        <v>17</v>
      </c>
      <c r="E58" s="101"/>
      <c r="F58" s="37"/>
      <c r="G58" s="92"/>
      <c r="H58" s="92"/>
      <c r="I58" s="92"/>
      <c r="J58" s="92"/>
      <c r="K58" s="92"/>
      <c r="M58" s="30"/>
      <c r="N58" s="31"/>
      <c r="O58" s="75"/>
      <c r="P58" s="32"/>
      <c r="R58" s="41"/>
    </row>
    <row r="59" spans="1:30" s="13" customFormat="1" ht="12.75" x14ac:dyDescent="0.2">
      <c r="A59" s="41"/>
      <c r="C59" s="24" t="s">
        <v>5</v>
      </c>
      <c r="D59" s="171" t="s">
        <v>69</v>
      </c>
      <c r="E59" s="172"/>
      <c r="F59" s="26"/>
      <c r="G59" s="92"/>
      <c r="H59" s="92"/>
      <c r="I59" s="92"/>
      <c r="J59" s="92"/>
      <c r="K59" s="92"/>
      <c r="M59" s="60"/>
      <c r="N59" s="60"/>
      <c r="O59" s="80"/>
      <c r="P59" s="20"/>
      <c r="R59" s="41"/>
    </row>
    <row r="60" spans="1:30" s="13" customFormat="1" ht="12.75" x14ac:dyDescent="0.2">
      <c r="A60" s="41"/>
      <c r="C60" s="27" t="s">
        <v>6</v>
      </c>
      <c r="D60" s="177" t="s">
        <v>69</v>
      </c>
      <c r="E60" s="178"/>
      <c r="F60" s="29"/>
      <c r="G60" s="92"/>
      <c r="H60" s="92"/>
      <c r="I60" s="92"/>
      <c r="J60" s="92"/>
      <c r="K60" s="92"/>
      <c r="M60" s="58" t="s">
        <v>43</v>
      </c>
      <c r="N60" s="22" t="s">
        <v>39</v>
      </c>
      <c r="O60" s="77" t="s">
        <v>30</v>
      </c>
      <c r="P60" s="23"/>
      <c r="R60" s="41"/>
    </row>
    <row r="61" spans="1:30" s="13" customFormat="1" ht="12.75" x14ac:dyDescent="0.2">
      <c r="A61" s="41"/>
      <c r="C61" s="27" t="s">
        <v>7</v>
      </c>
      <c r="D61" s="177" t="s">
        <v>68</v>
      </c>
      <c r="E61" s="178"/>
      <c r="F61" s="29"/>
      <c r="G61" s="92"/>
      <c r="H61" s="92"/>
      <c r="I61" s="92"/>
      <c r="J61" s="92"/>
      <c r="K61" s="92"/>
      <c r="M61" s="24" t="s">
        <v>53</v>
      </c>
      <c r="N61" s="25">
        <v>33369.666666666664</v>
      </c>
      <c r="O61" s="74">
        <v>26.15</v>
      </c>
      <c r="P61" s="26"/>
      <c r="R61" s="41"/>
    </row>
    <row r="62" spans="1:30" s="13" customFormat="1" ht="12.75" x14ac:dyDescent="0.2">
      <c r="A62" s="41"/>
      <c r="C62" s="27" t="s">
        <v>8</v>
      </c>
      <c r="D62" s="177" t="s">
        <v>68</v>
      </c>
      <c r="E62" s="178"/>
      <c r="F62" s="29"/>
      <c r="G62" s="92"/>
      <c r="H62" s="92"/>
      <c r="I62" s="92"/>
      <c r="J62" s="92"/>
      <c r="K62" s="92"/>
      <c r="M62" s="27" t="s">
        <v>54</v>
      </c>
      <c r="N62" s="28">
        <v>14224.333333333334</v>
      </c>
      <c r="O62" s="73">
        <v>34.200000000000003</v>
      </c>
      <c r="P62" s="29"/>
      <c r="R62" s="41"/>
    </row>
    <row r="63" spans="1:30" s="13" customFormat="1" ht="12.75" x14ac:dyDescent="0.2">
      <c r="A63" s="41"/>
      <c r="C63" s="27" t="s">
        <v>9</v>
      </c>
      <c r="D63" s="177" t="s">
        <v>67</v>
      </c>
      <c r="E63" s="178"/>
      <c r="F63" s="29"/>
      <c r="G63" s="92"/>
      <c r="H63" s="92"/>
      <c r="I63" s="92"/>
      <c r="J63" s="92"/>
      <c r="K63" s="92"/>
      <c r="M63" s="27" t="s">
        <v>55</v>
      </c>
      <c r="N63" s="28">
        <v>15950</v>
      </c>
      <c r="O63" s="73">
        <v>35.5</v>
      </c>
      <c r="P63" s="29"/>
      <c r="R63" s="41"/>
    </row>
    <row r="64" spans="1:30" s="13" customFormat="1" ht="12.75" x14ac:dyDescent="0.2">
      <c r="A64" s="41"/>
      <c r="C64" s="49" t="s">
        <v>10</v>
      </c>
      <c r="D64" s="173" t="s">
        <v>67</v>
      </c>
      <c r="E64" s="174"/>
      <c r="F64" s="51"/>
      <c r="G64" s="92"/>
      <c r="H64" s="92"/>
      <c r="I64" s="92"/>
      <c r="J64" s="92"/>
      <c r="K64" s="92"/>
      <c r="M64" s="27" t="s">
        <v>56</v>
      </c>
      <c r="N64" s="28">
        <v>32691.205181061392</v>
      </c>
      <c r="O64" s="73">
        <v>46.8</v>
      </c>
      <c r="P64" s="29"/>
      <c r="R64" s="41"/>
    </row>
    <row r="65" spans="1:18" s="13" customFormat="1" ht="12.75" x14ac:dyDescent="0.2">
      <c r="A65" s="41"/>
      <c r="C65" s="91"/>
      <c r="D65" s="104"/>
      <c r="E65" s="105"/>
      <c r="F65" s="90"/>
      <c r="G65" s="92"/>
      <c r="H65" s="92"/>
      <c r="I65" s="92"/>
      <c r="J65" s="92"/>
      <c r="K65" s="92"/>
      <c r="L65" s="8"/>
      <c r="M65" s="27" t="s">
        <v>57</v>
      </c>
      <c r="N65" s="28">
        <v>40836.143787963469</v>
      </c>
      <c r="O65" s="73">
        <v>55.6</v>
      </c>
      <c r="P65" s="29"/>
      <c r="R65" s="41"/>
    </row>
    <row r="66" spans="1:18" s="13" customFormat="1" ht="12.75" x14ac:dyDescent="0.2">
      <c r="A66" s="41"/>
      <c r="C66" s="100" t="s">
        <v>16</v>
      </c>
      <c r="D66" s="101" t="s">
        <v>17</v>
      </c>
      <c r="E66" s="101"/>
      <c r="F66" s="37"/>
      <c r="G66" s="92"/>
      <c r="H66" s="92"/>
      <c r="I66" s="92"/>
      <c r="J66" s="92"/>
      <c r="K66" s="92"/>
      <c r="L66" s="81"/>
      <c r="M66" s="27" t="s">
        <v>64</v>
      </c>
      <c r="N66" s="28">
        <v>5945.6453743803868</v>
      </c>
      <c r="O66" s="73">
        <v>120.8</v>
      </c>
      <c r="P66" s="29"/>
      <c r="R66" s="41"/>
    </row>
    <row r="67" spans="1:18" s="13" customFormat="1" ht="12.75" x14ac:dyDescent="0.2">
      <c r="A67" s="41"/>
      <c r="C67" s="24" t="s">
        <v>27</v>
      </c>
      <c r="D67" s="171" t="s">
        <v>70</v>
      </c>
      <c r="E67" s="172"/>
      <c r="F67" s="26"/>
      <c r="G67" s="92"/>
      <c r="H67" s="92"/>
      <c r="I67" s="92"/>
      <c r="J67" s="92"/>
      <c r="K67" s="92"/>
      <c r="L67" s="81"/>
      <c r="M67" s="27" t="s">
        <v>65</v>
      </c>
      <c r="N67" s="28">
        <v>1451.9100207757472</v>
      </c>
      <c r="O67" s="73">
        <v>120.8</v>
      </c>
      <c r="P67" s="29"/>
      <c r="R67" s="41"/>
    </row>
    <row r="68" spans="1:18" s="13" customFormat="1" ht="12.75" x14ac:dyDescent="0.2">
      <c r="A68" s="41"/>
      <c r="C68" s="30" t="s">
        <v>11</v>
      </c>
      <c r="D68" s="173" t="s">
        <v>71</v>
      </c>
      <c r="E68" s="174"/>
      <c r="F68" s="32"/>
      <c r="G68" s="92"/>
      <c r="H68" s="92"/>
      <c r="I68" s="92"/>
      <c r="J68" s="92"/>
      <c r="K68" s="92"/>
      <c r="L68" s="81"/>
      <c r="M68" s="27" t="s">
        <v>66</v>
      </c>
      <c r="N68" s="28">
        <v>2228.9233520926814</v>
      </c>
      <c r="O68" s="73">
        <v>120.8</v>
      </c>
      <c r="P68" s="29"/>
      <c r="R68" s="41"/>
    </row>
    <row r="69" spans="1:18" s="13" customFormat="1" ht="12.75" x14ac:dyDescent="0.2">
      <c r="A69" s="41"/>
      <c r="C69" s="92"/>
      <c r="D69" s="106"/>
      <c r="E69" s="106"/>
      <c r="F69" s="92"/>
      <c r="G69" s="92"/>
      <c r="H69" s="92"/>
      <c r="I69" s="92"/>
      <c r="J69" s="92"/>
      <c r="K69" s="92"/>
      <c r="L69" s="81"/>
      <c r="M69" s="27" t="s">
        <v>60</v>
      </c>
      <c r="N69" s="28">
        <v>14437.333333333334</v>
      </c>
      <c r="O69" s="73">
        <v>120.8</v>
      </c>
      <c r="P69" s="29"/>
      <c r="R69" s="41"/>
    </row>
    <row r="70" spans="1:18" s="13" customFormat="1" ht="12.75" x14ac:dyDescent="0.2">
      <c r="A70" s="41"/>
      <c r="C70" s="100" t="s">
        <v>16</v>
      </c>
      <c r="D70" s="101" t="s">
        <v>17</v>
      </c>
      <c r="E70" s="101"/>
      <c r="F70" s="37"/>
      <c r="G70" s="92"/>
      <c r="H70" s="92"/>
      <c r="I70" s="92"/>
      <c r="J70" s="92"/>
      <c r="K70" s="92"/>
      <c r="L70" s="81"/>
      <c r="M70" s="27" t="s">
        <v>61</v>
      </c>
      <c r="N70" s="28">
        <v>14074.666666666666</v>
      </c>
      <c r="O70" s="73">
        <v>202.1</v>
      </c>
      <c r="P70" s="29"/>
      <c r="R70" s="41"/>
    </row>
    <row r="71" spans="1:18" s="13" customFormat="1" ht="12.75" x14ac:dyDescent="0.2">
      <c r="A71" s="41"/>
      <c r="C71" s="103" t="s">
        <v>52</v>
      </c>
      <c r="D71" s="175" t="s">
        <v>72</v>
      </c>
      <c r="E71" s="176"/>
      <c r="F71" s="102"/>
      <c r="G71" s="92"/>
      <c r="H71" s="92"/>
      <c r="I71" s="92"/>
      <c r="J71" s="92"/>
      <c r="K71" s="92"/>
      <c r="L71" s="81"/>
      <c r="M71" s="27" t="s">
        <v>62</v>
      </c>
      <c r="N71" s="28">
        <v>10918.5</v>
      </c>
      <c r="O71" s="73">
        <v>19.850000000000001</v>
      </c>
      <c r="P71" s="29"/>
      <c r="R71" s="41"/>
    </row>
    <row r="72" spans="1:18" s="13" customFormat="1" ht="12.75" x14ac:dyDescent="0.2">
      <c r="A72" s="41"/>
      <c r="C72" s="93"/>
      <c r="D72" s="92"/>
      <c r="E72" s="92"/>
      <c r="F72" s="92"/>
      <c r="G72" s="92"/>
      <c r="H72" s="93"/>
      <c r="I72" s="92"/>
      <c r="J72" s="92"/>
      <c r="K72" s="92"/>
      <c r="L72" s="81"/>
      <c r="M72" s="27"/>
      <c r="N72" s="28"/>
      <c r="O72" s="73"/>
      <c r="P72" s="29"/>
      <c r="R72" s="41"/>
    </row>
    <row r="73" spans="1:18" s="13" customFormat="1" ht="12.75" x14ac:dyDescent="0.2">
      <c r="A73" s="41"/>
      <c r="C73" s="93"/>
      <c r="D73" s="92"/>
      <c r="E73" s="92"/>
      <c r="F73" s="92"/>
      <c r="G73" s="92"/>
      <c r="H73" s="93"/>
      <c r="I73" s="92"/>
      <c r="J73" s="92"/>
      <c r="K73" s="92"/>
      <c r="L73" s="81"/>
      <c r="M73" s="27"/>
      <c r="N73" s="28"/>
      <c r="O73" s="73"/>
      <c r="P73" s="29"/>
      <c r="R73" s="41"/>
    </row>
    <row r="74" spans="1:18" s="13" customFormat="1" ht="12.75" x14ac:dyDescent="0.2">
      <c r="A74" s="41"/>
      <c r="C74" s="93"/>
      <c r="D74" s="92"/>
      <c r="E74" s="92"/>
      <c r="F74" s="92"/>
      <c r="G74" s="92"/>
      <c r="H74" s="93"/>
      <c r="I74" s="92"/>
      <c r="J74" s="92"/>
      <c r="K74" s="92"/>
      <c r="L74" s="81"/>
      <c r="M74" s="27"/>
      <c r="N74" s="28"/>
      <c r="O74" s="73"/>
      <c r="P74" s="29"/>
      <c r="R74" s="41"/>
    </row>
    <row r="75" spans="1:18" s="13" customFormat="1" ht="12.75" x14ac:dyDescent="0.2">
      <c r="A75" s="41"/>
      <c r="C75" s="94"/>
      <c r="D75" s="92"/>
      <c r="E75" s="92"/>
      <c r="F75" s="92"/>
      <c r="G75" s="92"/>
      <c r="H75" s="93"/>
      <c r="I75" s="92"/>
      <c r="J75" s="92"/>
      <c r="K75" s="92"/>
      <c r="M75" s="27"/>
      <c r="N75" s="28"/>
      <c r="O75" s="73"/>
      <c r="P75" s="29"/>
      <c r="R75" s="41"/>
    </row>
    <row r="76" spans="1:18" s="2" customFormat="1" ht="12.75" x14ac:dyDescent="0.2">
      <c r="A76" s="38"/>
      <c r="C76" s="88"/>
      <c r="D76" s="88"/>
      <c r="E76" s="88"/>
      <c r="F76" s="88"/>
      <c r="G76" s="92"/>
      <c r="H76" s="92"/>
      <c r="I76" s="92"/>
      <c r="J76" s="92"/>
      <c r="K76" s="92"/>
      <c r="M76" s="27"/>
      <c r="N76" s="28"/>
      <c r="O76" s="73"/>
      <c r="P76" s="29"/>
      <c r="R76" s="38"/>
    </row>
    <row r="77" spans="1:18" s="2" customFormat="1" ht="13.5" customHeight="1" x14ac:dyDescent="0.2">
      <c r="A77" s="38"/>
      <c r="C77" s="81"/>
      <c r="D77" s="81"/>
      <c r="E77" s="81"/>
      <c r="F77" s="81"/>
      <c r="G77" s="88"/>
      <c r="H77" s="85"/>
      <c r="I77" s="81"/>
      <c r="J77" s="83"/>
      <c r="K77" s="82"/>
      <c r="L77" s="4"/>
      <c r="M77" s="30"/>
      <c r="N77" s="31"/>
      <c r="O77" s="75"/>
      <c r="P77" s="32"/>
      <c r="R77" s="38"/>
    </row>
    <row r="78" spans="1:18" s="2" customFormat="1" ht="13.5" customHeight="1" x14ac:dyDescent="0.2">
      <c r="A78" s="38"/>
      <c r="C78" s="179" t="s">
        <v>82</v>
      </c>
      <c r="D78" s="84"/>
      <c r="E78" s="85"/>
      <c r="F78" s="85"/>
      <c r="G78" s="81"/>
      <c r="H78" s="85"/>
      <c r="I78" s="81"/>
      <c r="J78" s="89"/>
      <c r="K78" s="81"/>
      <c r="L78" s="4"/>
      <c r="M78" s="61"/>
      <c r="N78" s="62"/>
      <c r="O78" s="63"/>
      <c r="P78" s="61"/>
      <c r="R78" s="38"/>
    </row>
    <row r="79" spans="1:18" ht="30" x14ac:dyDescent="0.4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9"/>
      <c r="M79" s="39"/>
      <c r="N79" s="38"/>
      <c r="O79" s="40"/>
      <c r="P79" s="40"/>
      <c r="Q79" s="38"/>
      <c r="R79" s="38"/>
    </row>
    <row r="80" spans="1:18" ht="12.75" x14ac:dyDescent="0.2">
      <c r="A80" s="86"/>
      <c r="B80" s="86"/>
      <c r="C80" s="86"/>
      <c r="D80" s="84"/>
      <c r="E80" s="85"/>
      <c r="F80" s="85"/>
      <c r="G80" s="85"/>
      <c r="H80" s="85"/>
      <c r="I80" s="81"/>
      <c r="J80" s="87"/>
      <c r="K80" s="81"/>
      <c r="R80" s="2"/>
    </row>
  </sheetData>
  <mergeCells count="13">
    <mergeCell ref="D67:E67"/>
    <mergeCell ref="D68:E68"/>
    <mergeCell ref="D71:E71"/>
    <mergeCell ref="D60:E60"/>
    <mergeCell ref="D61:E61"/>
    <mergeCell ref="D62:E62"/>
    <mergeCell ref="D63:E63"/>
    <mergeCell ref="D64:E64"/>
    <mergeCell ref="C55:F56"/>
    <mergeCell ref="I31:I32"/>
    <mergeCell ref="J31:J32"/>
    <mergeCell ref="J42:J43"/>
    <mergeCell ref="D59:E59"/>
  </mergeCells>
  <phoneticPr fontId="4" type="noConversion"/>
  <conditionalFormatting sqref="J80">
    <cfRule type="cellIs" dxfId="1" priority="4" stopIfTrue="1" operator="equal">
      <formula>"NORMVOLUME VOLDOET NIET"</formula>
    </cfRule>
  </conditionalFormatting>
  <conditionalFormatting sqref="K77">
    <cfRule type="cellIs" dxfId="0" priority="2" stopIfTrue="1" operator="equal">
      <formula>"NORMVOLUME VOLDOET NIET"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showZeros="0" zoomScale="85" workbookViewId="0">
      <selection activeCell="B1" sqref="B1"/>
    </sheetView>
  </sheetViews>
  <sheetFormatPr defaultColWidth="9.140625" defaultRowHeight="12.75" x14ac:dyDescent="0.2"/>
  <cols>
    <col min="1" max="2" width="4.42578125" style="119" customWidth="1"/>
    <col min="3" max="3" width="38" style="119" customWidth="1"/>
    <col min="4" max="4" width="6.5703125" style="119" customWidth="1"/>
    <col min="5" max="5" width="16.42578125" style="119" bestFit="1" customWidth="1"/>
    <col min="6" max="6" width="10.7109375" style="119" customWidth="1"/>
    <col min="7" max="7" width="11.28515625" style="119" bestFit="1" customWidth="1"/>
    <col min="8" max="8" width="11.42578125" style="119" bestFit="1" customWidth="1"/>
    <col min="9" max="10" width="4.42578125" style="119" customWidth="1"/>
    <col min="11" max="16384" width="9.140625" style="119"/>
  </cols>
  <sheetData>
    <row r="1" spans="1:14" ht="20.25" x14ac:dyDescent="0.2">
      <c r="A1" s="117"/>
      <c r="B1" s="164" t="s">
        <v>80</v>
      </c>
      <c r="C1" s="118"/>
      <c r="D1" s="118"/>
      <c r="E1" s="118"/>
      <c r="F1" s="118"/>
      <c r="G1" s="118"/>
      <c r="H1" s="118"/>
      <c r="I1" s="118"/>
      <c r="J1" s="117"/>
    </row>
    <row r="2" spans="1:14" x14ac:dyDescent="0.2">
      <c r="A2" s="117"/>
      <c r="B2" s="120"/>
      <c r="C2" s="121" t="s">
        <v>73</v>
      </c>
      <c r="D2" s="121"/>
      <c r="E2" s="121"/>
      <c r="F2" s="121"/>
      <c r="G2" s="121"/>
      <c r="H2" s="121" t="s">
        <v>74</v>
      </c>
      <c r="I2" s="122"/>
      <c r="J2" s="117"/>
    </row>
    <row r="3" spans="1:14" x14ac:dyDescent="0.2">
      <c r="A3" s="117"/>
      <c r="B3" s="123"/>
      <c r="J3" s="117"/>
    </row>
    <row r="4" spans="1:14" x14ac:dyDescent="0.2">
      <c r="A4" s="117"/>
      <c r="B4" s="123"/>
      <c r="C4" s="124" t="s">
        <v>14</v>
      </c>
      <c r="D4" s="125"/>
      <c r="E4" s="126" t="s">
        <v>75</v>
      </c>
      <c r="F4" s="127" t="s">
        <v>76</v>
      </c>
      <c r="G4" s="127" t="s">
        <v>77</v>
      </c>
      <c r="H4" s="127" t="s">
        <v>78</v>
      </c>
      <c r="I4" s="128"/>
      <c r="J4" s="117"/>
    </row>
    <row r="5" spans="1:14" x14ac:dyDescent="0.2">
      <c r="A5" s="117"/>
      <c r="B5" s="123"/>
      <c r="C5" s="129" t="s">
        <v>53</v>
      </c>
      <c r="D5" s="130"/>
      <c r="E5" s="160">
        <v>665</v>
      </c>
      <c r="F5" s="131">
        <v>215</v>
      </c>
      <c r="G5" s="131">
        <v>175</v>
      </c>
      <c r="H5" s="131">
        <v>275</v>
      </c>
      <c r="I5" s="132"/>
      <c r="J5" s="117"/>
      <c r="L5" s="133"/>
      <c r="M5" s="133"/>
      <c r="N5" s="133"/>
    </row>
    <row r="6" spans="1:14" x14ac:dyDescent="0.2">
      <c r="A6" s="117"/>
      <c r="B6" s="123"/>
      <c r="C6" s="134" t="s">
        <v>54</v>
      </c>
      <c r="D6" s="135"/>
      <c r="E6" s="161">
        <v>1026</v>
      </c>
      <c r="F6" s="136">
        <v>261</v>
      </c>
      <c r="G6" s="136">
        <v>265</v>
      </c>
      <c r="H6" s="136">
        <v>500</v>
      </c>
      <c r="I6" s="132"/>
      <c r="J6" s="117"/>
      <c r="L6" s="133"/>
      <c r="M6" s="133"/>
      <c r="N6" s="133"/>
    </row>
    <row r="7" spans="1:14" x14ac:dyDescent="0.2">
      <c r="A7" s="117"/>
      <c r="B7" s="123"/>
      <c r="C7" s="134" t="s">
        <v>55</v>
      </c>
      <c r="D7" s="135"/>
      <c r="E7" s="161">
        <v>1247</v>
      </c>
      <c r="F7" s="136">
        <v>261</v>
      </c>
      <c r="G7" s="136">
        <v>280</v>
      </c>
      <c r="H7" s="136">
        <v>706</v>
      </c>
      <c r="I7" s="132"/>
      <c r="J7" s="117"/>
      <c r="L7" s="133"/>
      <c r="M7" s="133"/>
      <c r="N7" s="133"/>
    </row>
    <row r="8" spans="1:14" x14ac:dyDescent="0.2">
      <c r="A8" s="117"/>
      <c r="B8" s="123"/>
      <c r="C8" s="134" t="s">
        <v>56</v>
      </c>
      <c r="D8" s="135"/>
      <c r="E8" s="161">
        <v>4471</v>
      </c>
      <c r="F8" s="136">
        <v>961</v>
      </c>
      <c r="G8" s="136">
        <v>1863</v>
      </c>
      <c r="H8" s="136">
        <v>1647</v>
      </c>
      <c r="I8" s="132"/>
      <c r="J8" s="117"/>
      <c r="L8" s="133"/>
      <c r="M8" s="133"/>
      <c r="N8" s="133"/>
    </row>
    <row r="9" spans="1:14" x14ac:dyDescent="0.2">
      <c r="A9" s="117"/>
      <c r="B9" s="123"/>
      <c r="C9" s="134" t="s">
        <v>57</v>
      </c>
      <c r="D9" s="135"/>
      <c r="E9" s="161">
        <v>5011</v>
      </c>
      <c r="F9" s="136">
        <v>961</v>
      </c>
      <c r="G9" s="136">
        <v>2285</v>
      </c>
      <c r="H9" s="136">
        <v>1765</v>
      </c>
      <c r="I9" s="132"/>
      <c r="J9" s="117"/>
      <c r="L9" s="133"/>
      <c r="M9" s="133"/>
      <c r="N9" s="133"/>
    </row>
    <row r="10" spans="1:14" x14ac:dyDescent="0.2">
      <c r="A10" s="117"/>
      <c r="B10" s="123"/>
      <c r="C10" s="134" t="s">
        <v>64</v>
      </c>
      <c r="D10" s="135"/>
      <c r="E10" s="161">
        <v>19750</v>
      </c>
      <c r="F10" s="136">
        <v>4478</v>
      </c>
      <c r="G10" s="136">
        <v>10399</v>
      </c>
      <c r="H10" s="136">
        <v>4873</v>
      </c>
      <c r="I10" s="132"/>
      <c r="J10" s="117"/>
      <c r="L10" s="133"/>
      <c r="M10" s="133"/>
      <c r="N10" s="133"/>
    </row>
    <row r="11" spans="1:14" x14ac:dyDescent="0.2">
      <c r="A11" s="117"/>
      <c r="B11" s="123"/>
      <c r="C11" s="134" t="s">
        <v>65</v>
      </c>
      <c r="D11" s="135"/>
      <c r="E11" s="161">
        <v>35390</v>
      </c>
      <c r="F11" s="136">
        <v>4478</v>
      </c>
      <c r="G11" s="136">
        <v>26040</v>
      </c>
      <c r="H11" s="136">
        <v>4872</v>
      </c>
      <c r="I11" s="132"/>
      <c r="J11" s="117"/>
      <c r="L11" s="133"/>
      <c r="M11" s="133"/>
      <c r="N11" s="133"/>
    </row>
    <row r="12" spans="1:14" x14ac:dyDescent="0.2">
      <c r="A12" s="117"/>
      <c r="B12" s="123"/>
      <c r="C12" s="134" t="s">
        <v>66</v>
      </c>
      <c r="D12" s="135"/>
      <c r="E12" s="161">
        <v>56060</v>
      </c>
      <c r="F12" s="136">
        <v>4725</v>
      </c>
      <c r="G12" s="136">
        <v>46171</v>
      </c>
      <c r="H12" s="136">
        <v>5164</v>
      </c>
      <c r="I12" s="132"/>
      <c r="J12" s="117"/>
      <c r="L12" s="133"/>
      <c r="M12" s="133"/>
      <c r="N12" s="133"/>
    </row>
    <row r="13" spans="1:14" x14ac:dyDescent="0.2">
      <c r="A13" s="117"/>
      <c r="B13" s="123"/>
      <c r="C13" s="134" t="s">
        <v>60</v>
      </c>
      <c r="D13" s="135"/>
      <c r="E13" s="161">
        <v>248370</v>
      </c>
      <c r="F13" s="136">
        <v>173600</v>
      </c>
      <c r="G13" s="136">
        <v>69545</v>
      </c>
      <c r="H13" s="136">
        <v>5225</v>
      </c>
      <c r="I13" s="132"/>
      <c r="J13" s="117"/>
      <c r="L13" s="133"/>
      <c r="M13" s="133"/>
      <c r="N13" s="133"/>
    </row>
    <row r="14" spans="1:14" x14ac:dyDescent="0.2">
      <c r="A14" s="117"/>
      <c r="B14" s="123"/>
      <c r="C14" s="134" t="s">
        <v>61</v>
      </c>
      <c r="D14" s="135"/>
      <c r="E14" s="161">
        <v>361372</v>
      </c>
      <c r="F14" s="136">
        <v>267190</v>
      </c>
      <c r="G14" s="136">
        <v>86231</v>
      </c>
      <c r="H14" s="136">
        <v>7951</v>
      </c>
      <c r="I14" s="132"/>
      <c r="J14" s="117"/>
      <c r="L14" s="133"/>
      <c r="M14" s="133"/>
      <c r="N14" s="133"/>
    </row>
    <row r="15" spans="1:14" x14ac:dyDescent="0.2">
      <c r="A15" s="117"/>
      <c r="B15" s="123"/>
      <c r="C15" s="134" t="s">
        <v>62</v>
      </c>
      <c r="D15" s="135"/>
      <c r="E15" s="161">
        <v>399</v>
      </c>
      <c r="F15" s="136">
        <v>134</v>
      </c>
      <c r="G15" s="136">
        <v>79</v>
      </c>
      <c r="H15" s="136">
        <v>186</v>
      </c>
      <c r="I15" s="132"/>
      <c r="J15" s="117"/>
    </row>
    <row r="16" spans="1:14" x14ac:dyDescent="0.2">
      <c r="A16" s="117"/>
      <c r="B16" s="123"/>
      <c r="C16" s="134">
        <f>[1]Tarievenvoorstel!M48</f>
        <v>0</v>
      </c>
      <c r="D16" s="135"/>
      <c r="E16" s="155">
        <f>[1]Tarievenvoorstel!O48</f>
        <v>0</v>
      </c>
      <c r="F16" s="136"/>
      <c r="G16" s="136"/>
      <c r="H16" s="136"/>
      <c r="I16" s="132"/>
      <c r="J16" s="117"/>
    </row>
    <row r="17" spans="1:10" x14ac:dyDescent="0.2">
      <c r="A17" s="117"/>
      <c r="B17" s="123"/>
      <c r="C17" s="134">
        <f>[1]Tarievenvoorstel!M49</f>
        <v>0</v>
      </c>
      <c r="D17" s="135"/>
      <c r="E17" s="155">
        <f>[1]Tarievenvoorstel!O49</f>
        <v>0</v>
      </c>
      <c r="F17" s="136"/>
      <c r="G17" s="136"/>
      <c r="H17" s="136"/>
      <c r="I17" s="132"/>
      <c r="J17" s="117"/>
    </row>
    <row r="18" spans="1:10" x14ac:dyDescent="0.2">
      <c r="A18" s="117"/>
      <c r="B18" s="123"/>
      <c r="C18" s="134">
        <f>[1]Tarievenvoorstel!M50</f>
        <v>0</v>
      </c>
      <c r="D18" s="135"/>
      <c r="E18" s="155">
        <f>[1]Tarievenvoorstel!O50</f>
        <v>0</v>
      </c>
      <c r="F18" s="136"/>
      <c r="G18" s="136"/>
      <c r="H18" s="136"/>
      <c r="I18" s="132"/>
      <c r="J18" s="117"/>
    </row>
    <row r="19" spans="1:10" x14ac:dyDescent="0.2">
      <c r="A19" s="117"/>
      <c r="B19" s="123"/>
      <c r="C19" s="134">
        <f>[1]Tarievenvoorstel!M51</f>
        <v>0</v>
      </c>
      <c r="D19" s="135"/>
      <c r="E19" s="155">
        <f>[1]Tarievenvoorstel!O51</f>
        <v>0</v>
      </c>
      <c r="F19" s="136"/>
      <c r="G19" s="136"/>
      <c r="H19" s="136"/>
      <c r="I19" s="132"/>
      <c r="J19" s="117"/>
    </row>
    <row r="20" spans="1:10" x14ac:dyDescent="0.2">
      <c r="A20" s="117"/>
      <c r="B20" s="123"/>
      <c r="C20" s="134">
        <f>[1]Tarievenvoorstel!M52</f>
        <v>0</v>
      </c>
      <c r="D20" s="135"/>
      <c r="E20" s="155">
        <f>[1]Tarievenvoorstel!O52</f>
        <v>0</v>
      </c>
      <c r="F20" s="136"/>
      <c r="G20" s="136"/>
      <c r="H20" s="136"/>
      <c r="I20" s="132"/>
      <c r="J20" s="117"/>
    </row>
    <row r="21" spans="1:10" x14ac:dyDescent="0.2">
      <c r="A21" s="117"/>
      <c r="B21" s="123"/>
      <c r="C21" s="137">
        <f>[1]Tarievenvoorstel!M53</f>
        <v>0</v>
      </c>
      <c r="D21" s="138"/>
      <c r="E21" s="156">
        <f>[1]Tarievenvoorstel!O53</f>
        <v>0</v>
      </c>
      <c r="F21" s="139"/>
      <c r="G21" s="139"/>
      <c r="H21" s="139"/>
      <c r="I21" s="132"/>
      <c r="J21" s="117"/>
    </row>
    <row r="22" spans="1:10" x14ac:dyDescent="0.2">
      <c r="A22" s="117"/>
      <c r="B22" s="123"/>
      <c r="C22" s="140"/>
      <c r="D22" s="141"/>
      <c r="E22" s="142"/>
      <c r="F22" s="143"/>
      <c r="G22" s="144"/>
      <c r="H22" s="144"/>
      <c r="I22" s="145"/>
      <c r="J22" s="117"/>
    </row>
    <row r="23" spans="1:10" x14ac:dyDescent="0.2">
      <c r="A23" s="117"/>
      <c r="B23" s="123"/>
      <c r="C23" s="140"/>
      <c r="D23" s="141"/>
      <c r="E23" s="142"/>
      <c r="F23" s="143"/>
      <c r="G23" s="144"/>
      <c r="H23" s="144"/>
      <c r="I23" s="145"/>
      <c r="J23" s="117"/>
    </row>
    <row r="24" spans="1:10" x14ac:dyDescent="0.2">
      <c r="A24" s="117"/>
      <c r="B24" s="123"/>
      <c r="C24" s="124" t="s">
        <v>79</v>
      </c>
      <c r="D24" s="125"/>
      <c r="E24" s="146" t="s">
        <v>75</v>
      </c>
      <c r="F24" s="147" t="s">
        <v>76</v>
      </c>
      <c r="G24" s="148" t="s">
        <v>77</v>
      </c>
      <c r="H24" s="148" t="s">
        <v>78</v>
      </c>
      <c r="I24" s="149"/>
      <c r="J24" s="117"/>
    </row>
    <row r="25" spans="1:10" x14ac:dyDescent="0.2">
      <c r="A25" s="117"/>
      <c r="B25" s="123"/>
      <c r="C25" s="129" t="s">
        <v>53</v>
      </c>
      <c r="D25" s="150"/>
      <c r="E25" s="157">
        <v>26.15</v>
      </c>
      <c r="F25" s="131"/>
      <c r="G25" s="131"/>
      <c r="H25" s="151">
        <v>26.15</v>
      </c>
      <c r="I25" s="132"/>
      <c r="J25" s="117"/>
    </row>
    <row r="26" spans="1:10" x14ac:dyDescent="0.2">
      <c r="A26" s="117"/>
      <c r="B26" s="123"/>
      <c r="C26" s="134" t="s">
        <v>54</v>
      </c>
      <c r="D26" s="152"/>
      <c r="E26" s="158">
        <v>34.200000000000003</v>
      </c>
      <c r="F26" s="136"/>
      <c r="G26" s="136"/>
      <c r="H26" s="153">
        <v>34.200000000000003</v>
      </c>
      <c r="I26" s="132"/>
      <c r="J26" s="117"/>
    </row>
    <row r="27" spans="1:10" x14ac:dyDescent="0.2">
      <c r="A27" s="117"/>
      <c r="B27" s="123"/>
      <c r="C27" s="134" t="s">
        <v>55</v>
      </c>
      <c r="D27" s="152"/>
      <c r="E27" s="158">
        <v>35.5</v>
      </c>
      <c r="F27" s="136"/>
      <c r="G27" s="136"/>
      <c r="H27" s="153">
        <v>35.5</v>
      </c>
      <c r="I27" s="132"/>
      <c r="J27" s="117"/>
    </row>
    <row r="28" spans="1:10" x14ac:dyDescent="0.2">
      <c r="A28" s="117"/>
      <c r="B28" s="123"/>
      <c r="C28" s="134" t="s">
        <v>56</v>
      </c>
      <c r="D28" s="152"/>
      <c r="E28" s="158">
        <v>46.8</v>
      </c>
      <c r="F28" s="136"/>
      <c r="G28" s="136"/>
      <c r="H28" s="153">
        <v>46.8</v>
      </c>
      <c r="I28" s="132"/>
      <c r="J28" s="117"/>
    </row>
    <row r="29" spans="1:10" x14ac:dyDescent="0.2">
      <c r="A29" s="117"/>
      <c r="B29" s="123"/>
      <c r="C29" s="134" t="s">
        <v>57</v>
      </c>
      <c r="D29" s="152"/>
      <c r="E29" s="158">
        <v>55.6</v>
      </c>
      <c r="F29" s="136"/>
      <c r="G29" s="136"/>
      <c r="H29" s="153">
        <v>55.6</v>
      </c>
      <c r="I29" s="132"/>
      <c r="J29" s="117"/>
    </row>
    <row r="30" spans="1:10" x14ac:dyDescent="0.2">
      <c r="A30" s="117"/>
      <c r="B30" s="123"/>
      <c r="C30" s="134" t="s">
        <v>64</v>
      </c>
      <c r="D30" s="152"/>
      <c r="E30" s="158">
        <v>120.8</v>
      </c>
      <c r="F30" s="136"/>
      <c r="G30" s="136"/>
      <c r="H30" s="153">
        <v>120.8</v>
      </c>
      <c r="I30" s="132"/>
      <c r="J30" s="117"/>
    </row>
    <row r="31" spans="1:10" x14ac:dyDescent="0.2">
      <c r="A31" s="117"/>
      <c r="B31" s="123"/>
      <c r="C31" s="134" t="s">
        <v>65</v>
      </c>
      <c r="D31" s="152"/>
      <c r="E31" s="158">
        <v>120.8</v>
      </c>
      <c r="F31" s="136"/>
      <c r="G31" s="136"/>
      <c r="H31" s="153">
        <v>120.8</v>
      </c>
      <c r="I31" s="132"/>
      <c r="J31" s="117"/>
    </row>
    <row r="32" spans="1:10" x14ac:dyDescent="0.2">
      <c r="A32" s="117"/>
      <c r="B32" s="123"/>
      <c r="C32" s="134" t="s">
        <v>66</v>
      </c>
      <c r="D32" s="152"/>
      <c r="E32" s="158">
        <v>120.8</v>
      </c>
      <c r="F32" s="136"/>
      <c r="G32" s="136"/>
      <c r="H32" s="153">
        <v>120.8</v>
      </c>
      <c r="I32" s="132"/>
      <c r="J32" s="117"/>
    </row>
    <row r="33" spans="1:10" x14ac:dyDescent="0.2">
      <c r="A33" s="117"/>
      <c r="B33" s="123"/>
      <c r="C33" s="134" t="s">
        <v>60</v>
      </c>
      <c r="D33" s="152"/>
      <c r="E33" s="158">
        <v>120.8</v>
      </c>
      <c r="F33" s="136"/>
      <c r="G33" s="136"/>
      <c r="H33" s="153">
        <v>120.8</v>
      </c>
      <c r="I33" s="132"/>
      <c r="J33" s="117"/>
    </row>
    <row r="34" spans="1:10" x14ac:dyDescent="0.2">
      <c r="A34" s="117"/>
      <c r="B34" s="123"/>
      <c r="C34" s="134" t="s">
        <v>61</v>
      </c>
      <c r="D34" s="152"/>
      <c r="E34" s="158">
        <v>202.1</v>
      </c>
      <c r="F34" s="136"/>
      <c r="G34" s="136"/>
      <c r="H34" s="153">
        <v>202.1</v>
      </c>
      <c r="I34" s="132"/>
      <c r="J34" s="117"/>
    </row>
    <row r="35" spans="1:10" x14ac:dyDescent="0.2">
      <c r="A35" s="117"/>
      <c r="B35" s="123"/>
      <c r="C35" s="134" t="s">
        <v>62</v>
      </c>
      <c r="D35" s="152"/>
      <c r="E35" s="158">
        <v>19.850000000000001</v>
      </c>
      <c r="F35" s="136"/>
      <c r="G35" s="136"/>
      <c r="H35" s="153">
        <v>19.850000000000001</v>
      </c>
      <c r="I35" s="132"/>
      <c r="J35" s="117"/>
    </row>
    <row r="36" spans="1:10" x14ac:dyDescent="0.2">
      <c r="A36" s="117"/>
      <c r="B36" s="123"/>
      <c r="C36" s="134">
        <f>[1]Tarievenvoorstel!M72</f>
        <v>0</v>
      </c>
      <c r="D36" s="152"/>
      <c r="E36" s="158">
        <f>[1]Tarievenvoorstel!O72</f>
        <v>0</v>
      </c>
      <c r="F36" s="136"/>
      <c r="G36" s="136"/>
      <c r="H36" s="153"/>
      <c r="I36" s="132"/>
      <c r="J36" s="117"/>
    </row>
    <row r="37" spans="1:10" x14ac:dyDescent="0.2">
      <c r="A37" s="117"/>
      <c r="B37" s="123"/>
      <c r="C37" s="134">
        <f>[1]Tarievenvoorstel!M73</f>
        <v>0</v>
      </c>
      <c r="D37" s="152"/>
      <c r="E37" s="158">
        <f>[1]Tarievenvoorstel!O73</f>
        <v>0</v>
      </c>
      <c r="F37" s="136"/>
      <c r="G37" s="136"/>
      <c r="H37" s="153"/>
      <c r="I37" s="132"/>
      <c r="J37" s="117"/>
    </row>
    <row r="38" spans="1:10" x14ac:dyDescent="0.2">
      <c r="A38" s="117"/>
      <c r="B38" s="123"/>
      <c r="C38" s="134">
        <f>[1]Tarievenvoorstel!M74</f>
        <v>0</v>
      </c>
      <c r="D38" s="152"/>
      <c r="E38" s="158">
        <f>[1]Tarievenvoorstel!O74</f>
        <v>0</v>
      </c>
      <c r="F38" s="136"/>
      <c r="G38" s="136"/>
      <c r="H38" s="153"/>
      <c r="I38" s="132"/>
      <c r="J38" s="117"/>
    </row>
    <row r="39" spans="1:10" x14ac:dyDescent="0.2">
      <c r="A39" s="117"/>
      <c r="B39" s="123"/>
      <c r="C39" s="134">
        <f>[1]Tarievenvoorstel!M75</f>
        <v>0</v>
      </c>
      <c r="D39" s="152"/>
      <c r="E39" s="158">
        <f>[1]Tarievenvoorstel!O75</f>
        <v>0</v>
      </c>
      <c r="F39" s="136"/>
      <c r="G39" s="136"/>
      <c r="H39" s="153"/>
      <c r="I39" s="132"/>
      <c r="J39" s="117"/>
    </row>
    <row r="40" spans="1:10" x14ac:dyDescent="0.2">
      <c r="A40" s="117"/>
      <c r="B40" s="123"/>
      <c r="C40" s="134">
        <f>[1]Tarievenvoorstel!M76</f>
        <v>0</v>
      </c>
      <c r="D40" s="152"/>
      <c r="E40" s="158">
        <f>[1]Tarievenvoorstel!O76</f>
        <v>0</v>
      </c>
      <c r="F40" s="136"/>
      <c r="G40" s="136"/>
      <c r="H40" s="153"/>
      <c r="I40" s="132"/>
      <c r="J40" s="117"/>
    </row>
    <row r="41" spans="1:10" x14ac:dyDescent="0.2">
      <c r="A41" s="117"/>
      <c r="B41" s="123"/>
      <c r="C41" s="137">
        <f>[1]Tarievenvoorstel!M77</f>
        <v>0</v>
      </c>
      <c r="D41" s="154"/>
      <c r="E41" s="159">
        <f>[1]Tarievenvoorstel!O77</f>
        <v>0</v>
      </c>
      <c r="F41" s="139"/>
      <c r="G41" s="139"/>
      <c r="H41" s="139"/>
      <c r="I41" s="132"/>
      <c r="J41" s="117"/>
    </row>
    <row r="42" spans="1:10" x14ac:dyDescent="0.2">
      <c r="A42" s="117"/>
      <c r="B42" s="123"/>
      <c r="J42" s="117"/>
    </row>
    <row r="43" spans="1:10" x14ac:dyDescent="0.2">
      <c r="A43" s="117"/>
      <c r="B43" s="120"/>
      <c r="C43" s="121"/>
      <c r="D43" s="121"/>
      <c r="E43" s="121"/>
      <c r="F43" s="121"/>
      <c r="G43" s="121"/>
      <c r="H43" s="121"/>
      <c r="I43" s="122"/>
      <c r="J43" s="117"/>
    </row>
    <row r="44" spans="1:10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17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liander elektriciteit 2014</dc:title>
  <dc:subject>Energie</dc:subject>
  <dc:creator>Autoriteit Consument en Markt</dc:creator>
  <cp:keywords>Elektriciteit; Regulering; Tarieven</cp:keywords>
  <cp:lastPrinted>2013-11-27T09:34:46Z</cp:lastPrinted>
  <dcterms:created xsi:type="dcterms:W3CDTF">2003-05-22T11:36:43Z</dcterms:created>
  <dcterms:modified xsi:type="dcterms:W3CDTF">2013-11-29T14:05:29Z</dcterms:modified>
  <cp:category>Besluit</cp:category>
</cp:coreProperties>
</file>