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725" yWindow="-105" windowWidth="7650" windowHeight="8325" tabRatio="644"/>
  </bookViews>
  <sheets>
    <sheet name="2a Tarieven en deelmarktgrenzen" sheetId="1" r:id="rId1"/>
    <sheet name="2b Elementen EAV tarieven" sheetId="2" r:id="rId2"/>
  </sheets>
  <externalReferences>
    <externalReference r:id="rId3"/>
  </externalReferences>
  <definedNames>
    <definedName name="_xlnm.Print_Area" localSheetId="0">'2a Tarieven en deelmarktgrenzen'!$A$1:$R$79</definedName>
    <definedName name="_xlnm.Print_Area" localSheetId="1">'2b Elementen EAV tarieven'!$A$1:$J$44</definedName>
    <definedName name="AS2DocOpenMode" hidden="1">"AS2DocumentEdit"</definedName>
  </definedNames>
  <calcPr calcId="145621" iterateCount="1000" iterateDelta="1.0000000000000001E-5"/>
</workbook>
</file>

<file path=xl/calcChain.xml><?xml version="1.0" encoding="utf-8"?>
<calcChain xmlns="http://schemas.openxmlformats.org/spreadsheetml/2006/main">
  <c r="E41" i="2" l="1"/>
  <c r="C41" i="2"/>
  <c r="E40" i="2"/>
  <c r="C40" i="2"/>
  <c r="E39" i="2"/>
  <c r="C39" i="2"/>
  <c r="E38" i="2"/>
  <c r="C38" i="2"/>
  <c r="E21" i="2"/>
  <c r="C21" i="2"/>
  <c r="E20" i="2"/>
  <c r="C20" i="2"/>
  <c r="E19" i="2"/>
  <c r="C19" i="2"/>
  <c r="E18" i="2"/>
  <c r="C18" i="2"/>
  <c r="J40" i="1" l="1"/>
  <c r="J45" i="1" l="1"/>
  <c r="J44" i="1"/>
  <c r="J43" i="1"/>
  <c r="J42" i="1"/>
  <c r="J41" i="1"/>
</calcChain>
</file>

<file path=xl/sharedStrings.xml><?xml version="1.0" encoding="utf-8"?>
<sst xmlns="http://schemas.openxmlformats.org/spreadsheetml/2006/main" count="218" uniqueCount="97">
  <si>
    <t>Vastrecht transportdienst</t>
  </si>
  <si>
    <t>kW gecontracteerd per jaar</t>
  </si>
  <si>
    <t>kW max per maand</t>
  </si>
  <si>
    <t>kWh tarief normaal</t>
  </si>
  <si>
    <t>kWh tarief laag</t>
  </si>
  <si>
    <t>Afnemers HS (110-150 kV)</t>
  </si>
  <si>
    <t>Afnemers HS (110-150 kV) maximaal 600 uur p/jr</t>
  </si>
  <si>
    <t>Afnemers TS (25-50 kV)</t>
  </si>
  <si>
    <t>Afnemers TS (25-50 kV) maximaal 600 uur p/jr</t>
  </si>
  <si>
    <t xml:space="preserve">Afnemers Trafo HS+TS/MS </t>
  </si>
  <si>
    <t>Afnemers Trafo HS+TS/MS maximaal 600 uur p/jr</t>
  </si>
  <si>
    <t>Afnemers Trafo MS/LS</t>
  </si>
  <si>
    <t xml:space="preserve">Afnemers LS </t>
  </si>
  <si>
    <t>Periodieke aansluitvergoeding</t>
  </si>
  <si>
    <t>Eénmalige aansluitvergoeding t/m 25 meter</t>
  </si>
  <si>
    <t>kW max per week</t>
  </si>
  <si>
    <t>Deelmarkt</t>
  </si>
  <si>
    <t>Deelmarktgrens</t>
  </si>
  <si>
    <t>Kleinverbruikers (t/m 3*80 A op LS)</t>
  </si>
  <si>
    <t>t/m 1*6A op het geschakeld net</t>
  </si>
  <si>
    <t>&gt; 3*25A t/m 3*35A</t>
  </si>
  <si>
    <t>&gt; 3*35A t/m 3*50A</t>
  </si>
  <si>
    <t>&gt; 3*50A t/m 3*63A</t>
  </si>
  <si>
    <t>&gt; 3*63A t/m 3*80A</t>
  </si>
  <si>
    <t>kW tarief</t>
  </si>
  <si>
    <t>kVArh blindvermogen MS en hoger</t>
  </si>
  <si>
    <t>kVArh blindvermogen lager dan MS</t>
  </si>
  <si>
    <r>
      <t>t/m 3*25A + alle 1-fase aansluitingen</t>
    </r>
    <r>
      <rPr>
        <vertAlign val="superscript"/>
        <sz val="10"/>
        <rFont val="Arial"/>
        <family val="2"/>
      </rPr>
      <t>1</t>
    </r>
  </si>
  <si>
    <t>A. NETVLAKKEN HS en TS</t>
  </si>
  <si>
    <t>tarief</t>
  </si>
  <si>
    <t>D. BLINDVERMOGEN</t>
  </si>
  <si>
    <t>Transportdienst</t>
  </si>
  <si>
    <t>B. NETVLAKKEN MS</t>
  </si>
  <si>
    <t>Afnemers MS (1-20 kV) - Transport</t>
  </si>
  <si>
    <t>kW gecontracteerd</t>
  </si>
  <si>
    <t>C. NETVLAKKEN LS (incl. kleinverbruikers)</t>
  </si>
  <si>
    <t>Vastrecht transportdienst t/m 1*6A LS geschakeld</t>
  </si>
  <si>
    <t>Vastrecht transportdienst t/m 3*80A op LS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</si>
  <si>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Met uitzondering van de 1*6A aansluitingen op het geschakeld net.</t>
    </r>
  </si>
  <si>
    <t>rekenvolume</t>
  </si>
  <si>
    <t>rekencapaciteit</t>
  </si>
  <si>
    <t/>
  </si>
  <si>
    <t>PAV meerlengte &gt; 25 meter; aansluitingen 3-10 MVA</t>
  </si>
  <si>
    <t>Eénmalige aansluitvergoeding &gt; 25 meter</t>
  </si>
  <si>
    <t>Aansluitdienst</t>
  </si>
  <si>
    <t>Afnemers HS (110-150 kV) max. 600 uur/jr</t>
  </si>
  <si>
    <t>Afnemers TS (25-50 kV) max. 600 uur/jr</t>
  </si>
  <si>
    <t>Afnemers Trafo HS+TS/MS max. 600 uur/jr</t>
  </si>
  <si>
    <t>per afnemerscategorie</t>
  </si>
  <si>
    <t>(t/m 3*80 A op LS) per afnemerscategorie</t>
  </si>
  <si>
    <t>Rekencapaciteiten kleinverbruikers</t>
  </si>
  <si>
    <t>Deelmarktgrenzen transporttarieven</t>
  </si>
  <si>
    <t>Afnemers LS</t>
  </si>
  <si>
    <t>Afnemers MS (1-20 kV) - Distributie</t>
  </si>
  <si>
    <t>Afnemers MS (1-20 kV) - TRANSPORT</t>
  </si>
  <si>
    <t>Afnemers MS (1-20 kV) - DISTRIBUTIE</t>
  </si>
  <si>
    <t>Afnemers TS (25-50)   (30 MVA maatwerk aansluiting)</t>
  </si>
  <si>
    <t>Aansl. cap. &gt; 6 MVA t/m 10 MVA  - (indien aansl &gt; 10 MVA: maatwerk p.a.v.))</t>
  </si>
  <si>
    <t>Aansl. cap. &gt;1750 kVA t/m 6 MVA</t>
  </si>
  <si>
    <t>Aansl. cap. &gt;173 kVA t/m 1750 kVA</t>
  </si>
  <si>
    <t>Aansl. cap. &gt; 3x80A t/m 3x250A (173 kVA)</t>
  </si>
  <si>
    <t>Aansl. cap. &gt; 3x80A t/m 3x250A (173 kVA) fysiek aangesloten op LS</t>
  </si>
  <si>
    <t>Afnemers &gt; 3 x 25A  t/m 3x80A</t>
  </si>
  <si>
    <t>Afnemers t/m 3 x 25A</t>
  </si>
  <si>
    <t>Afnemers t/m 6A (geschakeld ls net)</t>
  </si>
  <si>
    <t>PAV &gt; 6 t/m 10 MVA</t>
  </si>
  <si>
    <t>PAV 3 t/m 6 MVA</t>
  </si>
  <si>
    <t>t/m 1*6 A op geschakeld net</t>
  </si>
  <si>
    <t xml:space="preserve">t/m 1*40A </t>
  </si>
  <si>
    <t>&gt; 1*40A t/m 3*25A</t>
  </si>
  <si>
    <t>&gt;3*25A en t/m 3*40A</t>
  </si>
  <si>
    <t>&gt;3*40A en t/m 3*50A</t>
  </si>
  <si>
    <t>&gt;3*50A en t/m 3*63A</t>
  </si>
  <si>
    <t>&gt;3*63A en t/m 3*80A</t>
  </si>
  <si>
    <t>&gt;3*80A en t/m 3*160A</t>
  </si>
  <si>
    <t>&gt;3*160A  t/m 3*250A</t>
  </si>
  <si>
    <t>&gt;3*250A (173 kVA) t/m 630 kVA</t>
  </si>
  <si>
    <t>&gt; 630 kVA t/m 1750 kVA</t>
  </si>
  <si>
    <t>&gt; 1750 kVA t/m 6 MVA</t>
  </si>
  <si>
    <t>&gt;6,0 MVA en t/m 10 MVA</t>
  </si>
  <si>
    <t>ingaande 2009 n.v.t.</t>
  </si>
  <si>
    <t>&gt; 1500 kW en fysieke aansluitwijze conform ts</t>
  </si>
  <si>
    <t xml:space="preserve">&gt; 1500 kW en fysieke aansluitwijze conform hs/ms </t>
  </si>
  <si>
    <t>&gt; 1500 kW en fysieke aansluitwijze conform ms transport</t>
  </si>
  <si>
    <t>&gt; 125 kW t/m 1500 kW of  &gt; 1500 kW en fysieke aansluitwijze conform ms distributie</t>
  </si>
  <si>
    <t>&gt; 50 kW t/m 125 kW</t>
  </si>
  <si>
    <t>&gt; 1 kW t/m 50 kW</t>
  </si>
  <si>
    <t>Tarief 2014 (EUR)</t>
  </si>
  <si>
    <t>Knip</t>
  </si>
  <si>
    <t>Beveiliging</t>
  </si>
  <si>
    <t>Verbinding</t>
  </si>
  <si>
    <t>Eénmalige aansluitvergoeding per meter &gt; 25 meter</t>
  </si>
  <si>
    <t>Enexis B.V.</t>
  </si>
  <si>
    <t>13.1094.52</t>
  </si>
  <si>
    <t>Bijlage 2a bij Tarievenbesluit Elektriciteit 2014</t>
  </si>
  <si>
    <t>Bijlage 2b bij Tarievenbesluit Elektriciteit 2014</t>
  </si>
  <si>
    <t>Tarieven zijn exclusief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</si>
</sst>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64" formatCode="_-* #,##0.00_-;_-* #,##0.00\-;_-* &quot;-&quot;??_-;_-@_-"/>
    <numFmt numFmtId="165" formatCode="#,##0.0000_-;#,##0.0000\-"/>
    <numFmt numFmtId="166" formatCode="_-[$€]\ * #,##0.00_-;_-[$€]\ * #,##0.00\-;_-[$€]\ * &quot;-&quot;??_-;_-@_-"/>
    <numFmt numFmtId="167" formatCode="_ * #,##0_ ;_ * \-#,##0_ ;_ * &quot;-&quot;??_ ;_ @_ "/>
    <numFmt numFmtId="168" formatCode="_ * #,##0.0000_ ;_ * \-#,##0.0000_ ;_ * &quot;-&quot;??_ ;_ @_ "/>
    <numFmt numFmtId="169" formatCode="_-* #,##0.0000_-;_-* #,##0.0000\-;_-* &quot;-&quot;??_-;_-@_-"/>
    <numFmt numFmtId="170" formatCode="#,##0.0000"/>
    <numFmt numFmtId="171" formatCode="_-* #,##0_-;_-* #,##0\-;_-* &quot;-&quot;??_-;_-@_-"/>
  </numFmts>
  <fonts count="19" x14ac:knownFonts="1">
    <font>
      <sz val="10"/>
      <name val="Arial"/>
    </font>
    <font>
      <sz val="10"/>
      <name val="Arial"/>
      <family val="2"/>
    </font>
    <font>
      <sz val="10"/>
      <name val="Comic Sans MS"/>
      <family val="4"/>
    </font>
    <font>
      <b/>
      <sz val="10"/>
      <color indexed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b/>
      <sz val="24"/>
      <color indexed="9"/>
      <name val="Arial"/>
      <family val="2"/>
    </font>
    <font>
      <sz val="8"/>
      <name val="Arial"/>
      <family val="2"/>
    </font>
    <font>
      <b/>
      <sz val="16"/>
      <color indexed="9"/>
      <name val="Arial"/>
      <family val="2"/>
    </font>
    <font>
      <vertAlign val="superscript"/>
      <sz val="8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b/>
      <sz val="16"/>
      <color theme="0"/>
      <name val="Arial"/>
      <family val="2"/>
    </font>
    <font>
      <b/>
      <sz val="20"/>
      <color indexed="9"/>
      <name val="Arial"/>
      <family val="2"/>
    </font>
    <font>
      <sz val="20"/>
      <name val="Arial"/>
      <family val="2"/>
    </font>
    <font>
      <b/>
      <sz val="16"/>
      <color rgb="FFFFFFFF"/>
      <name val="Arial"/>
      <family val="2"/>
    </font>
    <font>
      <sz val="16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gray0625">
        <fgColor theme="0" tint="-0.24994659260841701"/>
        <bgColor theme="0"/>
      </patternFill>
    </fill>
    <fill>
      <patternFill patternType="solid">
        <fgColor rgb="FFFFFFB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0070C0"/>
        <bgColor rgb="FF000000"/>
      </patternFill>
    </fill>
  </fills>
  <borders count="5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theme="0" tint="-0.14996795556505021"/>
      </right>
      <top style="thin">
        <color indexed="64"/>
      </top>
      <bottom style="hair">
        <color theme="0" tint="-0.14996795556505021"/>
      </bottom>
      <diagonal/>
    </border>
    <border>
      <left/>
      <right style="hair">
        <color theme="0" tint="-0.14996795556505021"/>
      </right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 style="thin">
        <color indexed="64"/>
      </right>
      <top style="thin">
        <color indexed="64"/>
      </top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/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 style="hair">
        <color theme="0" tint="-0.14996795556505021"/>
      </top>
      <bottom style="thin">
        <color indexed="64"/>
      </bottom>
      <diagonal/>
    </border>
    <border>
      <left/>
      <right style="hair">
        <color theme="0" tint="-0.14996795556505021"/>
      </right>
      <top style="hair">
        <color theme="0" tint="-0.14996795556505021"/>
      </top>
      <bottom style="thin">
        <color indexed="64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thin">
        <color indexed="64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hair">
        <color theme="0" tint="-0.14996795556505021"/>
      </right>
      <top style="thin">
        <color indexed="64"/>
      </top>
      <bottom style="thin">
        <color indexed="64"/>
      </bottom>
      <diagonal/>
    </border>
    <border>
      <left style="hair">
        <color theme="0" tint="-0.14996795556505021"/>
      </left>
      <right style="hair">
        <color theme="0" tint="-0.14996795556505021"/>
      </right>
      <top style="thin">
        <color indexed="64"/>
      </top>
      <bottom style="thin">
        <color indexed="64"/>
      </bottom>
      <diagonal/>
    </border>
    <border>
      <left style="hair">
        <color theme="0" tint="-0.14996795556505021"/>
      </left>
      <right/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/>
      <top style="hair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/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 style="thin">
        <color indexed="64"/>
      </right>
      <top style="hair">
        <color theme="0" tint="-0.14996795556505021"/>
      </top>
      <bottom/>
      <diagonal/>
    </border>
    <border>
      <left/>
      <right style="hair">
        <color theme="0" tint="-0.14996795556505021"/>
      </right>
      <top style="thin">
        <color indexed="64"/>
      </top>
      <bottom style="thin">
        <color indexed="64"/>
      </bottom>
      <diagonal/>
    </border>
    <border>
      <left style="hair">
        <color theme="0" tint="-0.14996795556505021"/>
      </left>
      <right/>
      <top style="thin">
        <color indexed="64"/>
      </top>
      <bottom style="thin">
        <color indexed="64"/>
      </bottom>
      <diagonal/>
    </border>
    <border>
      <left style="hair">
        <color theme="0" tint="-0.14996795556505021"/>
      </left>
      <right/>
      <top style="hair">
        <color theme="0" tint="-0.14996795556505021"/>
      </top>
      <bottom/>
      <diagonal/>
    </border>
    <border>
      <left style="hair">
        <color theme="0" tint="-0.14996795556505021"/>
      </left>
      <right/>
      <top/>
      <bottom style="hair">
        <color theme="0" tint="-0.14996795556505021"/>
      </bottom>
      <diagonal/>
    </border>
    <border>
      <left/>
      <right style="hair">
        <color theme="0" tint="-0.14996795556505021"/>
      </right>
      <top/>
      <bottom style="hair">
        <color theme="0" tint="-0.14996795556505021"/>
      </bottom>
      <diagonal/>
    </border>
    <border>
      <left style="hair">
        <color theme="0" tint="-0.14996795556505021"/>
      </left>
      <right/>
      <top/>
      <bottom style="thin">
        <color indexed="64"/>
      </bottom>
      <diagonal/>
    </border>
    <border>
      <left style="thin">
        <color indexed="64"/>
      </left>
      <right style="hair">
        <color theme="0" tint="-0.14996795556505021"/>
      </right>
      <top/>
      <bottom style="hair">
        <color theme="0" tint="-0.14996795556505021"/>
      </bottom>
      <diagonal/>
    </border>
    <border>
      <left style="hair">
        <color theme="0" tint="-0.14996795556505021"/>
      </left>
      <right style="thin">
        <color indexed="64"/>
      </right>
      <top/>
      <bottom style="hair">
        <color theme="0" tint="-0.14996795556505021"/>
      </bottom>
      <diagonal/>
    </border>
    <border>
      <left style="hair">
        <color theme="0" tint="-0.14996795556505021"/>
      </left>
      <right/>
      <top style="thin">
        <color indexed="64"/>
      </top>
      <bottom/>
      <diagonal/>
    </border>
    <border>
      <left/>
      <right style="hair">
        <color theme="0" tint="-0.14996795556505021"/>
      </right>
      <top style="thin">
        <color indexed="64"/>
      </top>
      <bottom/>
      <diagonal/>
    </border>
    <border>
      <left/>
      <right style="hair">
        <color theme="0" tint="-0.14996795556505021"/>
      </right>
      <top/>
      <bottom style="thin">
        <color indexed="64"/>
      </bottom>
      <diagonal/>
    </border>
    <border>
      <left style="hair">
        <color theme="0" tint="-0.14996795556505021"/>
      </left>
      <right/>
      <top/>
      <bottom/>
      <diagonal/>
    </border>
    <border>
      <left/>
      <right style="hair">
        <color theme="0" tint="-0.14996795556505021"/>
      </right>
      <top/>
      <bottom/>
      <diagonal/>
    </border>
    <border>
      <left style="hair">
        <color theme="0" tint="-0.14996795556505021"/>
      </left>
      <right/>
      <top/>
      <bottom style="hair">
        <color theme="0" tint="-0.14993743705557422"/>
      </bottom>
      <diagonal/>
    </border>
    <border>
      <left/>
      <right style="hair">
        <color theme="0" tint="-0.14996795556505021"/>
      </right>
      <top/>
      <bottom style="hair">
        <color theme="0" tint="-0.149937437055574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7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37" fontId="1" fillId="0" borderId="0" applyFill="0" applyBorder="0" applyProtection="0">
      <protection locked="0"/>
    </xf>
    <xf numFmtId="0" fontId="1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7" fillId="0" borderId="0"/>
    <xf numFmtId="0" fontId="1" fillId="0" borderId="0"/>
    <xf numFmtId="9" fontId="1" fillId="0" borderId="0" applyFont="0" applyFill="0" applyBorder="0" applyAlignment="0" applyProtection="0"/>
  </cellStyleXfs>
  <cellXfs count="193">
    <xf numFmtId="0" fontId="0" fillId="0" borderId="0" xfId="0"/>
    <xf numFmtId="39" fontId="5" fillId="0" borderId="0" xfId="0" applyNumberFormat="1" applyFont="1" applyFill="1" applyBorder="1" applyAlignment="1"/>
    <xf numFmtId="0" fontId="9" fillId="0" borderId="0" xfId="0" applyFont="1" applyFill="1" applyBorder="1" applyAlignment="1"/>
    <xf numFmtId="39" fontId="10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9" fillId="0" borderId="0" xfId="0" applyFont="1" applyFill="1" applyAlignment="1"/>
    <xf numFmtId="3" fontId="9" fillId="0" borderId="0" xfId="0" applyNumberFormat="1" applyFont="1" applyFill="1" applyAlignment="1"/>
    <xf numFmtId="0" fontId="5" fillId="0" borderId="0" xfId="0" applyFont="1" applyFill="1" applyBorder="1" applyAlignment="1"/>
    <xf numFmtId="39" fontId="3" fillId="0" borderId="0" xfId="0" applyNumberFormat="1" applyFont="1" applyFill="1" applyBorder="1" applyAlignment="1">
      <alignment horizontal="left" vertical="center"/>
    </xf>
    <xf numFmtId="39" fontId="6" fillId="0" borderId="0" xfId="6" applyNumberFormat="1" applyFont="1" applyFill="1" applyBorder="1" applyAlignment="1">
      <alignment horizontal="left"/>
    </xf>
    <xf numFmtId="3" fontId="6" fillId="0" borderId="0" xfId="6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 applyProtection="1">
      <protection locked="0"/>
    </xf>
    <xf numFmtId="0" fontId="5" fillId="0" borderId="0" xfId="0" applyFont="1" applyFill="1" applyAlignment="1"/>
    <xf numFmtId="39" fontId="5" fillId="0" borderId="0" xfId="0" applyNumberFormat="1" applyFont="1" applyFill="1" applyBorder="1" applyAlignment="1" applyProtection="1">
      <protection locked="0"/>
    </xf>
    <xf numFmtId="3" fontId="5" fillId="0" borderId="0" xfId="0" applyNumberFormat="1" applyFont="1" applyFill="1" applyBorder="1" applyAlignment="1"/>
    <xf numFmtId="3" fontId="5" fillId="0" borderId="0" xfId="0" applyNumberFormat="1" applyFont="1" applyFill="1" applyAlignment="1" applyProtection="1">
      <protection locked="0"/>
    </xf>
    <xf numFmtId="0" fontId="6" fillId="3" borderId="9" xfId="7" applyFont="1" applyFill="1" applyBorder="1"/>
    <xf numFmtId="0" fontId="6" fillId="3" borderId="8" xfId="7" applyFont="1" applyFill="1" applyBorder="1"/>
    <xf numFmtId="0" fontId="5" fillId="3" borderId="7" xfId="7" applyFill="1" applyBorder="1"/>
    <xf numFmtId="0" fontId="5" fillId="4" borderId="0" xfId="7" applyFill="1"/>
    <xf numFmtId="39" fontId="6" fillId="5" borderId="6" xfId="8" applyNumberFormat="1" applyFont="1" applyFill="1" applyBorder="1" applyAlignment="1" applyProtection="1"/>
    <xf numFmtId="39" fontId="13" fillId="5" borderId="1" xfId="8" applyNumberFormat="1" applyFont="1" applyFill="1" applyBorder="1" applyAlignment="1" applyProtection="1">
      <alignment horizontal="center"/>
    </xf>
    <xf numFmtId="0" fontId="5" fillId="5" borderId="2" xfId="7" applyFill="1" applyBorder="1"/>
    <xf numFmtId="0" fontId="5" fillId="4" borderId="11" xfId="7" applyFill="1" applyBorder="1"/>
    <xf numFmtId="167" fontId="5" fillId="4" borderId="12" xfId="3" applyNumberFormat="1" applyFont="1" applyFill="1" applyBorder="1"/>
    <xf numFmtId="0" fontId="5" fillId="4" borderId="14" xfId="7" applyFill="1" applyBorder="1"/>
    <xf numFmtId="0" fontId="5" fillId="4" borderId="15" xfId="7" applyFill="1" applyBorder="1"/>
    <xf numFmtId="167" fontId="5" fillId="4" borderId="16" xfId="3" applyNumberFormat="1" applyFont="1" applyFill="1" applyBorder="1"/>
    <xf numFmtId="0" fontId="5" fillId="4" borderId="18" xfId="7" applyFill="1" applyBorder="1"/>
    <xf numFmtId="0" fontId="5" fillId="4" borderId="19" xfId="7" applyFill="1" applyBorder="1"/>
    <xf numFmtId="167" fontId="5" fillId="4" borderId="20" xfId="3" applyNumberFormat="1" applyFont="1" applyFill="1" applyBorder="1"/>
    <xf numFmtId="0" fontId="5" fillId="4" borderId="22" xfId="7" applyFill="1" applyBorder="1"/>
    <xf numFmtId="0" fontId="6" fillId="5" borderId="9" xfId="7" applyFont="1" applyFill="1" applyBorder="1"/>
    <xf numFmtId="0" fontId="5" fillId="5" borderId="7" xfId="7" applyFill="1" applyBorder="1"/>
    <xf numFmtId="39" fontId="13" fillId="5" borderId="9" xfId="8" applyNumberFormat="1" applyFont="1" applyFill="1" applyBorder="1" applyAlignment="1" applyProtection="1">
      <alignment horizontal="center"/>
    </xf>
    <xf numFmtId="39" fontId="13" fillId="5" borderId="7" xfId="8" applyNumberFormat="1" applyFont="1" applyFill="1" applyBorder="1" applyAlignment="1" applyProtection="1">
      <alignment horizontal="center"/>
    </xf>
    <xf numFmtId="0" fontId="9" fillId="6" borderId="0" xfId="0" applyFont="1" applyFill="1" applyBorder="1" applyAlignment="1"/>
    <xf numFmtId="39" fontId="8" fillId="6" borderId="0" xfId="0" applyNumberFormat="1" applyFont="1" applyFill="1" applyBorder="1" applyAlignment="1">
      <alignment horizontal="center" vertical="center"/>
    </xf>
    <xf numFmtId="37" fontId="8" fillId="6" borderId="0" xfId="5" applyFont="1" applyFill="1" applyBorder="1" applyAlignment="1" applyProtection="1">
      <alignment horizontal="right"/>
    </xf>
    <xf numFmtId="0" fontId="5" fillId="6" borderId="0" xfId="0" applyFont="1" applyFill="1" applyBorder="1" applyAlignment="1"/>
    <xf numFmtId="0" fontId="5" fillId="6" borderId="0" xfId="0" applyFont="1" applyFill="1" applyBorder="1" applyAlignment="1">
      <alignment horizontal="left"/>
    </xf>
    <xf numFmtId="0" fontId="14" fillId="6" borderId="0" xfId="9" applyFont="1" applyFill="1" applyBorder="1"/>
    <xf numFmtId="0" fontId="6" fillId="6" borderId="0" xfId="9" applyFont="1" applyFill="1" applyBorder="1"/>
    <xf numFmtId="0" fontId="6" fillId="5" borderId="6" xfId="7" applyFont="1" applyFill="1" applyBorder="1" applyAlignment="1">
      <alignment wrapText="1"/>
    </xf>
    <xf numFmtId="0" fontId="4" fillId="4" borderId="0" xfId="7" applyFont="1" applyFill="1"/>
    <xf numFmtId="0" fontId="5" fillId="4" borderId="23" xfId="7" applyFill="1" applyBorder="1"/>
    <xf numFmtId="0" fontId="5" fillId="4" borderId="7" xfId="7" applyFill="1" applyBorder="1"/>
    <xf numFmtId="0" fontId="5" fillId="4" borderId="28" xfId="7" applyFill="1" applyBorder="1"/>
    <xf numFmtId="167" fontId="5" fillId="4" borderId="29" xfId="3" applyNumberFormat="1" applyFont="1" applyFill="1" applyBorder="1"/>
    <xf numFmtId="0" fontId="5" fillId="4" borderId="31" xfId="7" applyFill="1" applyBorder="1"/>
    <xf numFmtId="39" fontId="5" fillId="0" borderId="1" xfId="0" applyNumberFormat="1" applyFont="1" applyFill="1" applyBorder="1" applyAlignment="1"/>
    <xf numFmtId="39" fontId="5" fillId="0" borderId="1" xfId="0" applyNumberFormat="1" applyFont="1" applyFill="1" applyBorder="1" applyAlignment="1" applyProtection="1">
      <protection locked="0"/>
    </xf>
    <xf numFmtId="3" fontId="5" fillId="0" borderId="1" xfId="0" applyNumberFormat="1" applyFont="1" applyFill="1" applyBorder="1" applyAlignment="1"/>
    <xf numFmtId="3" fontId="5" fillId="0" borderId="1" xfId="0" applyNumberFormat="1" applyFont="1" applyFill="1" applyBorder="1" applyAlignment="1" applyProtection="1">
      <protection locked="0"/>
    </xf>
    <xf numFmtId="0" fontId="5" fillId="0" borderId="10" xfId="0" applyFont="1" applyFill="1" applyBorder="1" applyAlignment="1"/>
    <xf numFmtId="43" fontId="5" fillId="4" borderId="20" xfId="3" applyNumberFormat="1" applyFont="1" applyFill="1" applyBorder="1"/>
    <xf numFmtId="0" fontId="6" fillId="5" borderId="6" xfId="7" applyFont="1" applyFill="1" applyBorder="1"/>
    <xf numFmtId="0" fontId="5" fillId="4" borderId="0" xfId="7" applyFill="1" applyBorder="1" applyAlignment="1">
      <alignment vertical="center"/>
    </xf>
    <xf numFmtId="0" fontId="5" fillId="4" borderId="0" xfId="7" applyFill="1" applyBorder="1"/>
    <xf numFmtId="0" fontId="5" fillId="0" borderId="0" xfId="7" applyFill="1" applyBorder="1"/>
    <xf numFmtId="167" fontId="5" fillId="0" borderId="0" xfId="3" applyNumberFormat="1" applyFont="1" applyFill="1" applyBorder="1"/>
    <xf numFmtId="164" fontId="5" fillId="0" borderId="0" xfId="3" applyFont="1" applyFill="1" applyBorder="1"/>
    <xf numFmtId="167" fontId="5" fillId="4" borderId="14" xfId="3" applyNumberFormat="1" applyFont="1" applyFill="1" applyBorder="1"/>
    <xf numFmtId="167" fontId="5" fillId="4" borderId="18" xfId="3" applyNumberFormat="1" applyFont="1" applyFill="1" applyBorder="1"/>
    <xf numFmtId="167" fontId="5" fillId="4" borderId="22" xfId="3" applyNumberFormat="1" applyFont="1" applyFill="1" applyBorder="1"/>
    <xf numFmtId="167" fontId="5" fillId="4" borderId="0" xfId="7" applyNumberFormat="1" applyFill="1"/>
    <xf numFmtId="167" fontId="13" fillId="5" borderId="1" xfId="8" applyNumberFormat="1" applyFont="1" applyFill="1" applyBorder="1" applyAlignment="1" applyProtection="1">
      <alignment horizontal="center"/>
    </xf>
    <xf numFmtId="167" fontId="6" fillId="3" borderId="8" xfId="7" applyNumberFormat="1" applyFont="1" applyFill="1" applyBorder="1"/>
    <xf numFmtId="167" fontId="5" fillId="7" borderId="8" xfId="7" applyNumberFormat="1" applyFill="1" applyBorder="1"/>
    <xf numFmtId="169" fontId="5" fillId="9" borderId="21" xfId="3" applyNumberFormat="1" applyFont="1" applyFill="1" applyBorder="1"/>
    <xf numFmtId="169" fontId="5" fillId="9" borderId="17" xfId="3" applyNumberFormat="1" applyFont="1" applyFill="1" applyBorder="1"/>
    <xf numFmtId="164" fontId="5" fillId="9" borderId="17" xfId="3" applyNumberFormat="1" applyFont="1" applyFill="1" applyBorder="1"/>
    <xf numFmtId="164" fontId="5" fillId="9" borderId="13" xfId="3" applyNumberFormat="1" applyFont="1" applyFill="1" applyBorder="1"/>
    <xf numFmtId="164" fontId="5" fillId="9" borderId="21" xfId="3" applyNumberFormat="1" applyFont="1" applyFill="1" applyBorder="1"/>
    <xf numFmtId="164" fontId="5" fillId="4" borderId="0" xfId="7" applyNumberFormat="1" applyFill="1"/>
    <xf numFmtId="164" fontId="13" fillId="5" borderId="1" xfId="8" applyNumberFormat="1" applyFont="1" applyFill="1" applyBorder="1" applyAlignment="1" applyProtection="1">
      <alignment horizontal="center"/>
    </xf>
    <xf numFmtId="164" fontId="6" fillId="3" borderId="8" xfId="7" applyNumberFormat="1" applyFont="1" applyFill="1" applyBorder="1"/>
    <xf numFmtId="164" fontId="5" fillId="0" borderId="0" xfId="0" applyNumberFormat="1" applyFont="1" applyFill="1" applyAlignment="1" applyProtection="1">
      <protection locked="0"/>
    </xf>
    <xf numFmtId="164" fontId="5" fillId="4" borderId="0" xfId="7" applyNumberFormat="1" applyFill="1" applyBorder="1"/>
    <xf numFmtId="0" fontId="5" fillId="4" borderId="0" xfId="0" applyFont="1" applyFill="1" applyBorder="1" applyAlignment="1"/>
    <xf numFmtId="39" fontId="3" fillId="4" borderId="0" xfId="0" applyNumberFormat="1" applyFont="1" applyFill="1" applyBorder="1" applyAlignment="1">
      <alignment horizontal="left" vertical="center"/>
    </xf>
    <xf numFmtId="167" fontId="5" fillId="4" borderId="0" xfId="3" applyNumberFormat="1" applyFont="1" applyFill="1" applyBorder="1"/>
    <xf numFmtId="3" fontId="4" fillId="2" borderId="1" xfId="0" applyNumberFormat="1" applyFont="1" applyFill="1" applyBorder="1" applyAlignment="1" applyProtection="1">
      <protection locked="0"/>
    </xf>
    <xf numFmtId="39" fontId="4" fillId="2" borderId="1" xfId="6" applyNumberFormat="1" applyFont="1" applyFill="1" applyBorder="1" applyAlignment="1"/>
    <xf numFmtId="0" fontId="1" fillId="4" borderId="0" xfId="0" applyFont="1" applyFill="1" applyBorder="1"/>
    <xf numFmtId="39" fontId="4" fillId="4" borderId="0" xfId="0" applyNumberFormat="1" applyFont="1" applyFill="1" applyBorder="1" applyAlignment="1"/>
    <xf numFmtId="0" fontId="5" fillId="4" borderId="15" xfId="7" applyFill="1" applyBorder="1" applyAlignment="1">
      <alignment horizontal="left" vertical="center"/>
    </xf>
    <xf numFmtId="0" fontId="6" fillId="5" borderId="5" xfId="0" applyFont="1" applyFill="1" applyBorder="1" applyAlignment="1"/>
    <xf numFmtId="0" fontId="5" fillId="5" borderId="3" xfId="0" applyFont="1" applyFill="1" applyBorder="1" applyAlignment="1"/>
    <xf numFmtId="0" fontId="5" fillId="5" borderId="4" xfId="0" applyFont="1" applyFill="1" applyBorder="1" applyAlignment="1"/>
    <xf numFmtId="0" fontId="6" fillId="5" borderId="5" xfId="0" applyFont="1" applyFill="1" applyBorder="1" applyAlignment="1">
      <alignment wrapText="1"/>
    </xf>
    <xf numFmtId="39" fontId="6" fillId="5" borderId="9" xfId="8" applyNumberFormat="1" applyFont="1" applyFill="1" applyBorder="1" applyAlignment="1" applyProtection="1">
      <alignment horizontal="left"/>
    </xf>
    <xf numFmtId="39" fontId="6" fillId="5" borderId="8" xfId="8" applyNumberFormat="1" applyFont="1" applyFill="1" applyBorder="1" applyAlignment="1" applyProtection="1">
      <alignment horizontal="left"/>
    </xf>
    <xf numFmtId="0" fontId="1" fillId="4" borderId="23" xfId="7" applyFont="1" applyFill="1" applyBorder="1"/>
    <xf numFmtId="39" fontId="4" fillId="2" borderId="1" xfId="0" applyNumberFormat="1" applyFont="1" applyFill="1" applyBorder="1" applyAlignment="1" applyProtection="1">
      <alignment horizontal="left"/>
      <protection locked="0"/>
    </xf>
    <xf numFmtId="165" fontId="4" fillId="2" borderId="1" xfId="0" applyNumberFormat="1" applyFont="1" applyFill="1" applyBorder="1" applyAlignment="1" applyProtection="1">
      <alignment horizontal="left"/>
      <protection locked="0"/>
    </xf>
    <xf numFmtId="0" fontId="1" fillId="4" borderId="0" xfId="0" applyFont="1" applyFill="1" applyBorder="1" applyAlignment="1">
      <alignment horizontal="left"/>
    </xf>
    <xf numFmtId="0" fontId="1" fillId="4" borderId="15" xfId="7" applyFont="1" applyFill="1" applyBorder="1" applyAlignment="1">
      <alignment vertical="top"/>
    </xf>
    <xf numFmtId="0" fontId="1" fillId="4" borderId="7" xfId="0" applyFont="1" applyFill="1" applyBorder="1"/>
    <xf numFmtId="169" fontId="5" fillId="9" borderId="13" xfId="3" applyNumberFormat="1" applyFont="1" applyFill="1" applyBorder="1"/>
    <xf numFmtId="170" fontId="5" fillId="4" borderId="0" xfId="7" applyNumberFormat="1" applyFill="1"/>
    <xf numFmtId="170" fontId="13" fillId="5" borderId="1" xfId="8" applyNumberFormat="1" applyFont="1" applyFill="1" applyBorder="1" applyAlignment="1" applyProtection="1">
      <alignment horizontal="center"/>
    </xf>
    <xf numFmtId="170" fontId="6" fillId="3" borderId="8" xfId="7" applyNumberFormat="1" applyFont="1" applyFill="1" applyBorder="1"/>
    <xf numFmtId="170" fontId="13" fillId="5" borderId="8" xfId="8" applyNumberFormat="1" applyFont="1" applyFill="1" applyBorder="1" applyAlignment="1" applyProtection="1">
      <alignment horizontal="center"/>
    </xf>
    <xf numFmtId="169" fontId="5" fillId="9" borderId="30" xfId="3" applyNumberFormat="1" applyFont="1" applyFill="1" applyBorder="1"/>
    <xf numFmtId="169" fontId="5" fillId="9" borderId="24" xfId="3" applyNumberFormat="1" applyFont="1" applyFill="1" applyBorder="1"/>
    <xf numFmtId="169" fontId="5" fillId="8" borderId="25" xfId="3" applyNumberFormat="1" applyFont="1" applyFill="1" applyBorder="1"/>
    <xf numFmtId="169" fontId="5" fillId="8" borderId="26" xfId="3" applyNumberFormat="1" applyFont="1" applyFill="1" applyBorder="1"/>
    <xf numFmtId="169" fontId="5" fillId="8" borderId="27" xfId="3" applyNumberFormat="1" applyFont="1" applyFill="1" applyBorder="1"/>
    <xf numFmtId="0" fontId="5" fillId="4" borderId="38" xfId="7" applyFill="1" applyBorder="1"/>
    <xf numFmtId="0" fontId="5" fillId="4" borderId="39" xfId="7" applyFill="1" applyBorder="1"/>
    <xf numFmtId="0" fontId="5" fillId="4" borderId="19" xfId="7" applyFill="1" applyBorder="1" applyAlignment="1">
      <alignment vertical="top"/>
    </xf>
    <xf numFmtId="0" fontId="1" fillId="4" borderId="28" xfId="7" applyFont="1" applyFill="1" applyBorder="1" applyAlignment="1">
      <alignment vertical="top"/>
    </xf>
    <xf numFmtId="0" fontId="1" fillId="6" borderId="0" xfId="11" applyFont="1" applyFill="1"/>
    <xf numFmtId="39" fontId="3" fillId="6" borderId="0" xfId="11" applyNumberFormat="1" applyFont="1" applyFill="1" applyBorder="1" applyAlignment="1">
      <alignment horizontal="left" vertical="center"/>
    </xf>
    <xf numFmtId="0" fontId="1" fillId="0" borderId="0" xfId="11" applyFont="1"/>
    <xf numFmtId="39" fontId="6" fillId="5" borderId="9" xfId="12" applyNumberFormat="1" applyFont="1" applyFill="1" applyBorder="1" applyAlignment="1" applyProtection="1"/>
    <xf numFmtId="39" fontId="6" fillId="5" borderId="8" xfId="12" applyNumberFormat="1" applyFont="1" applyFill="1" applyBorder="1" applyAlignment="1" applyProtection="1"/>
    <xf numFmtId="39" fontId="6" fillId="5" borderId="7" xfId="12" applyNumberFormat="1" applyFont="1" applyFill="1" applyBorder="1" applyAlignment="1" applyProtection="1"/>
    <xf numFmtId="0" fontId="6" fillId="0" borderId="0" xfId="11" applyFont="1"/>
    <xf numFmtId="39" fontId="6" fillId="0" borderId="9" xfId="11" applyNumberFormat="1" applyFont="1" applyBorder="1" applyAlignment="1">
      <alignment horizontal="left"/>
    </xf>
    <xf numFmtId="39" fontId="6" fillId="0" borderId="7" xfId="11" applyNumberFormat="1" applyFont="1" applyBorder="1" applyAlignment="1">
      <alignment horizontal="left"/>
    </xf>
    <xf numFmtId="39" fontId="6" fillId="0" borderId="7" xfId="6" applyNumberFormat="1" applyFont="1" applyFill="1" applyBorder="1" applyAlignment="1" applyProtection="1">
      <alignment horizontal="center"/>
      <protection locked="0"/>
    </xf>
    <xf numFmtId="3" fontId="6" fillId="0" borderId="47" xfId="6" applyNumberFormat="1" applyFont="1" applyFill="1" applyBorder="1" applyAlignment="1" applyProtection="1">
      <alignment horizontal="center"/>
      <protection locked="0"/>
    </xf>
    <xf numFmtId="3" fontId="6" fillId="0" borderId="0" xfId="6" applyNumberFormat="1" applyFont="1" applyFill="1" applyBorder="1" applyAlignment="1" applyProtection="1">
      <alignment horizontal="center"/>
      <protection locked="0"/>
    </xf>
    <xf numFmtId="0" fontId="1" fillId="2" borderId="6" xfId="11" applyFont="1" applyFill="1" applyBorder="1" applyAlignment="1"/>
    <xf numFmtId="0" fontId="1" fillId="2" borderId="2" xfId="11" applyFont="1" applyFill="1" applyBorder="1" applyAlignment="1"/>
    <xf numFmtId="4" fontId="1" fillId="10" borderId="2" xfId="11" applyNumberFormat="1" applyFont="1" applyFill="1" applyBorder="1" applyAlignment="1" applyProtection="1"/>
    <xf numFmtId="4" fontId="1" fillId="0" borderId="0" xfId="11" applyNumberFormat="1" applyFont="1" applyFill="1" applyBorder="1" applyAlignment="1" applyProtection="1">
      <protection locked="0"/>
    </xf>
    <xf numFmtId="9" fontId="1" fillId="0" borderId="0" xfId="13" applyFont="1"/>
    <xf numFmtId="0" fontId="1" fillId="2" borderId="48" xfId="11" applyFont="1" applyFill="1" applyBorder="1" applyAlignment="1"/>
    <xf numFmtId="0" fontId="1" fillId="2" borderId="49" xfId="11" applyFont="1" applyFill="1" applyBorder="1" applyAlignment="1"/>
    <xf numFmtId="4" fontId="1" fillId="10" borderId="49" xfId="11" applyNumberFormat="1" applyFont="1" applyFill="1" applyBorder="1" applyAlignment="1" applyProtection="1"/>
    <xf numFmtId="0" fontId="1" fillId="2" borderId="5" xfId="11" applyFont="1" applyFill="1" applyBorder="1" applyAlignment="1"/>
    <xf numFmtId="0" fontId="1" fillId="2" borderId="4" xfId="11" applyFont="1" applyFill="1" applyBorder="1" applyAlignment="1"/>
    <xf numFmtId="4" fontId="1" fillId="10" borderId="4" xfId="11" applyNumberFormat="1" applyFont="1" applyFill="1" applyBorder="1" applyAlignment="1" applyProtection="1"/>
    <xf numFmtId="0" fontId="1" fillId="0" borderId="0" xfId="11" applyFont="1" applyFill="1" applyBorder="1" applyAlignment="1"/>
    <xf numFmtId="0" fontId="1" fillId="0" borderId="0" xfId="11" applyFont="1" applyFill="1" applyAlignment="1"/>
    <xf numFmtId="4" fontId="1" fillId="0" borderId="0" xfId="11" applyNumberFormat="1" applyFont="1" applyFill="1" applyAlignment="1" applyProtection="1"/>
    <xf numFmtId="3" fontId="1" fillId="0" borderId="0" xfId="11" applyNumberFormat="1" applyFont="1" applyFill="1" applyAlignment="1" applyProtection="1"/>
    <xf numFmtId="0" fontId="1" fillId="0" borderId="0" xfId="11" applyFont="1" applyProtection="1"/>
    <xf numFmtId="4" fontId="1" fillId="0" borderId="0" xfId="11" applyNumberFormat="1" applyFont="1" applyFill="1"/>
    <xf numFmtId="39" fontId="6" fillId="0" borderId="47" xfId="6" applyNumberFormat="1" applyFont="1" applyFill="1" applyBorder="1" applyAlignment="1" applyProtection="1">
      <alignment horizontal="center"/>
    </xf>
    <xf numFmtId="3" fontId="6" fillId="0" borderId="7" xfId="6" applyNumberFormat="1" applyFont="1" applyFill="1" applyBorder="1" applyAlignment="1" applyProtection="1">
      <alignment horizontal="center"/>
    </xf>
    <xf numFmtId="3" fontId="6" fillId="0" borderId="47" xfId="6" applyNumberFormat="1" applyFont="1" applyFill="1" applyBorder="1" applyAlignment="1" applyProtection="1">
      <alignment horizontal="center"/>
    </xf>
    <xf numFmtId="4" fontId="6" fillId="0" borderId="0" xfId="6" applyNumberFormat="1" applyFont="1" applyFill="1" applyBorder="1" applyAlignment="1" applyProtection="1">
      <alignment horizontal="center"/>
      <protection locked="0"/>
    </xf>
    <xf numFmtId="0" fontId="1" fillId="2" borderId="1" xfId="11" applyFont="1" applyFill="1" applyBorder="1" applyAlignment="1"/>
    <xf numFmtId="2" fontId="1" fillId="10" borderId="2" xfId="11" applyNumberFormat="1" applyFont="1" applyFill="1" applyBorder="1" applyAlignment="1" applyProtection="1"/>
    <xf numFmtId="0" fontId="1" fillId="2" borderId="0" xfId="11" applyFont="1" applyFill="1" applyBorder="1" applyAlignment="1"/>
    <xf numFmtId="2" fontId="1" fillId="10" borderId="49" xfId="11" applyNumberFormat="1" applyFont="1" applyFill="1" applyBorder="1" applyAlignment="1" applyProtection="1"/>
    <xf numFmtId="0" fontId="1" fillId="2" borderId="3" xfId="11" applyFont="1" applyFill="1" applyBorder="1" applyAlignment="1"/>
    <xf numFmtId="0" fontId="16" fillId="6" borderId="0" xfId="0" applyFont="1" applyFill="1" applyBorder="1" applyAlignment="1"/>
    <xf numFmtId="39" fontId="15" fillId="6" borderId="0" xfId="0" applyNumberFormat="1" applyFont="1" applyFill="1" applyBorder="1" applyAlignment="1">
      <alignment horizontal="center" vertical="center"/>
    </xf>
    <xf numFmtId="37" fontId="15" fillId="6" borderId="0" xfId="5" applyFont="1" applyFill="1" applyBorder="1" applyAlignment="1" applyProtection="1">
      <alignment horizontal="right"/>
    </xf>
    <xf numFmtId="171" fontId="1" fillId="9" borderId="2" xfId="3" applyNumberFormat="1" applyFont="1" applyFill="1" applyBorder="1" applyAlignment="1" applyProtection="1"/>
    <xf numFmtId="171" fontId="1" fillId="9" borderId="49" xfId="3" applyNumberFormat="1" applyFont="1" applyFill="1" applyBorder="1" applyAlignment="1" applyProtection="1"/>
    <xf numFmtId="2" fontId="1" fillId="9" borderId="49" xfId="11" applyNumberFormat="1" applyFont="1" applyFill="1" applyBorder="1" applyAlignment="1" applyProtection="1"/>
    <xf numFmtId="4" fontId="1" fillId="9" borderId="4" xfId="11" applyNumberFormat="1" applyFont="1" applyFill="1" applyBorder="1" applyAlignment="1" applyProtection="1"/>
    <xf numFmtId="2" fontId="1" fillId="9" borderId="50" xfId="11" applyNumberFormat="1" applyFont="1" applyFill="1" applyBorder="1" applyAlignment="1" applyProtection="1"/>
    <xf numFmtId="2" fontId="1" fillId="9" borderId="10" xfId="11" applyNumberFormat="1" applyFont="1" applyFill="1" applyBorder="1" applyAlignment="1" applyProtection="1"/>
    <xf numFmtId="2" fontId="1" fillId="9" borderId="51" xfId="11" applyNumberFormat="1" applyFont="1" applyFill="1" applyBorder="1" applyAlignment="1" applyProtection="1"/>
    <xf numFmtId="39" fontId="10" fillId="6" borderId="0" xfId="0" applyNumberFormat="1" applyFont="1" applyFill="1" applyBorder="1" applyAlignment="1">
      <alignment horizontal="left" vertical="center"/>
    </xf>
    <xf numFmtId="39" fontId="17" fillId="11" borderId="0" xfId="0" applyNumberFormat="1" applyFont="1" applyFill="1" applyAlignment="1">
      <alignment horizontal="left" vertical="center"/>
    </xf>
    <xf numFmtId="39" fontId="10" fillId="6" borderId="0" xfId="0" applyNumberFormat="1" applyFont="1" applyFill="1" applyBorder="1" applyAlignment="1">
      <alignment horizontal="center" vertical="center"/>
    </xf>
    <xf numFmtId="0" fontId="18" fillId="6" borderId="0" xfId="0" applyFont="1" applyFill="1" applyBorder="1" applyAlignment="1"/>
    <xf numFmtId="37" fontId="10" fillId="6" borderId="0" xfId="5" applyFont="1" applyFill="1" applyBorder="1" applyAlignment="1" applyProtection="1">
      <alignment horizontal="right"/>
    </xf>
    <xf numFmtId="39" fontId="1" fillId="4" borderId="0" xfId="0" applyNumberFormat="1" applyFont="1" applyFill="1" applyBorder="1" applyAlignment="1">
      <alignment horizontal="left"/>
    </xf>
    <xf numFmtId="167" fontId="1" fillId="9" borderId="33" xfId="3" applyNumberFormat="1" applyFont="1" applyFill="1" applyBorder="1" applyAlignment="1">
      <alignment horizontal="left"/>
    </xf>
    <xf numFmtId="167" fontId="1" fillId="9" borderId="32" xfId="3" applyNumberFormat="1" applyFont="1" applyFill="1" applyBorder="1" applyAlignment="1">
      <alignment horizontal="left"/>
    </xf>
    <xf numFmtId="164" fontId="1" fillId="9" borderId="26" xfId="3" applyFont="1" applyFill="1" applyBorder="1" applyAlignment="1">
      <alignment horizontal="left"/>
    </xf>
    <xf numFmtId="164" fontId="1" fillId="9" borderId="16" xfId="3" applyFont="1" applyFill="1" applyBorder="1" applyAlignment="1">
      <alignment horizontal="left"/>
    </xf>
    <xf numFmtId="164" fontId="1" fillId="9" borderId="34" xfId="3" applyFont="1" applyFill="1" applyBorder="1" applyAlignment="1">
      <alignment horizontal="left" vertical="top" wrapText="1"/>
    </xf>
    <xf numFmtId="164" fontId="1" fillId="9" borderId="29" xfId="3" applyFont="1" applyFill="1" applyBorder="1" applyAlignment="1">
      <alignment horizontal="left" vertical="top" wrapText="1"/>
    </xf>
    <xf numFmtId="164" fontId="1" fillId="9" borderId="35" xfId="3" applyFont="1" applyFill="1" applyBorder="1" applyAlignment="1">
      <alignment horizontal="left" vertical="top" wrapText="1"/>
    </xf>
    <xf numFmtId="164" fontId="1" fillId="9" borderId="36" xfId="3" applyFont="1" applyFill="1" applyBorder="1" applyAlignment="1">
      <alignment horizontal="left" vertical="top" wrapText="1"/>
    </xf>
    <xf numFmtId="168" fontId="1" fillId="9" borderId="40" xfId="3" applyNumberFormat="1" applyFont="1" applyFill="1" applyBorder="1" applyAlignment="1">
      <alignment horizontal="left" vertical="top" wrapText="1"/>
    </xf>
    <xf numFmtId="168" fontId="1" fillId="9" borderId="41" xfId="3" applyNumberFormat="1" applyFont="1" applyFill="1" applyBorder="1" applyAlignment="1">
      <alignment horizontal="left" vertical="top" wrapText="1"/>
    </xf>
    <xf numFmtId="168" fontId="1" fillId="9" borderId="35" xfId="3" applyNumberFormat="1" applyFont="1" applyFill="1" applyBorder="1" applyAlignment="1">
      <alignment horizontal="left" vertical="top" wrapText="1"/>
    </xf>
    <xf numFmtId="168" fontId="1" fillId="9" borderId="36" xfId="3" applyNumberFormat="1" applyFont="1" applyFill="1" applyBorder="1" applyAlignment="1">
      <alignment horizontal="left" vertical="top" wrapText="1"/>
    </xf>
    <xf numFmtId="164" fontId="1" fillId="9" borderId="37" xfId="3" applyFont="1" applyFill="1" applyBorder="1" applyAlignment="1">
      <alignment horizontal="left" vertical="top" wrapText="1"/>
    </xf>
    <xf numFmtId="164" fontId="1" fillId="9" borderId="42" xfId="3" applyFont="1" applyFill="1" applyBorder="1" applyAlignment="1">
      <alignment horizontal="left" vertical="top" wrapText="1"/>
    </xf>
    <xf numFmtId="164" fontId="1" fillId="9" borderId="43" xfId="3" applyFont="1" applyFill="1" applyBorder="1" applyAlignment="1">
      <alignment horizontal="left" vertical="top" wrapText="1"/>
    </xf>
    <xf numFmtId="164" fontId="1" fillId="9" borderId="44" xfId="3" applyFont="1" applyFill="1" applyBorder="1" applyAlignment="1">
      <alignment horizontal="left" vertical="top" wrapText="1"/>
    </xf>
    <xf numFmtId="164" fontId="1" fillId="9" borderId="45" xfId="3" applyFont="1" applyFill="1" applyBorder="1" applyAlignment="1">
      <alignment horizontal="left" vertical="top" wrapText="1"/>
    </xf>
    <xf numFmtId="164" fontId="1" fillId="9" borderId="46" xfId="3" applyFont="1" applyFill="1" applyBorder="1" applyAlignment="1">
      <alignment horizontal="left" vertical="top" wrapText="1"/>
    </xf>
    <xf numFmtId="39" fontId="10" fillId="6" borderId="0" xfId="0" applyNumberFormat="1" applyFont="1" applyFill="1" applyBorder="1" applyAlignment="1">
      <alignment horizontal="left" vertical="center"/>
    </xf>
    <xf numFmtId="167" fontId="13" fillId="5" borderId="1" xfId="8" applyNumberFormat="1" applyFont="1" applyFill="1" applyBorder="1" applyAlignment="1" applyProtection="1">
      <alignment horizontal="center" vertical="center"/>
    </xf>
    <xf numFmtId="167" fontId="13" fillId="5" borderId="3" xfId="8" applyNumberFormat="1" applyFont="1" applyFill="1" applyBorder="1" applyAlignment="1" applyProtection="1">
      <alignment horizontal="center" vertical="center"/>
    </xf>
    <xf numFmtId="39" fontId="13" fillId="5" borderId="1" xfId="8" applyNumberFormat="1" applyFont="1" applyFill="1" applyBorder="1" applyAlignment="1" applyProtection="1">
      <alignment horizontal="center" vertical="center"/>
    </xf>
    <xf numFmtId="39" fontId="13" fillId="5" borderId="3" xfId="8" applyNumberFormat="1" applyFont="1" applyFill="1" applyBorder="1" applyAlignment="1" applyProtection="1">
      <alignment horizontal="center" vertical="center"/>
    </xf>
    <xf numFmtId="168" fontId="1" fillId="9" borderId="25" xfId="3" applyNumberFormat="1" applyFont="1" applyFill="1" applyBorder="1" applyAlignment="1">
      <alignment horizontal="left"/>
    </xf>
    <xf numFmtId="168" fontId="1" fillId="9" borderId="12" xfId="3" applyNumberFormat="1" applyFont="1" applyFill="1" applyBorder="1" applyAlignment="1">
      <alignment horizontal="left"/>
    </xf>
  </cellXfs>
  <cellStyles count="14">
    <cellStyle name="_x000d__x000a_JournalTemplate=C:\COMFO\CTALK\JOURSTD.TPL_x000d__x000a_LbStateAddress=3 3 0 251 1 89 2 311_x000d__x000a_LbStateJou" xfId="1"/>
    <cellStyle name="Euro" xfId="2"/>
    <cellStyle name="Komma" xfId="3" builtinId="3"/>
    <cellStyle name="Komma 2 2" xfId="10"/>
    <cellStyle name="Normal_# klanten" xfId="4"/>
    <cellStyle name="Normal_Data_2_wrm1_30" xfId="5"/>
    <cellStyle name="Procent 2" xfId="13"/>
    <cellStyle name="Standaard" xfId="0" builtinId="0"/>
    <cellStyle name="Standaard 2 2" xfId="9"/>
    <cellStyle name="Standaard 2 3" xfId="7"/>
    <cellStyle name="Standaard_103321_3 Cogas Elementen EAV-tarieven" xfId="11"/>
    <cellStyle name="Standaard_Tabellen - CIV2" xfId="6"/>
    <cellStyle name="Standaard_Tabellen - CIV2_Format import PRD en Database voor NE6R (concept) v1" xfId="8"/>
    <cellStyle name="Standaard_Tabellen - CIV2_Format import PRD en Database voor NE6R (concept) v1 2" xfId="12"/>
  </cellStyles>
  <dxfs count="0"/>
  <tableStyles count="0" defaultTableStyle="TableStyleMedium2" defaultPivotStyle="PivotStyleLight16"/>
  <colors>
    <mruColors>
      <color rgb="FFCCFFCC"/>
      <color rgb="FFFFFF99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4%20DREV%20PROJecten/04%20Tarievenbesluiten/2014/RNB-E/Proces%205%20-%20Tarievenvoorstel/Ontvangen/DELN%20-%2013.0425.52%20DELN%20NE-TAR(i)-13-10%20DNWB%2020130810%20verstuurd%20aan%20AC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"/>
      <sheetName val="Contactgegevens"/>
      <sheetName val="Tarievenvoorstel"/>
      <sheetName val="Deelmarktgrenzen Transport"/>
      <sheetName val="Elementen EAV tarieven"/>
      <sheetName val="Toelichting"/>
      <sheetName val="Richtlijnen Controle Tarieven "/>
    </sheetNames>
    <sheetDataSet>
      <sheetData sheetId="0"/>
      <sheetData sheetId="1"/>
      <sheetData sheetId="2">
        <row r="37">
          <cell r="M37" t="str">
            <v xml:space="preserve">t/m 1*6 A  geschakeld net </v>
          </cell>
        </row>
        <row r="50">
          <cell r="M50">
            <v>0</v>
          </cell>
          <cell r="O50">
            <v>0</v>
          </cell>
        </row>
        <row r="51">
          <cell r="M51">
            <v>0</v>
          </cell>
          <cell r="O51">
            <v>0</v>
          </cell>
        </row>
        <row r="52">
          <cell r="M52">
            <v>0</v>
          </cell>
          <cell r="O52">
            <v>0</v>
          </cell>
        </row>
        <row r="53">
          <cell r="M53">
            <v>0</v>
          </cell>
          <cell r="O53">
            <v>0</v>
          </cell>
        </row>
        <row r="74">
          <cell r="M74">
            <v>0</v>
          </cell>
          <cell r="O74">
            <v>0</v>
          </cell>
        </row>
        <row r="75">
          <cell r="M75">
            <v>0</v>
          </cell>
          <cell r="O75">
            <v>0</v>
          </cell>
        </row>
        <row r="76">
          <cell r="M76">
            <v>0</v>
          </cell>
          <cell r="O76">
            <v>0</v>
          </cell>
        </row>
        <row r="77">
          <cell r="M77">
            <v>0</v>
          </cell>
          <cell r="O77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>
    <pageSetUpPr fitToPage="1"/>
  </sheetPr>
  <dimension ref="A1:AD79"/>
  <sheetViews>
    <sheetView showGridLines="0" tabSelected="1" zoomScale="80" zoomScaleNormal="80" zoomScaleSheetLayoutView="85" workbookViewId="0"/>
  </sheetViews>
  <sheetFormatPr defaultRowHeight="11.25" x14ac:dyDescent="0.2"/>
  <cols>
    <col min="1" max="1" width="3.7109375" style="6" customWidth="1"/>
    <col min="2" max="2" width="3" style="6" customWidth="1"/>
    <col min="3" max="3" width="43.140625" style="6" customWidth="1"/>
    <col min="4" max="4" width="15.7109375" style="6" customWidth="1"/>
    <col min="5" max="5" width="15.7109375" style="7" customWidth="1"/>
    <col min="6" max="6" width="2.5703125" style="7" customWidth="1"/>
    <col min="7" max="7" width="4.42578125" style="6" customWidth="1"/>
    <col min="8" max="8" width="44.5703125" style="6" customWidth="1"/>
    <col min="9" max="9" width="15.7109375" style="6" customWidth="1"/>
    <col min="10" max="10" width="15.7109375" style="7" customWidth="1"/>
    <col min="11" max="11" width="2.5703125" style="7" customWidth="1"/>
    <col min="12" max="12" width="4.85546875" style="6" customWidth="1"/>
    <col min="13" max="13" width="54.85546875" style="6" customWidth="1"/>
    <col min="14" max="14" width="18.85546875" style="6" customWidth="1"/>
    <col min="15" max="15" width="19" style="6" customWidth="1"/>
    <col min="16" max="16" width="2.5703125" style="7" customWidth="1"/>
    <col min="17" max="17" width="3.42578125" style="6" customWidth="1"/>
    <col min="18" max="18" width="3.7109375" style="6" customWidth="1"/>
    <col min="19" max="16384" width="9.140625" style="6"/>
  </cols>
  <sheetData>
    <row r="1" spans="1:18" s="2" customFormat="1" ht="29.25" customHeight="1" x14ac:dyDescent="0.4">
      <c r="A1" s="152"/>
      <c r="B1" s="152"/>
      <c r="C1" s="163" t="s">
        <v>94</v>
      </c>
      <c r="D1" s="153"/>
      <c r="E1" s="153"/>
      <c r="F1" s="153"/>
      <c r="G1" s="153"/>
      <c r="H1" s="153"/>
      <c r="I1" s="162" t="s">
        <v>92</v>
      </c>
      <c r="J1" s="164"/>
      <c r="K1" s="164"/>
      <c r="L1" s="164"/>
      <c r="M1" s="162"/>
      <c r="N1" s="165"/>
      <c r="O1" s="166" t="s">
        <v>93</v>
      </c>
      <c r="P1" s="154"/>
      <c r="Q1" s="152"/>
      <c r="R1" s="152"/>
    </row>
    <row r="2" spans="1:18" s="2" customFormat="1" ht="13.5" customHeight="1" x14ac:dyDescent="0.3">
      <c r="A2" s="37"/>
      <c r="C2" s="3"/>
      <c r="D2" s="3"/>
      <c r="E2" s="3"/>
      <c r="F2" s="3"/>
      <c r="G2" s="4"/>
      <c r="H2" s="3"/>
      <c r="I2" s="3"/>
      <c r="J2" s="3"/>
      <c r="K2" s="3"/>
      <c r="L2" s="4"/>
      <c r="M2" s="3"/>
      <c r="N2" s="3"/>
      <c r="O2" s="3"/>
      <c r="P2" s="3"/>
      <c r="R2" s="37"/>
    </row>
    <row r="3" spans="1:18" s="2" customFormat="1" ht="25.5" customHeight="1" x14ac:dyDescent="0.3">
      <c r="A3" s="37"/>
      <c r="C3" s="42" t="s">
        <v>31</v>
      </c>
      <c r="D3" s="43"/>
      <c r="E3" s="43"/>
      <c r="F3" s="43"/>
      <c r="G3" s="43"/>
      <c r="H3" s="43"/>
      <c r="I3" s="43"/>
      <c r="J3" s="43"/>
      <c r="K3" s="43"/>
      <c r="L3" s="4"/>
      <c r="M3" s="42" t="s">
        <v>44</v>
      </c>
      <c r="N3" s="42"/>
      <c r="O3" s="42"/>
      <c r="P3" s="42"/>
      <c r="R3" s="37"/>
    </row>
    <row r="4" spans="1:18" s="5" customFormat="1" ht="12.75" customHeight="1" x14ac:dyDescent="0.2">
      <c r="A4" s="41"/>
      <c r="C4" s="10"/>
      <c r="D4" s="10"/>
      <c r="E4" s="11"/>
      <c r="F4" s="11"/>
      <c r="G4" s="10"/>
      <c r="H4" s="10"/>
      <c r="I4" s="10"/>
      <c r="J4" s="11"/>
      <c r="K4" s="11"/>
      <c r="L4" s="11"/>
      <c r="M4" s="10"/>
      <c r="N4" s="10"/>
      <c r="O4" s="10"/>
      <c r="P4" s="11"/>
      <c r="R4" s="41"/>
    </row>
    <row r="5" spans="1:18" s="5" customFormat="1" ht="12.75" customHeight="1" x14ac:dyDescent="0.2">
      <c r="A5" s="41"/>
      <c r="C5" s="17" t="s">
        <v>28</v>
      </c>
      <c r="D5" s="18"/>
      <c r="E5" s="18"/>
      <c r="F5" s="19"/>
      <c r="G5" s="13"/>
      <c r="H5" s="17" t="s">
        <v>32</v>
      </c>
      <c r="I5" s="18"/>
      <c r="J5" s="18"/>
      <c r="K5" s="19"/>
      <c r="L5" s="13"/>
      <c r="M5" s="57" t="s">
        <v>13</v>
      </c>
      <c r="N5" s="22" t="s">
        <v>39</v>
      </c>
      <c r="O5" s="22" t="s">
        <v>29</v>
      </c>
      <c r="P5" s="23"/>
      <c r="R5" s="41"/>
    </row>
    <row r="6" spans="1:18" s="13" customFormat="1" ht="12.75" x14ac:dyDescent="0.2">
      <c r="A6" s="40"/>
      <c r="C6" s="20"/>
      <c r="D6" s="20"/>
      <c r="E6" s="20"/>
      <c r="F6" s="20"/>
      <c r="H6" s="20"/>
      <c r="I6" s="20"/>
      <c r="J6" s="20"/>
      <c r="K6" s="20"/>
      <c r="M6" s="24" t="s">
        <v>56</v>
      </c>
      <c r="N6" s="25"/>
      <c r="O6" s="100"/>
      <c r="P6" s="26"/>
      <c r="R6" s="40"/>
    </row>
    <row r="7" spans="1:18" s="13" customFormat="1" ht="12.75" x14ac:dyDescent="0.2">
      <c r="A7" s="40"/>
      <c r="C7" s="21" t="s">
        <v>5</v>
      </c>
      <c r="D7" s="22" t="s">
        <v>39</v>
      </c>
      <c r="E7" s="22" t="s">
        <v>29</v>
      </c>
      <c r="F7" s="23"/>
      <c r="H7" s="33" t="s">
        <v>33</v>
      </c>
      <c r="I7" s="67" t="s">
        <v>39</v>
      </c>
      <c r="J7" s="22" t="s">
        <v>29</v>
      </c>
      <c r="K7" s="34"/>
      <c r="M7" s="27" t="s">
        <v>57</v>
      </c>
      <c r="N7" s="28">
        <v>173.1504796230785</v>
      </c>
      <c r="O7" s="71">
        <v>2085</v>
      </c>
      <c r="P7" s="29"/>
      <c r="R7" s="40"/>
    </row>
    <row r="8" spans="1:18" s="13" customFormat="1" ht="12.75" x14ac:dyDescent="0.2">
      <c r="A8" s="40"/>
      <c r="C8" s="24" t="s">
        <v>0</v>
      </c>
      <c r="D8" s="25">
        <v>0</v>
      </c>
      <c r="E8" s="100"/>
      <c r="F8" s="26"/>
      <c r="H8" s="24" t="s">
        <v>0</v>
      </c>
      <c r="I8" s="25">
        <v>262.66522023670018</v>
      </c>
      <c r="J8" s="100">
        <v>441</v>
      </c>
      <c r="K8" s="26"/>
      <c r="M8" s="27" t="s">
        <v>58</v>
      </c>
      <c r="N8" s="28">
        <v>688.10190787999056</v>
      </c>
      <c r="O8" s="71">
        <v>1795</v>
      </c>
      <c r="P8" s="29"/>
      <c r="R8" s="40"/>
    </row>
    <row r="9" spans="1:18" s="13" customFormat="1" ht="12.75" x14ac:dyDescent="0.2">
      <c r="A9" s="40"/>
      <c r="C9" s="27" t="s">
        <v>1</v>
      </c>
      <c r="D9" s="28">
        <v>0</v>
      </c>
      <c r="E9" s="71"/>
      <c r="F9" s="29"/>
      <c r="H9" s="27" t="s">
        <v>34</v>
      </c>
      <c r="I9" s="28">
        <v>738066.99403288495</v>
      </c>
      <c r="J9" s="71">
        <v>12.21</v>
      </c>
      <c r="K9" s="29"/>
      <c r="M9" s="27" t="s">
        <v>59</v>
      </c>
      <c r="N9" s="28">
        <v>14198.338953071201</v>
      </c>
      <c r="O9" s="71">
        <v>678</v>
      </c>
      <c r="P9" s="29"/>
      <c r="R9" s="40"/>
    </row>
    <row r="10" spans="1:18" s="13" customFormat="1" ht="12.75" x14ac:dyDescent="0.2">
      <c r="A10" s="40"/>
      <c r="C10" s="30" t="s">
        <v>2</v>
      </c>
      <c r="D10" s="31">
        <v>0</v>
      </c>
      <c r="E10" s="70"/>
      <c r="F10" s="32"/>
      <c r="H10" s="27" t="s">
        <v>2</v>
      </c>
      <c r="I10" s="28">
        <v>7095795.9797390886</v>
      </c>
      <c r="J10" s="71">
        <v>1.18</v>
      </c>
      <c r="K10" s="29"/>
      <c r="M10" s="27" t="s">
        <v>60</v>
      </c>
      <c r="N10" s="28">
        <v>13138.854708250414</v>
      </c>
      <c r="O10" s="71">
        <v>169</v>
      </c>
      <c r="P10" s="29"/>
      <c r="R10" s="40"/>
    </row>
    <row r="11" spans="1:18" s="13" customFormat="1" ht="12.75" x14ac:dyDescent="0.2">
      <c r="A11" s="40"/>
      <c r="C11" s="20"/>
      <c r="D11" s="20"/>
      <c r="E11" s="101"/>
      <c r="F11" s="20"/>
      <c r="H11" s="30" t="s">
        <v>3</v>
      </c>
      <c r="I11" s="31">
        <v>2863757785.3946438</v>
      </c>
      <c r="J11" s="70">
        <v>4.5999999999999999E-3</v>
      </c>
      <c r="K11" s="32"/>
      <c r="M11" s="27" t="s">
        <v>61</v>
      </c>
      <c r="N11" s="28">
        <v>0</v>
      </c>
      <c r="O11" s="71">
        <v>169</v>
      </c>
      <c r="P11" s="29"/>
      <c r="R11" s="40"/>
    </row>
    <row r="12" spans="1:18" s="13" customFormat="1" ht="12.75" x14ac:dyDescent="0.2">
      <c r="A12" s="40"/>
      <c r="C12" s="33" t="s">
        <v>45</v>
      </c>
      <c r="D12" s="22" t="s">
        <v>39</v>
      </c>
      <c r="E12" s="102" t="s">
        <v>29</v>
      </c>
      <c r="F12" s="34"/>
      <c r="H12" s="59"/>
      <c r="I12" s="82"/>
      <c r="J12" s="82"/>
      <c r="K12" s="59"/>
      <c r="M12" s="27" t="s">
        <v>62</v>
      </c>
      <c r="N12" s="28">
        <v>125584.99373603147</v>
      </c>
      <c r="O12" s="71">
        <v>35.5</v>
      </c>
      <c r="P12" s="29"/>
      <c r="R12" s="40"/>
    </row>
    <row r="13" spans="1:18" s="13" customFormat="1" ht="12.75" x14ac:dyDescent="0.2">
      <c r="A13" s="40"/>
      <c r="C13" s="24" t="s">
        <v>0</v>
      </c>
      <c r="D13" s="25">
        <v>0</v>
      </c>
      <c r="E13" s="100"/>
      <c r="F13" s="26"/>
      <c r="H13" s="33" t="s">
        <v>53</v>
      </c>
      <c r="I13" s="67" t="s">
        <v>39</v>
      </c>
      <c r="J13" s="22" t="s">
        <v>29</v>
      </c>
      <c r="K13" s="34"/>
      <c r="M13" s="27" t="s">
        <v>63</v>
      </c>
      <c r="N13" s="28">
        <v>2438235.0180991953</v>
      </c>
      <c r="O13" s="71">
        <v>31.1</v>
      </c>
      <c r="P13" s="29"/>
      <c r="R13" s="40"/>
    </row>
    <row r="14" spans="1:18" s="13" customFormat="1" ht="12.75" x14ac:dyDescent="0.2">
      <c r="A14" s="40"/>
      <c r="C14" s="27" t="s">
        <v>1</v>
      </c>
      <c r="D14" s="28">
        <v>0</v>
      </c>
      <c r="E14" s="71"/>
      <c r="F14" s="29"/>
      <c r="H14" s="24" t="s">
        <v>0</v>
      </c>
      <c r="I14" s="25">
        <v>9688.2809347966813</v>
      </c>
      <c r="J14" s="100">
        <v>441</v>
      </c>
      <c r="K14" s="26"/>
      <c r="M14" s="27" t="s">
        <v>64</v>
      </c>
      <c r="N14" s="28">
        <v>1097407.0757186192</v>
      </c>
      <c r="O14" s="71">
        <v>3.83</v>
      </c>
      <c r="P14" s="29"/>
      <c r="R14" s="40"/>
    </row>
    <row r="15" spans="1:18" s="13" customFormat="1" ht="12.75" x14ac:dyDescent="0.2">
      <c r="A15" s="40"/>
      <c r="C15" s="30" t="s">
        <v>15</v>
      </c>
      <c r="D15" s="31">
        <v>0</v>
      </c>
      <c r="E15" s="70"/>
      <c r="F15" s="32"/>
      <c r="H15" s="27" t="s">
        <v>34</v>
      </c>
      <c r="I15" s="28">
        <v>2966855.5120938788</v>
      </c>
      <c r="J15" s="71">
        <v>15.24</v>
      </c>
      <c r="K15" s="29"/>
      <c r="M15" s="27"/>
      <c r="N15" s="28"/>
      <c r="O15" s="71"/>
      <c r="P15" s="29"/>
      <c r="R15" s="40"/>
    </row>
    <row r="16" spans="1:18" s="13" customFormat="1" ht="12.75" x14ac:dyDescent="0.2">
      <c r="A16" s="40"/>
      <c r="C16" s="20"/>
      <c r="D16" s="20"/>
      <c r="E16" s="101"/>
      <c r="F16" s="20"/>
      <c r="H16" s="27" t="s">
        <v>2</v>
      </c>
      <c r="I16" s="28">
        <v>26106939.69247644</v>
      </c>
      <c r="J16" s="71">
        <v>1.53</v>
      </c>
      <c r="K16" s="29"/>
      <c r="M16" s="27"/>
      <c r="N16" s="28"/>
      <c r="O16" s="71"/>
      <c r="P16" s="29"/>
      <c r="R16" s="40"/>
    </row>
    <row r="17" spans="1:30" s="13" customFormat="1" ht="12.75" x14ac:dyDescent="0.2">
      <c r="A17" s="40"/>
      <c r="C17" s="33" t="s">
        <v>7</v>
      </c>
      <c r="D17" s="22" t="s">
        <v>39</v>
      </c>
      <c r="E17" s="102" t="s">
        <v>29</v>
      </c>
      <c r="F17" s="34"/>
      <c r="H17" s="30" t="s">
        <v>3</v>
      </c>
      <c r="I17" s="31">
        <v>8034768554.2295141</v>
      </c>
      <c r="J17" s="70">
        <v>8.8000000000000005E-3</v>
      </c>
      <c r="K17" s="32"/>
      <c r="M17" s="27"/>
      <c r="N17" s="28"/>
      <c r="O17" s="71"/>
      <c r="P17" s="29"/>
      <c r="R17" s="40"/>
    </row>
    <row r="18" spans="1:30" s="13" customFormat="1" ht="12.75" x14ac:dyDescent="0.2">
      <c r="A18" s="40"/>
      <c r="C18" s="24" t="s">
        <v>0</v>
      </c>
      <c r="D18" s="25">
        <v>3.5455070448257615</v>
      </c>
      <c r="E18" s="100">
        <v>2760</v>
      </c>
      <c r="F18" s="26"/>
      <c r="H18" s="20"/>
      <c r="I18" s="66"/>
      <c r="J18" s="75"/>
      <c r="K18" s="20"/>
      <c r="M18" s="27"/>
      <c r="N18" s="28"/>
      <c r="O18" s="71"/>
      <c r="P18" s="29"/>
      <c r="R18" s="40"/>
    </row>
    <row r="19" spans="1:30" s="13" customFormat="1" ht="12.75" x14ac:dyDescent="0.2">
      <c r="A19" s="40"/>
      <c r="C19" s="27" t="s">
        <v>1</v>
      </c>
      <c r="D19" s="28">
        <v>65246.509240481479</v>
      </c>
      <c r="E19" s="71">
        <v>13.09</v>
      </c>
      <c r="F19" s="29"/>
      <c r="H19" s="33" t="s">
        <v>11</v>
      </c>
      <c r="I19" s="67" t="s">
        <v>39</v>
      </c>
      <c r="J19" s="76" t="s">
        <v>29</v>
      </c>
      <c r="K19" s="34"/>
      <c r="M19" s="27"/>
      <c r="N19" s="28"/>
      <c r="O19" s="71"/>
      <c r="P19" s="29"/>
      <c r="R19" s="40"/>
    </row>
    <row r="20" spans="1:30" s="13" customFormat="1" ht="12.75" x14ac:dyDescent="0.2">
      <c r="A20" s="40"/>
      <c r="C20" s="30" t="s">
        <v>2</v>
      </c>
      <c r="D20" s="31">
        <v>620960.00738594739</v>
      </c>
      <c r="E20" s="70">
        <v>1.07</v>
      </c>
      <c r="F20" s="32"/>
      <c r="H20" s="24" t="s">
        <v>0</v>
      </c>
      <c r="I20" s="25">
        <v>14613.038714865668</v>
      </c>
      <c r="J20" s="100">
        <v>441</v>
      </c>
      <c r="K20" s="26"/>
      <c r="M20" s="27"/>
      <c r="N20" s="28"/>
      <c r="O20" s="71"/>
      <c r="P20" s="29"/>
      <c r="R20" s="40"/>
    </row>
    <row r="21" spans="1:30" s="13" customFormat="1" ht="12.75" x14ac:dyDescent="0.2">
      <c r="A21" s="40"/>
      <c r="C21" s="20"/>
      <c r="D21" s="20"/>
      <c r="E21" s="101"/>
      <c r="F21" s="20"/>
      <c r="H21" s="27" t="s">
        <v>34</v>
      </c>
      <c r="I21" s="28">
        <v>1060364.4309226701</v>
      </c>
      <c r="J21" s="71">
        <v>23.52</v>
      </c>
      <c r="K21" s="29"/>
      <c r="M21" s="27"/>
      <c r="N21" s="28"/>
      <c r="O21" s="71"/>
      <c r="P21" s="29"/>
      <c r="R21" s="40"/>
    </row>
    <row r="22" spans="1:30" s="13" customFormat="1" ht="12.75" x14ac:dyDescent="0.2">
      <c r="A22" s="40"/>
      <c r="C22" s="33" t="s">
        <v>46</v>
      </c>
      <c r="D22" s="22" t="s">
        <v>39</v>
      </c>
      <c r="E22" s="102" t="s">
        <v>29</v>
      </c>
      <c r="F22" s="34"/>
      <c r="H22" s="27" t="s">
        <v>2</v>
      </c>
      <c r="I22" s="28">
        <v>8301833.4831808507</v>
      </c>
      <c r="J22" s="71">
        <v>1.53</v>
      </c>
      <c r="K22" s="29"/>
      <c r="M22" s="27"/>
      <c r="N22" s="28"/>
      <c r="O22" s="71"/>
      <c r="P22" s="29"/>
      <c r="R22" s="40"/>
    </row>
    <row r="23" spans="1:30" s="13" customFormat="1" ht="12.75" x14ac:dyDescent="0.2">
      <c r="A23" s="40"/>
      <c r="C23" s="24" t="s">
        <v>0</v>
      </c>
      <c r="D23" s="25">
        <v>1.6363898860492447</v>
      </c>
      <c r="E23" s="100">
        <v>2760</v>
      </c>
      <c r="F23" s="26"/>
      <c r="H23" s="30" t="s">
        <v>3</v>
      </c>
      <c r="I23" s="31">
        <v>2173614445.7117639</v>
      </c>
      <c r="J23" s="70">
        <v>8.8000000000000005E-3</v>
      </c>
      <c r="K23" s="32"/>
      <c r="M23" s="27"/>
      <c r="N23" s="28"/>
      <c r="O23" s="71"/>
      <c r="P23" s="29"/>
      <c r="R23" s="40"/>
    </row>
    <row r="24" spans="1:30" s="13" customFormat="1" ht="12.75" x14ac:dyDescent="0.2">
      <c r="A24" s="40"/>
      <c r="C24" s="27" t="s">
        <v>1</v>
      </c>
      <c r="D24" s="28">
        <v>9471.7609484006243</v>
      </c>
      <c r="E24" s="71">
        <v>6.55</v>
      </c>
      <c r="F24" s="29"/>
      <c r="H24" s="20"/>
      <c r="I24" s="66"/>
      <c r="J24" s="75"/>
      <c r="K24" s="20"/>
      <c r="M24" s="27"/>
      <c r="N24" s="28"/>
      <c r="O24" s="71"/>
      <c r="P24" s="29"/>
      <c r="R24" s="40"/>
    </row>
    <row r="25" spans="1:30" s="13" customFormat="1" ht="12.75" x14ac:dyDescent="0.2">
      <c r="A25" s="40"/>
      <c r="C25" s="30" t="s">
        <v>15</v>
      </c>
      <c r="D25" s="31">
        <v>83121.452813852826</v>
      </c>
      <c r="E25" s="70">
        <v>0.37</v>
      </c>
      <c r="F25" s="32"/>
      <c r="H25" s="17" t="s">
        <v>35</v>
      </c>
      <c r="I25" s="68"/>
      <c r="J25" s="77"/>
      <c r="K25" s="19"/>
      <c r="M25" s="27"/>
      <c r="N25" s="28"/>
      <c r="O25" s="71"/>
      <c r="P25" s="29"/>
      <c r="R25" s="40"/>
    </row>
    <row r="26" spans="1:30" s="13" customFormat="1" ht="12.75" x14ac:dyDescent="0.2">
      <c r="A26" s="40"/>
      <c r="C26" s="20"/>
      <c r="D26" s="20"/>
      <c r="E26" s="101"/>
      <c r="F26" s="20"/>
      <c r="H26" s="20"/>
      <c r="I26" s="66"/>
      <c r="J26" s="75"/>
      <c r="K26" s="20"/>
      <c r="M26" s="27"/>
      <c r="N26" s="28"/>
      <c r="O26" s="71"/>
      <c r="P26" s="29"/>
      <c r="R26" s="40"/>
    </row>
    <row r="27" spans="1:30" s="13" customFormat="1" ht="12.75" x14ac:dyDescent="0.2">
      <c r="A27" s="40"/>
      <c r="C27" s="33" t="s">
        <v>9</v>
      </c>
      <c r="D27" s="22" t="s">
        <v>39</v>
      </c>
      <c r="E27" s="102" t="s">
        <v>29</v>
      </c>
      <c r="F27" s="34"/>
      <c r="H27" s="33" t="s">
        <v>12</v>
      </c>
      <c r="I27" s="67" t="s">
        <v>39</v>
      </c>
      <c r="J27" s="76" t="s">
        <v>29</v>
      </c>
      <c r="K27" s="34"/>
      <c r="M27" s="30"/>
      <c r="N27" s="31"/>
      <c r="O27" s="70"/>
      <c r="P27" s="32"/>
      <c r="R27" s="40"/>
    </row>
    <row r="28" spans="1:30" s="13" customFormat="1" ht="12.75" x14ac:dyDescent="0.2">
      <c r="A28" s="40"/>
      <c r="C28" s="24" t="s">
        <v>0</v>
      </c>
      <c r="D28" s="25">
        <v>182.93615437156924</v>
      </c>
      <c r="E28" s="100">
        <v>2760</v>
      </c>
      <c r="F28" s="26"/>
      <c r="H28" s="24" t="s">
        <v>0</v>
      </c>
      <c r="I28" s="25">
        <v>3402.5176536497424</v>
      </c>
      <c r="J28" s="100">
        <v>18</v>
      </c>
      <c r="K28" s="26"/>
      <c r="M28" s="58" t="s">
        <v>41</v>
      </c>
      <c r="N28" s="58"/>
      <c r="O28" s="101"/>
      <c r="P28" s="20"/>
      <c r="R28" s="40"/>
    </row>
    <row r="29" spans="1:30" s="13" customFormat="1" ht="12.75" x14ac:dyDescent="0.2">
      <c r="A29" s="40"/>
      <c r="C29" s="27" t="s">
        <v>1</v>
      </c>
      <c r="D29" s="28">
        <v>1355587.1943745094</v>
      </c>
      <c r="E29" s="71">
        <v>16.559999999999999</v>
      </c>
      <c r="F29" s="29"/>
      <c r="H29" s="27" t="s">
        <v>34</v>
      </c>
      <c r="I29" s="28">
        <v>112737.48600977665</v>
      </c>
      <c r="J29" s="71">
        <v>5.32</v>
      </c>
      <c r="K29" s="29"/>
      <c r="M29" s="57" t="s">
        <v>42</v>
      </c>
      <c r="N29" s="22" t="s">
        <v>39</v>
      </c>
      <c r="O29" s="102"/>
      <c r="P29" s="23"/>
      <c r="R29" s="40"/>
    </row>
    <row r="30" spans="1:30" s="13" customFormat="1" ht="12.75" x14ac:dyDescent="0.2">
      <c r="A30" s="40"/>
      <c r="C30" s="30" t="s">
        <v>2</v>
      </c>
      <c r="D30" s="31">
        <v>13434268.934637122</v>
      </c>
      <c r="E30" s="70">
        <v>1.63</v>
      </c>
      <c r="F30" s="32"/>
      <c r="H30" s="27" t="s">
        <v>4</v>
      </c>
      <c r="I30" s="28">
        <v>68348144.513242409</v>
      </c>
      <c r="J30" s="71">
        <v>1.6899999999999998E-2</v>
      </c>
      <c r="K30" s="29"/>
      <c r="M30" s="24" t="s">
        <v>65</v>
      </c>
      <c r="N30" s="25">
        <v>107193.93956228955</v>
      </c>
      <c r="O30" s="100">
        <v>2.4</v>
      </c>
      <c r="P30" s="26"/>
      <c r="R30" s="40"/>
      <c r="Z30" s="8"/>
      <c r="AA30" s="8"/>
      <c r="AB30" s="8"/>
      <c r="AC30" s="8"/>
      <c r="AD30" s="8"/>
    </row>
    <row r="31" spans="1:30" s="13" customFormat="1" ht="12.75" customHeight="1" x14ac:dyDescent="0.2">
      <c r="A31" s="40"/>
      <c r="C31" s="20"/>
      <c r="D31" s="20"/>
      <c r="E31" s="101"/>
      <c r="F31" s="20"/>
      <c r="H31" s="30" t="s">
        <v>3</v>
      </c>
      <c r="I31" s="31">
        <v>106904342.78655021</v>
      </c>
      <c r="J31" s="70">
        <v>3.2199999999999999E-2</v>
      </c>
      <c r="K31" s="32"/>
      <c r="M31" s="27" t="s">
        <v>66</v>
      </c>
      <c r="N31" s="28">
        <v>103405.08237762237</v>
      </c>
      <c r="O31" s="71">
        <v>2.8</v>
      </c>
      <c r="P31" s="29"/>
      <c r="R31" s="40"/>
      <c r="Z31" s="8"/>
      <c r="AA31" s="8"/>
      <c r="AB31" s="8"/>
      <c r="AC31" s="8"/>
      <c r="AD31" s="8"/>
    </row>
    <row r="32" spans="1:30" s="13" customFormat="1" ht="12.75" x14ac:dyDescent="0.2">
      <c r="A32" s="40"/>
      <c r="C32" s="33" t="s">
        <v>47</v>
      </c>
      <c r="D32" s="22" t="s">
        <v>39</v>
      </c>
      <c r="E32" s="102" t="s">
        <v>29</v>
      </c>
      <c r="F32" s="34"/>
      <c r="H32" s="20"/>
      <c r="I32" s="66"/>
      <c r="J32" s="75"/>
      <c r="K32" s="20"/>
      <c r="M32" s="27"/>
      <c r="N32" s="28"/>
      <c r="O32" s="71"/>
      <c r="P32" s="29"/>
      <c r="R32" s="40"/>
      <c r="Z32" s="8"/>
      <c r="AA32" s="8"/>
      <c r="AB32" s="8"/>
      <c r="AC32" s="8"/>
      <c r="AD32" s="8"/>
    </row>
    <row r="33" spans="1:30" s="13" customFormat="1" ht="12.75" x14ac:dyDescent="0.2">
      <c r="A33" s="40"/>
      <c r="C33" s="24" t="s">
        <v>0</v>
      </c>
      <c r="D33" s="25">
        <v>10.096436133613892</v>
      </c>
      <c r="E33" s="100">
        <v>2760</v>
      </c>
      <c r="F33" s="26"/>
      <c r="H33" s="33" t="s">
        <v>18</v>
      </c>
      <c r="I33" s="67" t="s">
        <v>39</v>
      </c>
      <c r="J33" s="76" t="s">
        <v>29</v>
      </c>
      <c r="K33" s="34"/>
      <c r="M33" s="27"/>
      <c r="N33" s="28"/>
      <c r="O33" s="71"/>
      <c r="P33" s="29"/>
      <c r="R33" s="40"/>
      <c r="Z33" s="8"/>
      <c r="AA33" s="8"/>
      <c r="AB33" s="8"/>
      <c r="AC33" s="8"/>
      <c r="AD33" s="8"/>
    </row>
    <row r="34" spans="1:30" s="13" customFormat="1" ht="12.75" x14ac:dyDescent="0.2">
      <c r="A34" s="40"/>
      <c r="C34" s="27" t="s">
        <v>1</v>
      </c>
      <c r="D34" s="28">
        <v>63623.429487925016</v>
      </c>
      <c r="E34" s="71">
        <v>8.2799999999999994</v>
      </c>
      <c r="F34" s="29"/>
      <c r="H34" s="24" t="s">
        <v>36</v>
      </c>
      <c r="I34" s="25">
        <v>1096825.0528899145</v>
      </c>
      <c r="J34" s="100">
        <v>0.54</v>
      </c>
      <c r="K34" s="26"/>
      <c r="M34" s="30"/>
      <c r="N34" s="31"/>
      <c r="O34" s="70"/>
      <c r="P34" s="32"/>
      <c r="R34" s="40"/>
      <c r="Z34" s="8"/>
      <c r="AA34" s="8"/>
      <c r="AB34" s="8"/>
      <c r="AC34" s="8"/>
      <c r="AD34" s="8"/>
    </row>
    <row r="35" spans="1:30" s="13" customFormat="1" ht="12.75" x14ac:dyDescent="0.2">
      <c r="A35" s="40"/>
      <c r="C35" s="30" t="s">
        <v>15</v>
      </c>
      <c r="D35" s="31">
        <v>1005191.4048389882</v>
      </c>
      <c r="E35" s="70">
        <v>0.56000000000000005</v>
      </c>
      <c r="F35" s="32"/>
      <c r="H35" s="30" t="s">
        <v>37</v>
      </c>
      <c r="I35" s="31">
        <v>2564129.5448696087</v>
      </c>
      <c r="J35" s="70">
        <v>18</v>
      </c>
      <c r="K35" s="32"/>
      <c r="O35" s="78"/>
      <c r="P35" s="16"/>
      <c r="R35" s="40"/>
      <c r="Z35" s="8"/>
      <c r="AA35" s="8"/>
      <c r="AB35" s="8"/>
      <c r="AC35" s="8"/>
      <c r="AD35" s="8"/>
    </row>
    <row r="36" spans="1:30" s="13" customFormat="1" ht="12.75" x14ac:dyDescent="0.2">
      <c r="A36" s="40"/>
      <c r="C36" s="20"/>
      <c r="D36" s="20"/>
      <c r="E36" s="101"/>
      <c r="F36" s="20"/>
      <c r="H36" s="20"/>
      <c r="I36" s="66"/>
      <c r="J36" s="20"/>
      <c r="K36" s="20"/>
      <c r="M36" s="57" t="s">
        <v>14</v>
      </c>
      <c r="N36" s="22" t="s">
        <v>39</v>
      </c>
      <c r="O36" s="76" t="s">
        <v>29</v>
      </c>
      <c r="P36" s="23"/>
      <c r="R36" s="40"/>
      <c r="Z36" s="8"/>
      <c r="AA36" s="8"/>
      <c r="AB36" s="8"/>
      <c r="AC36" s="8"/>
      <c r="AD36" s="8"/>
    </row>
    <row r="37" spans="1:30" s="13" customFormat="1" ht="12.75" x14ac:dyDescent="0.2">
      <c r="A37" s="40"/>
      <c r="C37" s="20"/>
      <c r="D37" s="20"/>
      <c r="E37" s="101"/>
      <c r="F37" s="20"/>
      <c r="H37" s="44" t="s">
        <v>18</v>
      </c>
      <c r="I37" s="187" t="s">
        <v>39</v>
      </c>
      <c r="J37" s="189" t="s">
        <v>29</v>
      </c>
      <c r="K37" s="23"/>
      <c r="M37" s="24" t="s">
        <v>67</v>
      </c>
      <c r="N37" s="25">
        <v>23978.365156737796</v>
      </c>
      <c r="O37" s="73">
        <v>340</v>
      </c>
      <c r="P37" s="26"/>
      <c r="R37" s="40"/>
      <c r="Z37" s="8"/>
      <c r="AA37" s="8"/>
      <c r="AB37" s="8"/>
      <c r="AC37" s="8"/>
      <c r="AD37" s="8"/>
    </row>
    <row r="38" spans="1:30" s="13" customFormat="1" ht="12.75" x14ac:dyDescent="0.2">
      <c r="A38" s="40"/>
      <c r="C38" s="17" t="s">
        <v>30</v>
      </c>
      <c r="D38" s="18"/>
      <c r="E38" s="103"/>
      <c r="F38" s="19"/>
      <c r="H38" s="88" t="s">
        <v>48</v>
      </c>
      <c r="I38" s="188"/>
      <c r="J38" s="190"/>
      <c r="K38" s="90"/>
      <c r="L38" s="55"/>
      <c r="M38" s="27" t="s">
        <v>68</v>
      </c>
      <c r="N38" s="28">
        <v>14821.900472817382</v>
      </c>
      <c r="O38" s="72">
        <v>652</v>
      </c>
      <c r="P38" s="29"/>
      <c r="R38" s="40"/>
      <c r="Z38" s="8"/>
      <c r="AA38" s="8"/>
      <c r="AB38" s="8"/>
      <c r="AC38" s="8"/>
      <c r="AD38" s="8"/>
    </row>
    <row r="39" spans="1:30" s="13" customFormat="1" ht="12.75" x14ac:dyDescent="0.2">
      <c r="A39" s="40"/>
      <c r="C39" s="35"/>
      <c r="D39" s="22" t="s">
        <v>39</v>
      </c>
      <c r="E39" s="104" t="s">
        <v>29</v>
      </c>
      <c r="F39" s="36"/>
      <c r="H39" s="46" t="s">
        <v>24</v>
      </c>
      <c r="I39" s="69"/>
      <c r="J39" s="106">
        <v>31.89</v>
      </c>
      <c r="K39" s="47"/>
      <c r="L39" s="55"/>
      <c r="M39" s="27" t="s">
        <v>69</v>
      </c>
      <c r="N39" s="28">
        <v>6764.0015651099711</v>
      </c>
      <c r="O39" s="72">
        <v>652</v>
      </c>
      <c r="P39" s="29"/>
      <c r="R39" s="40"/>
      <c r="Z39" s="8"/>
      <c r="AA39" s="8"/>
      <c r="AB39" s="8"/>
      <c r="AC39" s="8"/>
      <c r="AD39" s="8"/>
    </row>
    <row r="40" spans="1:30" s="13" customFormat="1" ht="12.75" x14ac:dyDescent="0.2">
      <c r="A40" s="40"/>
      <c r="C40" s="24" t="s">
        <v>25</v>
      </c>
      <c r="D40" s="25">
        <v>341783801.28543502</v>
      </c>
      <c r="E40" s="100">
        <v>6.7999999999999996E-3</v>
      </c>
      <c r="F40" s="26"/>
      <c r="H40" s="24" t="s">
        <v>23</v>
      </c>
      <c r="I40" s="25">
        <v>18106.634091573782</v>
      </c>
      <c r="J40" s="107">
        <f t="shared" ref="J40:J45" si="0">$J$39*J50</f>
        <v>1594.5</v>
      </c>
      <c r="K40" s="26"/>
      <c r="L40" s="55"/>
      <c r="M40" s="27" t="s">
        <v>70</v>
      </c>
      <c r="N40" s="28">
        <v>996.55006116207949</v>
      </c>
      <c r="O40" s="72">
        <v>795</v>
      </c>
      <c r="P40" s="29"/>
      <c r="R40" s="40"/>
      <c r="Z40" s="8"/>
      <c r="AA40" s="8"/>
      <c r="AB40" s="8"/>
      <c r="AC40" s="8"/>
      <c r="AD40" s="8"/>
    </row>
    <row r="41" spans="1:30" s="13" customFormat="1" ht="12.75" x14ac:dyDescent="0.2">
      <c r="A41" s="40"/>
      <c r="C41" s="48" t="s">
        <v>26</v>
      </c>
      <c r="D41" s="49">
        <v>9315848.8888888899</v>
      </c>
      <c r="E41" s="105">
        <v>6.7999999999999996E-3</v>
      </c>
      <c r="F41" s="50"/>
      <c r="H41" s="27" t="s">
        <v>22</v>
      </c>
      <c r="I41" s="28">
        <v>22525.967686870019</v>
      </c>
      <c r="J41" s="108">
        <f t="shared" si="0"/>
        <v>1275.5999999999999</v>
      </c>
      <c r="K41" s="29"/>
      <c r="L41" s="55"/>
      <c r="M41" s="87" t="s">
        <v>71</v>
      </c>
      <c r="N41" s="28">
        <v>355.07323979694075</v>
      </c>
      <c r="O41" s="72">
        <v>795</v>
      </c>
      <c r="P41" s="29"/>
      <c r="R41" s="40"/>
      <c r="Z41" s="8"/>
      <c r="AA41" s="8"/>
      <c r="AB41" s="8"/>
      <c r="AC41" s="8"/>
      <c r="AD41" s="8"/>
    </row>
    <row r="42" spans="1:30" s="13" customFormat="1" ht="12.75" customHeight="1" x14ac:dyDescent="0.2">
      <c r="A42" s="40"/>
      <c r="C42" s="51"/>
      <c r="D42" s="52"/>
      <c r="E42" s="53"/>
      <c r="F42" s="54"/>
      <c r="H42" s="27" t="s">
        <v>21</v>
      </c>
      <c r="I42" s="28">
        <v>24154.977839928975</v>
      </c>
      <c r="J42" s="108">
        <f t="shared" si="0"/>
        <v>956.7</v>
      </c>
      <c r="K42" s="29"/>
      <c r="L42" s="55"/>
      <c r="M42" s="27" t="s">
        <v>72</v>
      </c>
      <c r="N42" s="28">
        <v>410.00946242768231</v>
      </c>
      <c r="O42" s="72">
        <v>950</v>
      </c>
      <c r="P42" s="29"/>
      <c r="R42" s="40"/>
      <c r="Z42" s="8"/>
      <c r="AA42" s="8"/>
      <c r="AB42" s="8"/>
      <c r="AC42" s="8"/>
      <c r="AD42" s="8"/>
    </row>
    <row r="43" spans="1:30" s="13" customFormat="1" ht="12.75" x14ac:dyDescent="0.2">
      <c r="A43" s="40"/>
      <c r="C43" s="1"/>
      <c r="D43" s="14"/>
      <c r="E43" s="15"/>
      <c r="F43" s="12"/>
      <c r="G43" s="8"/>
      <c r="H43" s="27" t="s">
        <v>20</v>
      </c>
      <c r="I43" s="28">
        <v>60759.802105860173</v>
      </c>
      <c r="J43" s="108">
        <f t="shared" si="0"/>
        <v>637.79999999999995</v>
      </c>
      <c r="K43" s="29"/>
      <c r="L43" s="55"/>
      <c r="M43" s="27" t="s">
        <v>73</v>
      </c>
      <c r="N43" s="28">
        <v>536.61388334930382</v>
      </c>
      <c r="O43" s="72">
        <v>950</v>
      </c>
      <c r="P43" s="29"/>
      <c r="R43" s="40"/>
      <c r="Z43" s="1"/>
      <c r="AA43" s="1"/>
      <c r="AB43" s="1"/>
      <c r="AC43" s="1"/>
      <c r="AD43" s="8"/>
    </row>
    <row r="44" spans="1:30" s="13" customFormat="1" ht="14.25" x14ac:dyDescent="0.2">
      <c r="A44" s="40"/>
      <c r="C44" s="1"/>
      <c r="D44" s="14"/>
      <c r="E44" s="15"/>
      <c r="F44" s="12"/>
      <c r="G44" s="8"/>
      <c r="H44" s="27" t="s">
        <v>27</v>
      </c>
      <c r="I44" s="28">
        <v>2438250.2628558222</v>
      </c>
      <c r="J44" s="108">
        <f t="shared" si="0"/>
        <v>127.56</v>
      </c>
      <c r="K44" s="29"/>
      <c r="M44" s="27" t="s">
        <v>74</v>
      </c>
      <c r="N44" s="28">
        <v>384.69558851051744</v>
      </c>
      <c r="O44" s="72">
        <v>2420</v>
      </c>
      <c r="P44" s="29"/>
      <c r="R44" s="40"/>
      <c r="Z44" s="8"/>
      <c r="AA44" s="8"/>
      <c r="AB44" s="8"/>
      <c r="AC44" s="8"/>
      <c r="AD44" s="8"/>
    </row>
    <row r="45" spans="1:30" s="13" customFormat="1" ht="12.75" x14ac:dyDescent="0.2">
      <c r="A45" s="40"/>
      <c r="C45" s="8"/>
      <c r="D45" s="8"/>
      <c r="E45" s="8"/>
      <c r="F45" s="12"/>
      <c r="G45" s="8"/>
      <c r="H45" s="30" t="s">
        <v>19</v>
      </c>
      <c r="I45" s="31">
        <v>1096825.0528899147</v>
      </c>
      <c r="J45" s="109">
        <f t="shared" si="0"/>
        <v>1.5945</v>
      </c>
      <c r="K45" s="32"/>
      <c r="M45" s="27" t="s">
        <v>75</v>
      </c>
      <c r="N45" s="28">
        <v>363.23344221929784</v>
      </c>
      <c r="O45" s="72">
        <v>3190</v>
      </c>
      <c r="P45" s="29"/>
      <c r="R45" s="40"/>
      <c r="Z45" s="8"/>
      <c r="AA45" s="8"/>
      <c r="AB45" s="8"/>
      <c r="AC45" s="8"/>
      <c r="AD45" s="8"/>
    </row>
    <row r="46" spans="1:30" s="13" customFormat="1" ht="12.75" x14ac:dyDescent="0.2">
      <c r="A46" s="40"/>
      <c r="C46" s="8"/>
      <c r="D46" s="8"/>
      <c r="E46" s="15"/>
      <c r="F46" s="12"/>
      <c r="G46" s="8"/>
      <c r="H46" s="45" t="s">
        <v>38</v>
      </c>
      <c r="I46" s="20"/>
      <c r="J46" s="20"/>
      <c r="K46" s="20"/>
      <c r="M46" s="27" t="s">
        <v>76</v>
      </c>
      <c r="N46" s="28">
        <v>260.77495275732713</v>
      </c>
      <c r="O46" s="72">
        <v>11662</v>
      </c>
      <c r="P46" s="29"/>
      <c r="R46" s="40"/>
      <c r="Z46" s="8"/>
      <c r="AA46" s="8"/>
      <c r="AB46" s="8"/>
      <c r="AC46" s="8"/>
      <c r="AD46" s="8"/>
    </row>
    <row r="47" spans="1:30" s="13" customFormat="1" ht="12.75" x14ac:dyDescent="0.2">
      <c r="A47" s="40"/>
      <c r="C47" s="9"/>
      <c r="D47" s="9"/>
      <c r="E47" s="9"/>
      <c r="F47" s="12"/>
      <c r="G47" s="8"/>
      <c r="J47"/>
      <c r="M47" s="27" t="s">
        <v>77</v>
      </c>
      <c r="N47" s="28">
        <v>103.08809135984193</v>
      </c>
      <c r="O47" s="72">
        <v>26022</v>
      </c>
      <c r="P47" s="29"/>
      <c r="R47" s="40"/>
      <c r="Z47" s="8"/>
      <c r="AA47" s="8"/>
      <c r="AB47" s="8"/>
      <c r="AC47" s="8"/>
      <c r="AD47" s="8"/>
    </row>
    <row r="48" spans="1:30" s="13" customFormat="1" ht="12.75" x14ac:dyDescent="0.2">
      <c r="A48" s="40"/>
      <c r="C48" s="8"/>
      <c r="D48" s="8"/>
      <c r="E48" s="15"/>
      <c r="F48" s="15"/>
      <c r="G48" s="8"/>
      <c r="H48" s="44" t="s">
        <v>50</v>
      </c>
      <c r="I48" s="67"/>
      <c r="J48" s="189" t="s">
        <v>40</v>
      </c>
      <c r="K48" s="23"/>
      <c r="M48" s="27" t="s">
        <v>78</v>
      </c>
      <c r="N48" s="28">
        <v>4.9392190587045537</v>
      </c>
      <c r="O48" s="72">
        <v>171865</v>
      </c>
      <c r="P48" s="29"/>
      <c r="R48" s="40"/>
      <c r="Z48" s="8"/>
      <c r="AA48" s="8"/>
      <c r="AB48" s="8"/>
      <c r="AC48" s="8"/>
      <c r="AD48" s="8"/>
    </row>
    <row r="49" spans="1:30" s="13" customFormat="1" ht="12.75" x14ac:dyDescent="0.2">
      <c r="A49" s="40"/>
      <c r="C49" s="1"/>
      <c r="D49" s="14"/>
      <c r="E49" s="12"/>
      <c r="F49" s="15"/>
      <c r="G49" s="8"/>
      <c r="H49" s="91" t="s">
        <v>49</v>
      </c>
      <c r="I49" s="89"/>
      <c r="J49" s="190"/>
      <c r="K49" s="90"/>
      <c r="M49" s="27" t="s">
        <v>79</v>
      </c>
      <c r="N49" s="28">
        <v>0</v>
      </c>
      <c r="O49" s="72">
        <v>267315</v>
      </c>
      <c r="P49" s="29"/>
      <c r="R49" s="40"/>
      <c r="Z49" s="8"/>
      <c r="AA49" s="8"/>
      <c r="AB49" s="8"/>
      <c r="AC49" s="8"/>
      <c r="AD49" s="8"/>
    </row>
    <row r="50" spans="1:30" s="13" customFormat="1" ht="12.75" x14ac:dyDescent="0.2">
      <c r="A50" s="40"/>
      <c r="B50" s="8"/>
      <c r="C50" s="1"/>
      <c r="D50" s="14"/>
      <c r="E50" s="12"/>
      <c r="F50" s="15"/>
      <c r="G50" s="8"/>
      <c r="H50" s="24" t="s">
        <v>23</v>
      </c>
      <c r="I50" s="25"/>
      <c r="J50" s="25">
        <v>50</v>
      </c>
      <c r="K50" s="63"/>
      <c r="M50" s="27"/>
      <c r="N50" s="28"/>
      <c r="O50" s="72"/>
      <c r="P50" s="29"/>
      <c r="R50" s="40"/>
      <c r="Z50" s="8"/>
      <c r="AA50" s="8"/>
      <c r="AB50" s="8"/>
      <c r="AC50" s="8"/>
      <c r="AD50" s="8"/>
    </row>
    <row r="51" spans="1:30" s="13" customFormat="1" ht="12.75" x14ac:dyDescent="0.2">
      <c r="A51" s="40"/>
      <c r="B51" s="8"/>
      <c r="C51" s="1"/>
      <c r="D51" s="14"/>
      <c r="E51" s="15"/>
      <c r="F51" s="15"/>
      <c r="G51" s="8"/>
      <c r="H51" s="27" t="s">
        <v>22</v>
      </c>
      <c r="I51" s="28"/>
      <c r="J51" s="28">
        <v>40</v>
      </c>
      <c r="K51" s="64"/>
      <c r="M51" s="27"/>
      <c r="N51" s="28"/>
      <c r="O51" s="72"/>
      <c r="P51" s="29"/>
      <c r="R51" s="40"/>
      <c r="Z51" s="8"/>
      <c r="AA51" s="8"/>
      <c r="AB51" s="8"/>
      <c r="AC51" s="8"/>
      <c r="AD51" s="8"/>
    </row>
    <row r="52" spans="1:30" s="13" customFormat="1" ht="12.75" customHeight="1" x14ac:dyDescent="0.2">
      <c r="A52" s="40"/>
      <c r="G52" s="85"/>
      <c r="H52" s="27" t="s">
        <v>21</v>
      </c>
      <c r="I52" s="28"/>
      <c r="J52" s="28">
        <v>30</v>
      </c>
      <c r="K52" s="64"/>
      <c r="M52" s="27"/>
      <c r="N52" s="28"/>
      <c r="O52" s="72"/>
      <c r="P52" s="29"/>
      <c r="R52" s="40"/>
      <c r="Z52" s="8"/>
      <c r="AA52" s="8"/>
      <c r="AB52" s="8"/>
      <c r="AC52" s="8"/>
      <c r="AD52" s="8"/>
    </row>
    <row r="53" spans="1:30" s="13" customFormat="1" ht="12.75" customHeight="1" x14ac:dyDescent="0.2">
      <c r="A53" s="40"/>
      <c r="G53" s="85"/>
      <c r="H53" s="27" t="s">
        <v>20</v>
      </c>
      <c r="I53" s="28"/>
      <c r="J53" s="28">
        <v>20</v>
      </c>
      <c r="K53" s="64"/>
      <c r="M53" s="27"/>
      <c r="N53" s="28"/>
      <c r="O53" s="72"/>
      <c r="P53" s="29"/>
      <c r="R53" s="40"/>
    </row>
    <row r="54" spans="1:30" s="13" customFormat="1" ht="14.25" x14ac:dyDescent="0.2">
      <c r="A54" s="40"/>
      <c r="G54" s="1"/>
      <c r="H54" s="27" t="s">
        <v>27</v>
      </c>
      <c r="I54" s="28"/>
      <c r="J54" s="28">
        <v>4</v>
      </c>
      <c r="K54" s="64"/>
      <c r="M54" s="27"/>
      <c r="N54" s="28"/>
      <c r="O54" s="72"/>
      <c r="P54" s="29"/>
      <c r="R54" s="40"/>
    </row>
    <row r="55" spans="1:30" s="13" customFormat="1" ht="12.75" x14ac:dyDescent="0.2">
      <c r="A55" s="40"/>
      <c r="C55" s="186" t="s">
        <v>51</v>
      </c>
      <c r="D55" s="186"/>
      <c r="E55" s="186"/>
      <c r="F55" s="186"/>
      <c r="G55" s="85"/>
      <c r="H55" s="30" t="s">
        <v>19</v>
      </c>
      <c r="I55" s="31"/>
      <c r="J55" s="56">
        <v>0.05</v>
      </c>
      <c r="K55" s="65"/>
      <c r="M55" s="27"/>
      <c r="N55" s="28"/>
      <c r="O55" s="72"/>
      <c r="P55" s="29"/>
      <c r="R55" s="40"/>
    </row>
    <row r="56" spans="1:30" s="13" customFormat="1" ht="12.75" x14ac:dyDescent="0.2">
      <c r="A56" s="40"/>
      <c r="C56" s="186"/>
      <c r="D56" s="186"/>
      <c r="E56" s="186"/>
      <c r="F56" s="186"/>
      <c r="G56" s="85"/>
      <c r="H56" s="45" t="s">
        <v>38</v>
      </c>
      <c r="I56" s="45"/>
      <c r="J56" s="20"/>
      <c r="K56" s="20"/>
      <c r="M56" s="27"/>
      <c r="N56" s="28"/>
      <c r="O56" s="72"/>
      <c r="P56" s="29"/>
      <c r="R56" s="40"/>
    </row>
    <row r="57" spans="1:30" s="13" customFormat="1" ht="12.75" x14ac:dyDescent="0.2">
      <c r="A57" s="40"/>
      <c r="C57" s="1"/>
      <c r="D57" s="1"/>
      <c r="E57" s="1"/>
      <c r="F57" s="1"/>
      <c r="G57" s="85"/>
      <c r="H57" s="81"/>
      <c r="I57" s="81"/>
      <c r="J57" s="81"/>
      <c r="K57" s="81"/>
      <c r="M57" s="27"/>
      <c r="N57" s="28"/>
      <c r="O57" s="72"/>
      <c r="P57" s="29"/>
      <c r="R57" s="40"/>
    </row>
    <row r="58" spans="1:30" s="13" customFormat="1" ht="12.75" x14ac:dyDescent="0.2">
      <c r="A58" s="40"/>
      <c r="C58" s="92" t="s">
        <v>16</v>
      </c>
      <c r="D58" s="93" t="s">
        <v>17</v>
      </c>
      <c r="E58" s="93"/>
      <c r="F58" s="36"/>
      <c r="G58" s="85"/>
      <c r="H58" s="85"/>
      <c r="I58" s="85"/>
      <c r="J58" s="85"/>
      <c r="K58" s="85"/>
      <c r="M58" s="30"/>
      <c r="N58" s="31"/>
      <c r="O58" s="74"/>
      <c r="P58" s="32"/>
      <c r="R58" s="40"/>
    </row>
    <row r="59" spans="1:30" s="13" customFormat="1" ht="12.75" x14ac:dyDescent="0.2">
      <c r="A59" s="40"/>
      <c r="C59" s="24" t="s">
        <v>5</v>
      </c>
      <c r="D59" s="191" t="s">
        <v>80</v>
      </c>
      <c r="E59" s="192"/>
      <c r="F59" s="26"/>
      <c r="G59" s="85"/>
      <c r="H59" s="85"/>
      <c r="I59" s="85"/>
      <c r="J59" s="85"/>
      <c r="K59" s="85"/>
      <c r="M59" s="59"/>
      <c r="N59" s="59"/>
      <c r="O59" s="79"/>
      <c r="P59" s="20"/>
      <c r="R59" s="40"/>
    </row>
    <row r="60" spans="1:30" s="13" customFormat="1" ht="12.75" x14ac:dyDescent="0.2">
      <c r="A60" s="40"/>
      <c r="C60" s="27" t="s">
        <v>6</v>
      </c>
      <c r="D60" s="170" t="s">
        <v>80</v>
      </c>
      <c r="E60" s="171"/>
      <c r="F60" s="29"/>
      <c r="G60" s="85"/>
      <c r="H60" s="1"/>
      <c r="I60" s="1"/>
      <c r="J60" s="1"/>
      <c r="K60" s="1"/>
      <c r="M60" s="57" t="s">
        <v>43</v>
      </c>
      <c r="N60" s="22" t="s">
        <v>39</v>
      </c>
      <c r="O60" s="76" t="s">
        <v>29</v>
      </c>
      <c r="P60" s="23"/>
      <c r="R60" s="40"/>
    </row>
    <row r="61" spans="1:30" s="13" customFormat="1" ht="12.75" x14ac:dyDescent="0.2">
      <c r="A61" s="40"/>
      <c r="C61" s="27" t="s">
        <v>7</v>
      </c>
      <c r="D61" s="172" t="s">
        <v>81</v>
      </c>
      <c r="E61" s="173"/>
      <c r="F61" s="29"/>
      <c r="G61" s="85"/>
      <c r="H61" s="85"/>
      <c r="I61" s="85"/>
      <c r="J61" s="85"/>
      <c r="K61" s="85"/>
      <c r="M61" s="24" t="s">
        <v>67</v>
      </c>
      <c r="N61" s="25">
        <v>18313.749474011827</v>
      </c>
      <c r="O61" s="73">
        <v>15.9</v>
      </c>
      <c r="P61" s="26"/>
      <c r="R61" s="40"/>
    </row>
    <row r="62" spans="1:30" s="13" customFormat="1" ht="12.75" x14ac:dyDescent="0.2">
      <c r="A62" s="40"/>
      <c r="C62" s="27" t="s">
        <v>8</v>
      </c>
      <c r="D62" s="174"/>
      <c r="E62" s="175"/>
      <c r="F62" s="29"/>
      <c r="G62" s="85"/>
      <c r="H62" s="85"/>
      <c r="I62" s="85"/>
      <c r="J62" s="85"/>
      <c r="K62" s="85"/>
      <c r="M62" s="27" t="s">
        <v>68</v>
      </c>
      <c r="N62" s="28">
        <v>69655.663219799419</v>
      </c>
      <c r="O62" s="72">
        <v>18.100000000000001</v>
      </c>
      <c r="P62" s="29"/>
      <c r="R62" s="40"/>
    </row>
    <row r="63" spans="1:30" s="13" customFormat="1" ht="12.75" customHeight="1" x14ac:dyDescent="0.2">
      <c r="A63" s="40"/>
      <c r="C63" s="27" t="s">
        <v>9</v>
      </c>
      <c r="D63" s="172" t="s">
        <v>82</v>
      </c>
      <c r="E63" s="173"/>
      <c r="F63" s="29"/>
      <c r="G63" s="85"/>
      <c r="H63" s="85"/>
      <c r="I63" s="85"/>
      <c r="J63" s="85"/>
      <c r="K63" s="85"/>
      <c r="M63" s="27" t="s">
        <v>69</v>
      </c>
      <c r="N63" s="28">
        <v>0</v>
      </c>
      <c r="O63" s="72">
        <v>18.100000000000001</v>
      </c>
      <c r="P63" s="29"/>
      <c r="R63" s="40"/>
    </row>
    <row r="64" spans="1:30" s="13" customFormat="1" ht="12.75" x14ac:dyDescent="0.2">
      <c r="A64" s="40"/>
      <c r="C64" s="48" t="s">
        <v>10</v>
      </c>
      <c r="D64" s="174"/>
      <c r="E64" s="175"/>
      <c r="F64" s="50"/>
      <c r="G64" s="85"/>
      <c r="H64" s="85"/>
      <c r="I64" s="85"/>
      <c r="J64" s="85"/>
      <c r="K64" s="85"/>
      <c r="M64" s="27" t="s">
        <v>70</v>
      </c>
      <c r="N64" s="28">
        <v>0</v>
      </c>
      <c r="O64" s="72">
        <v>18.100000000000001</v>
      </c>
      <c r="P64" s="29"/>
      <c r="R64" s="40"/>
    </row>
    <row r="65" spans="1:18" s="13" customFormat="1" ht="12.75" x14ac:dyDescent="0.2">
      <c r="A65" s="40"/>
      <c r="C65" s="84"/>
      <c r="D65" s="95"/>
      <c r="E65" s="96"/>
      <c r="F65" s="83"/>
      <c r="G65" s="85"/>
      <c r="H65" s="85"/>
      <c r="I65" s="85"/>
      <c r="J65" s="85"/>
      <c r="K65" s="85"/>
      <c r="L65" s="8"/>
      <c r="M65" s="27" t="s">
        <v>71</v>
      </c>
      <c r="N65" s="28">
        <v>65</v>
      </c>
      <c r="O65" s="72">
        <v>18.100000000000001</v>
      </c>
      <c r="P65" s="29"/>
      <c r="R65" s="40"/>
    </row>
    <row r="66" spans="1:18" s="13" customFormat="1" ht="12.75" x14ac:dyDescent="0.2">
      <c r="A66" s="40"/>
      <c r="C66" s="92" t="s">
        <v>16</v>
      </c>
      <c r="D66" s="93" t="s">
        <v>17</v>
      </c>
      <c r="E66" s="93"/>
      <c r="F66" s="36"/>
      <c r="G66" s="85"/>
      <c r="H66" s="85"/>
      <c r="I66" s="85"/>
      <c r="J66" s="85"/>
      <c r="K66" s="85"/>
      <c r="L66" s="80"/>
      <c r="M66" s="27" t="s">
        <v>72</v>
      </c>
      <c r="N66" s="28">
        <v>15807.782643097642</v>
      </c>
      <c r="O66" s="72">
        <v>23.4</v>
      </c>
      <c r="P66" s="29"/>
      <c r="R66" s="40"/>
    </row>
    <row r="67" spans="1:18" s="13" customFormat="1" ht="12.75" x14ac:dyDescent="0.2">
      <c r="A67" s="40"/>
      <c r="C67" s="24" t="s">
        <v>54</v>
      </c>
      <c r="D67" s="176" t="s">
        <v>83</v>
      </c>
      <c r="E67" s="177"/>
      <c r="F67" s="26"/>
      <c r="G67" s="85"/>
      <c r="H67" s="85"/>
      <c r="I67" s="85"/>
      <c r="J67" s="85"/>
      <c r="K67" s="85"/>
      <c r="L67" s="80"/>
      <c r="M67" s="27" t="s">
        <v>73</v>
      </c>
      <c r="N67" s="28">
        <v>22272.762145262142</v>
      </c>
      <c r="O67" s="72">
        <v>23.4</v>
      </c>
      <c r="P67" s="29"/>
      <c r="R67" s="40"/>
    </row>
    <row r="68" spans="1:18" s="13" customFormat="1" ht="12.75" x14ac:dyDescent="0.2">
      <c r="A68" s="40"/>
      <c r="C68" s="110"/>
      <c r="D68" s="178"/>
      <c r="E68" s="179"/>
      <c r="F68" s="111"/>
      <c r="G68" s="85"/>
      <c r="H68" s="85"/>
      <c r="I68" s="85"/>
      <c r="J68" s="85"/>
      <c r="K68" s="85"/>
      <c r="L68" s="80"/>
      <c r="M68" s="27" t="s">
        <v>74</v>
      </c>
      <c r="N68" s="28">
        <v>46583.527692307696</v>
      </c>
      <c r="O68" s="72">
        <v>29.8</v>
      </c>
      <c r="P68" s="29"/>
      <c r="R68" s="40"/>
    </row>
    <row r="69" spans="1:18" s="13" customFormat="1" ht="12.75" x14ac:dyDescent="0.2">
      <c r="A69" s="40"/>
      <c r="C69" s="27" t="s">
        <v>55</v>
      </c>
      <c r="D69" s="172" t="s">
        <v>84</v>
      </c>
      <c r="E69" s="173"/>
      <c r="F69" s="29"/>
      <c r="G69" s="85"/>
      <c r="H69" s="85"/>
      <c r="I69" s="85"/>
      <c r="J69" s="85"/>
      <c r="K69" s="85"/>
      <c r="L69" s="80"/>
      <c r="M69" s="27" t="s">
        <v>75</v>
      </c>
      <c r="N69" s="28">
        <v>72676.298591753803</v>
      </c>
      <c r="O69" s="72">
        <v>29.8</v>
      </c>
      <c r="P69" s="29"/>
      <c r="R69" s="40"/>
    </row>
    <row r="70" spans="1:18" s="13" customFormat="1" ht="12.75" customHeight="1" x14ac:dyDescent="0.2">
      <c r="A70" s="40"/>
      <c r="C70" s="98"/>
      <c r="D70" s="182"/>
      <c r="E70" s="183"/>
      <c r="F70" s="50"/>
      <c r="G70" s="85"/>
      <c r="H70" s="85"/>
      <c r="I70" s="85"/>
      <c r="J70" s="85"/>
      <c r="K70" s="85"/>
      <c r="L70" s="80"/>
      <c r="M70" s="27" t="s">
        <v>76</v>
      </c>
      <c r="N70" s="28">
        <v>14287.337046917344</v>
      </c>
      <c r="O70" s="72">
        <v>68.3</v>
      </c>
      <c r="P70" s="29"/>
      <c r="R70" s="40"/>
    </row>
    <row r="71" spans="1:18" s="13" customFormat="1" ht="12.75" customHeight="1" x14ac:dyDescent="0.2">
      <c r="A71" s="40"/>
      <c r="C71" s="113"/>
      <c r="D71" s="184"/>
      <c r="E71" s="185"/>
      <c r="F71" s="50"/>
      <c r="G71" s="85"/>
      <c r="H71" s="85"/>
      <c r="I71" s="85"/>
      <c r="J71" s="85"/>
      <c r="K71" s="85"/>
      <c r="L71" s="80"/>
      <c r="M71" s="27" t="s">
        <v>77</v>
      </c>
      <c r="N71" s="28">
        <v>6910.3735416666668</v>
      </c>
      <c r="O71" s="72">
        <v>68.3</v>
      </c>
      <c r="P71" s="29"/>
      <c r="R71" s="40"/>
    </row>
    <row r="72" spans="1:18" s="13" customFormat="1" ht="12.75" x14ac:dyDescent="0.2">
      <c r="A72" s="40"/>
      <c r="C72" s="112" t="s">
        <v>11</v>
      </c>
      <c r="D72" s="180" t="s">
        <v>85</v>
      </c>
      <c r="E72" s="181"/>
      <c r="F72" s="32"/>
      <c r="G72" s="85"/>
      <c r="H72" s="85"/>
      <c r="I72" s="85"/>
      <c r="J72" s="85"/>
      <c r="K72" s="85"/>
      <c r="L72" s="80"/>
      <c r="M72" s="27" t="s">
        <v>78</v>
      </c>
      <c r="N72" s="28">
        <v>3246.2338463439373</v>
      </c>
      <c r="O72" s="72">
        <v>125</v>
      </c>
      <c r="P72" s="29"/>
      <c r="R72" s="40"/>
    </row>
    <row r="73" spans="1:18" s="13" customFormat="1" ht="12.75" x14ac:dyDescent="0.2">
      <c r="A73" s="40"/>
      <c r="C73" s="85"/>
      <c r="D73" s="97"/>
      <c r="E73" s="97"/>
      <c r="F73" s="85"/>
      <c r="G73" s="85"/>
      <c r="H73" s="85"/>
      <c r="I73" s="85"/>
      <c r="J73" s="85"/>
      <c r="K73" s="85"/>
      <c r="L73" s="80"/>
      <c r="M73" s="27" t="s">
        <v>79</v>
      </c>
      <c r="N73" s="28">
        <v>0</v>
      </c>
      <c r="O73" s="72">
        <v>146.5</v>
      </c>
      <c r="P73" s="29"/>
      <c r="R73" s="40"/>
    </row>
    <row r="74" spans="1:18" s="13" customFormat="1" ht="12.75" x14ac:dyDescent="0.2">
      <c r="A74" s="40"/>
      <c r="C74" s="92" t="s">
        <v>16</v>
      </c>
      <c r="D74" s="93" t="s">
        <v>17</v>
      </c>
      <c r="E74" s="93"/>
      <c r="F74" s="36"/>
      <c r="G74" s="85"/>
      <c r="H74" s="85"/>
      <c r="I74" s="85"/>
      <c r="J74" s="85"/>
      <c r="K74" s="85"/>
      <c r="L74" s="80"/>
      <c r="M74" s="27"/>
      <c r="N74" s="28"/>
      <c r="O74" s="72"/>
      <c r="P74" s="29"/>
      <c r="R74" s="40"/>
    </row>
    <row r="75" spans="1:18" s="13" customFormat="1" ht="12.75" x14ac:dyDescent="0.2">
      <c r="A75" s="40"/>
      <c r="C75" s="94" t="s">
        <v>52</v>
      </c>
      <c r="D75" s="168" t="s">
        <v>86</v>
      </c>
      <c r="E75" s="169"/>
      <c r="F75" s="99"/>
      <c r="G75" s="85"/>
      <c r="H75" s="85"/>
      <c r="I75" s="85"/>
      <c r="J75" s="85"/>
      <c r="K75" s="85"/>
      <c r="M75" s="27"/>
      <c r="N75" s="28"/>
      <c r="O75" s="72"/>
      <c r="P75" s="29"/>
      <c r="R75" s="40"/>
    </row>
    <row r="76" spans="1:18" s="2" customFormat="1" ht="12.75" x14ac:dyDescent="0.2">
      <c r="A76" s="37"/>
      <c r="C76" s="86"/>
      <c r="D76" s="85"/>
      <c r="E76" s="85"/>
      <c r="F76" s="85"/>
      <c r="G76" s="85"/>
      <c r="H76" s="85"/>
      <c r="I76" s="85"/>
      <c r="J76" s="85"/>
      <c r="K76" s="85"/>
      <c r="M76" s="27"/>
      <c r="N76" s="28"/>
      <c r="O76" s="72"/>
      <c r="P76" s="29"/>
      <c r="R76" s="37"/>
    </row>
    <row r="77" spans="1:18" s="2" customFormat="1" ht="13.5" customHeight="1" x14ac:dyDescent="0.2">
      <c r="A77" s="37"/>
      <c r="C77" s="86"/>
      <c r="D77" s="85"/>
      <c r="E77" s="85"/>
      <c r="F77" s="85"/>
      <c r="G77" s="81"/>
      <c r="H77" s="85"/>
      <c r="I77" s="85"/>
      <c r="J77" s="85"/>
      <c r="K77" s="85"/>
      <c r="L77" s="4"/>
      <c r="M77" s="30"/>
      <c r="N77" s="31"/>
      <c r="O77" s="74"/>
      <c r="P77" s="32"/>
      <c r="R77" s="37"/>
    </row>
    <row r="78" spans="1:18" s="2" customFormat="1" ht="13.5" customHeight="1" x14ac:dyDescent="0.2">
      <c r="A78" s="37"/>
      <c r="C78" s="167" t="s">
        <v>96</v>
      </c>
      <c r="D78" s="86"/>
      <c r="E78" s="86"/>
      <c r="F78" s="86"/>
      <c r="G78" s="80"/>
      <c r="H78" s="86"/>
      <c r="I78" s="85"/>
      <c r="J78" s="85"/>
      <c r="K78" s="85"/>
      <c r="L78" s="4"/>
      <c r="M78" s="60"/>
      <c r="N78" s="61"/>
      <c r="O78" s="62"/>
      <c r="P78" s="60"/>
      <c r="R78" s="37"/>
    </row>
    <row r="79" spans="1:18" ht="30" x14ac:dyDescent="0.4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8"/>
      <c r="M79" s="38"/>
      <c r="N79" s="37"/>
      <c r="O79" s="39"/>
      <c r="P79" s="39"/>
      <c r="Q79" s="37"/>
      <c r="R79" s="37"/>
    </row>
  </sheetData>
  <mergeCells count="12">
    <mergeCell ref="C55:F56"/>
    <mergeCell ref="I37:I38"/>
    <mergeCell ref="J37:J38"/>
    <mergeCell ref="J48:J49"/>
    <mergeCell ref="D59:E59"/>
    <mergeCell ref="D75:E75"/>
    <mergeCell ref="D60:E60"/>
    <mergeCell ref="D63:E64"/>
    <mergeCell ref="D61:E62"/>
    <mergeCell ref="D67:E68"/>
    <mergeCell ref="D72:E72"/>
    <mergeCell ref="D69:E71"/>
  </mergeCells>
  <phoneticPr fontId="4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44" orientation="landscape" r:id="rId1"/>
  <headerFooter alignWithMargins="0">
    <oddFooter>&amp;L&amp;"ScalaSans,Vet"&amp;14ACM&amp;C&amp;"Times New Roman,Standaard"&amp;12- &amp;P / &amp;N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showGridLines="0" showZeros="0" zoomScale="85" workbookViewId="0">
      <selection activeCell="B1" sqref="B1"/>
    </sheetView>
  </sheetViews>
  <sheetFormatPr defaultColWidth="9.140625" defaultRowHeight="12.75" x14ac:dyDescent="0.2"/>
  <cols>
    <col min="1" max="2" width="4.42578125" style="116" customWidth="1"/>
    <col min="3" max="3" width="38" style="116" customWidth="1"/>
    <col min="4" max="4" width="6.5703125" style="116" customWidth="1"/>
    <col min="5" max="5" width="16.42578125" style="116" bestFit="1" customWidth="1"/>
    <col min="6" max="6" width="10.7109375" style="116" customWidth="1"/>
    <col min="7" max="7" width="11.28515625" style="116" bestFit="1" customWidth="1"/>
    <col min="8" max="8" width="11.42578125" style="116" bestFit="1" customWidth="1"/>
    <col min="9" max="10" width="4.42578125" style="116" customWidth="1"/>
    <col min="11" max="16384" width="9.140625" style="116"/>
  </cols>
  <sheetData>
    <row r="1" spans="1:14" ht="20.25" x14ac:dyDescent="0.2">
      <c r="A1" s="114"/>
      <c r="B1" s="163" t="s">
        <v>95</v>
      </c>
      <c r="C1" s="115"/>
      <c r="D1" s="115"/>
      <c r="E1" s="115"/>
      <c r="F1" s="115"/>
      <c r="G1" s="115"/>
      <c r="H1" s="115"/>
      <c r="I1" s="115"/>
      <c r="J1" s="114"/>
    </row>
    <row r="2" spans="1:14" x14ac:dyDescent="0.2">
      <c r="A2" s="114"/>
      <c r="B2" s="117"/>
      <c r="C2" s="118" t="s">
        <v>92</v>
      </c>
      <c r="D2" s="118"/>
      <c r="E2" s="118"/>
      <c r="F2" s="118"/>
      <c r="G2" s="118"/>
      <c r="H2" s="118" t="s">
        <v>93</v>
      </c>
      <c r="I2" s="119"/>
      <c r="J2" s="114"/>
    </row>
    <row r="3" spans="1:14" x14ac:dyDescent="0.2">
      <c r="A3" s="114"/>
      <c r="B3" s="120"/>
      <c r="J3" s="114"/>
    </row>
    <row r="4" spans="1:14" x14ac:dyDescent="0.2">
      <c r="A4" s="114"/>
      <c r="B4" s="120"/>
      <c r="C4" s="121" t="s">
        <v>14</v>
      </c>
      <c r="D4" s="122"/>
      <c r="E4" s="123" t="s">
        <v>87</v>
      </c>
      <c r="F4" s="124" t="s">
        <v>88</v>
      </c>
      <c r="G4" s="124" t="s">
        <v>89</v>
      </c>
      <c r="H4" s="124" t="s">
        <v>90</v>
      </c>
      <c r="I4" s="125"/>
      <c r="J4" s="114"/>
    </row>
    <row r="5" spans="1:14" x14ac:dyDescent="0.2">
      <c r="A5" s="114"/>
      <c r="B5" s="120"/>
      <c r="C5" s="126" t="s">
        <v>67</v>
      </c>
      <c r="D5" s="127"/>
      <c r="E5" s="155">
        <v>340</v>
      </c>
      <c r="F5" s="128">
        <v>96.431495113593115</v>
      </c>
      <c r="G5" s="128">
        <v>44.818504886406906</v>
      </c>
      <c r="H5" s="128">
        <v>198.75</v>
      </c>
      <c r="I5" s="129"/>
      <c r="J5" s="114"/>
      <c r="L5" s="130"/>
      <c r="M5" s="130"/>
      <c r="N5" s="130"/>
    </row>
    <row r="6" spans="1:14" x14ac:dyDescent="0.2">
      <c r="A6" s="114"/>
      <c r="B6" s="120"/>
      <c r="C6" s="131" t="s">
        <v>68</v>
      </c>
      <c r="D6" s="132"/>
      <c r="E6" s="156">
        <v>652</v>
      </c>
      <c r="F6" s="133">
        <v>171.66909304373345</v>
      </c>
      <c r="G6" s="133">
        <v>154.53090695626651</v>
      </c>
      <c r="H6" s="133">
        <v>325.8</v>
      </c>
      <c r="I6" s="129"/>
      <c r="J6" s="114"/>
      <c r="L6" s="130"/>
      <c r="M6" s="130"/>
      <c r="N6" s="130"/>
    </row>
    <row r="7" spans="1:14" x14ac:dyDescent="0.2">
      <c r="A7" s="114"/>
      <c r="B7" s="120"/>
      <c r="C7" s="131" t="s">
        <v>69</v>
      </c>
      <c r="D7" s="132"/>
      <c r="E7" s="156">
        <v>652</v>
      </c>
      <c r="F7" s="133">
        <v>171.66909304373345</v>
      </c>
      <c r="G7" s="133">
        <v>154.53090695626651</v>
      </c>
      <c r="H7" s="133">
        <v>325.8</v>
      </c>
      <c r="I7" s="129"/>
      <c r="J7" s="114"/>
      <c r="L7" s="130"/>
      <c r="M7" s="130"/>
      <c r="N7" s="130"/>
    </row>
    <row r="8" spans="1:14" x14ac:dyDescent="0.2">
      <c r="A8" s="114"/>
      <c r="B8" s="120"/>
      <c r="C8" s="131" t="s">
        <v>70</v>
      </c>
      <c r="D8" s="132"/>
      <c r="E8" s="156">
        <v>795</v>
      </c>
      <c r="F8" s="133">
        <v>252.48367346938772</v>
      </c>
      <c r="G8" s="133">
        <v>216.71632653061224</v>
      </c>
      <c r="H8" s="133">
        <v>325.8</v>
      </c>
      <c r="I8" s="129"/>
      <c r="J8" s="114"/>
      <c r="L8" s="130"/>
      <c r="M8" s="130"/>
      <c r="N8" s="130"/>
    </row>
    <row r="9" spans="1:14" x14ac:dyDescent="0.2">
      <c r="A9" s="114"/>
      <c r="B9" s="120"/>
      <c r="C9" s="131" t="s">
        <v>71</v>
      </c>
      <c r="D9" s="132"/>
      <c r="E9" s="156">
        <v>795</v>
      </c>
      <c r="F9" s="133">
        <v>252.48367346938772</v>
      </c>
      <c r="G9" s="133">
        <v>216.71632653061224</v>
      </c>
      <c r="H9" s="133">
        <v>325.8</v>
      </c>
      <c r="I9" s="129"/>
      <c r="J9" s="114"/>
      <c r="L9" s="130"/>
      <c r="M9" s="130"/>
      <c r="N9" s="130"/>
    </row>
    <row r="10" spans="1:14" x14ac:dyDescent="0.2">
      <c r="A10" s="114"/>
      <c r="B10" s="120"/>
      <c r="C10" s="131" t="s">
        <v>72</v>
      </c>
      <c r="D10" s="132"/>
      <c r="E10" s="156">
        <v>950</v>
      </c>
      <c r="F10" s="133">
        <v>239.73158027812892</v>
      </c>
      <c r="G10" s="133">
        <v>289.06841972187101</v>
      </c>
      <c r="H10" s="133">
        <v>421.2</v>
      </c>
      <c r="I10" s="129"/>
      <c r="J10" s="114"/>
      <c r="L10" s="130"/>
      <c r="M10" s="130"/>
      <c r="N10" s="130"/>
    </row>
    <row r="11" spans="1:14" x14ac:dyDescent="0.2">
      <c r="A11" s="114"/>
      <c r="B11" s="120"/>
      <c r="C11" s="131" t="s">
        <v>73</v>
      </c>
      <c r="D11" s="132"/>
      <c r="E11" s="156">
        <v>950</v>
      </c>
      <c r="F11" s="133">
        <v>239.73158027812892</v>
      </c>
      <c r="G11" s="133">
        <v>289.06841972187101</v>
      </c>
      <c r="H11" s="133">
        <v>421.2</v>
      </c>
      <c r="I11" s="129"/>
      <c r="J11" s="114"/>
      <c r="L11" s="130"/>
      <c r="M11" s="130"/>
      <c r="N11" s="130"/>
    </row>
    <row r="12" spans="1:14" x14ac:dyDescent="0.2">
      <c r="A12" s="114"/>
      <c r="B12" s="120"/>
      <c r="C12" s="131" t="s">
        <v>74</v>
      </c>
      <c r="D12" s="132"/>
      <c r="E12" s="156">
        <v>2420</v>
      </c>
      <c r="F12" s="133">
        <v>837.5</v>
      </c>
      <c r="G12" s="133">
        <v>837.5</v>
      </c>
      <c r="H12" s="133">
        <v>744.99999999999989</v>
      </c>
      <c r="I12" s="129"/>
      <c r="J12" s="114"/>
      <c r="L12" s="130"/>
      <c r="M12" s="130"/>
      <c r="N12" s="130"/>
    </row>
    <row r="13" spans="1:14" x14ac:dyDescent="0.2">
      <c r="A13" s="114"/>
      <c r="B13" s="120"/>
      <c r="C13" s="131" t="s">
        <v>75</v>
      </c>
      <c r="D13" s="132"/>
      <c r="E13" s="156">
        <v>3190</v>
      </c>
      <c r="F13" s="133">
        <v>1222.5</v>
      </c>
      <c r="G13" s="133">
        <v>1222.5</v>
      </c>
      <c r="H13" s="133">
        <v>745</v>
      </c>
      <c r="I13" s="129"/>
      <c r="J13" s="114"/>
      <c r="L13" s="130"/>
      <c r="M13" s="130"/>
      <c r="N13" s="130"/>
    </row>
    <row r="14" spans="1:14" x14ac:dyDescent="0.2">
      <c r="A14" s="114"/>
      <c r="B14" s="120"/>
      <c r="C14" s="131" t="s">
        <v>76</v>
      </c>
      <c r="D14" s="132"/>
      <c r="E14" s="156">
        <v>11662</v>
      </c>
      <c r="F14" s="133">
        <v>2500</v>
      </c>
      <c r="G14" s="133">
        <v>7454.5</v>
      </c>
      <c r="H14" s="133">
        <v>1707.5</v>
      </c>
      <c r="I14" s="129"/>
      <c r="J14" s="114"/>
      <c r="L14" s="130"/>
      <c r="M14" s="130"/>
      <c r="N14" s="130"/>
    </row>
    <row r="15" spans="1:14" x14ac:dyDescent="0.2">
      <c r="A15" s="114"/>
      <c r="B15" s="120"/>
      <c r="C15" s="131" t="s">
        <v>77</v>
      </c>
      <c r="D15" s="132"/>
      <c r="E15" s="156">
        <v>26022</v>
      </c>
      <c r="F15" s="133">
        <v>2500</v>
      </c>
      <c r="G15" s="133">
        <v>21814.5</v>
      </c>
      <c r="H15" s="133">
        <v>1707.4999999999998</v>
      </c>
      <c r="I15" s="129"/>
      <c r="J15" s="114"/>
    </row>
    <row r="16" spans="1:14" x14ac:dyDescent="0.2">
      <c r="A16" s="114"/>
      <c r="B16" s="120"/>
      <c r="C16" s="131" t="s">
        <v>78</v>
      </c>
      <c r="D16" s="132"/>
      <c r="E16" s="156">
        <v>171865</v>
      </c>
      <c r="F16" s="133">
        <v>80886.488559376201</v>
      </c>
      <c r="G16" s="133">
        <v>87853.511440623814</v>
      </c>
      <c r="H16" s="133">
        <v>3125</v>
      </c>
      <c r="I16" s="129"/>
      <c r="J16" s="114"/>
    </row>
    <row r="17" spans="1:10" x14ac:dyDescent="0.2">
      <c r="A17" s="114"/>
      <c r="B17" s="120"/>
      <c r="C17" s="131" t="s">
        <v>79</v>
      </c>
      <c r="D17" s="132"/>
      <c r="E17" s="156">
        <v>267315</v>
      </c>
      <c r="F17" s="133">
        <v>175818.65143955505</v>
      </c>
      <c r="G17" s="133">
        <v>87833.848560444952</v>
      </c>
      <c r="H17" s="133">
        <v>3662.5</v>
      </c>
      <c r="I17" s="129"/>
      <c r="J17" s="114"/>
    </row>
    <row r="18" spans="1:10" x14ac:dyDescent="0.2">
      <c r="A18" s="114"/>
      <c r="B18" s="120"/>
      <c r="C18" s="131">
        <f>[1]Tarievenvoorstel!M50</f>
        <v>0</v>
      </c>
      <c r="D18" s="132"/>
      <c r="E18" s="157">
        <f>[1]Tarievenvoorstel!O50</f>
        <v>0</v>
      </c>
      <c r="F18" s="133"/>
      <c r="G18" s="133"/>
      <c r="H18" s="133"/>
      <c r="I18" s="129"/>
      <c r="J18" s="114"/>
    </row>
    <row r="19" spans="1:10" x14ac:dyDescent="0.2">
      <c r="A19" s="114"/>
      <c r="B19" s="120"/>
      <c r="C19" s="131">
        <f>[1]Tarievenvoorstel!M51</f>
        <v>0</v>
      </c>
      <c r="D19" s="132"/>
      <c r="E19" s="157">
        <f>[1]Tarievenvoorstel!O51</f>
        <v>0</v>
      </c>
      <c r="F19" s="133"/>
      <c r="G19" s="133"/>
      <c r="H19" s="133"/>
      <c r="I19" s="129"/>
      <c r="J19" s="114"/>
    </row>
    <row r="20" spans="1:10" x14ac:dyDescent="0.2">
      <c r="A20" s="114"/>
      <c r="B20" s="120"/>
      <c r="C20" s="131">
        <f>[1]Tarievenvoorstel!M52</f>
        <v>0</v>
      </c>
      <c r="D20" s="132"/>
      <c r="E20" s="157">
        <f>[1]Tarievenvoorstel!O52</f>
        <v>0</v>
      </c>
      <c r="F20" s="133"/>
      <c r="G20" s="133"/>
      <c r="H20" s="133"/>
      <c r="I20" s="129"/>
      <c r="J20" s="114"/>
    </row>
    <row r="21" spans="1:10" x14ac:dyDescent="0.2">
      <c r="A21" s="114"/>
      <c r="B21" s="120"/>
      <c r="C21" s="134">
        <f>[1]Tarievenvoorstel!M53</f>
        <v>0</v>
      </c>
      <c r="D21" s="135"/>
      <c r="E21" s="158">
        <f>[1]Tarievenvoorstel!O53</f>
        <v>0</v>
      </c>
      <c r="F21" s="136"/>
      <c r="G21" s="136"/>
      <c r="H21" s="136"/>
      <c r="I21" s="129"/>
      <c r="J21" s="114"/>
    </row>
    <row r="22" spans="1:10" x14ac:dyDescent="0.2">
      <c r="A22" s="114"/>
      <c r="B22" s="120"/>
      <c r="C22" s="137"/>
      <c r="D22" s="138"/>
      <c r="E22" s="139"/>
      <c r="F22" s="140"/>
      <c r="G22" s="141"/>
      <c r="H22" s="141"/>
      <c r="I22" s="142"/>
      <c r="J22" s="114"/>
    </row>
    <row r="23" spans="1:10" x14ac:dyDescent="0.2">
      <c r="A23" s="114"/>
      <c r="B23" s="120"/>
      <c r="C23" s="137"/>
      <c r="D23" s="138"/>
      <c r="E23" s="139"/>
      <c r="F23" s="140"/>
      <c r="G23" s="141"/>
      <c r="H23" s="141"/>
      <c r="I23" s="142"/>
      <c r="J23" s="114"/>
    </row>
    <row r="24" spans="1:10" x14ac:dyDescent="0.2">
      <c r="A24" s="114"/>
      <c r="B24" s="120"/>
      <c r="C24" s="121" t="s">
        <v>91</v>
      </c>
      <c r="D24" s="122"/>
      <c r="E24" s="143" t="s">
        <v>87</v>
      </c>
      <c r="F24" s="144" t="s">
        <v>88</v>
      </c>
      <c r="G24" s="145" t="s">
        <v>89</v>
      </c>
      <c r="H24" s="145" t="s">
        <v>90</v>
      </c>
      <c r="I24" s="146"/>
      <c r="J24" s="114"/>
    </row>
    <row r="25" spans="1:10" x14ac:dyDescent="0.2">
      <c r="A25" s="114"/>
      <c r="B25" s="120"/>
      <c r="C25" s="126" t="s">
        <v>67</v>
      </c>
      <c r="D25" s="147"/>
      <c r="E25" s="159">
        <v>15.9</v>
      </c>
      <c r="F25" s="128"/>
      <c r="G25" s="128"/>
      <c r="H25" s="148">
        <v>15.9</v>
      </c>
      <c r="I25" s="129"/>
      <c r="J25" s="114"/>
    </row>
    <row r="26" spans="1:10" x14ac:dyDescent="0.2">
      <c r="A26" s="114"/>
      <c r="B26" s="120"/>
      <c r="C26" s="131" t="s">
        <v>68</v>
      </c>
      <c r="D26" s="149"/>
      <c r="E26" s="160">
        <v>18.100000000000001</v>
      </c>
      <c r="F26" s="133"/>
      <c r="G26" s="133"/>
      <c r="H26" s="150">
        <v>18.100000000000001</v>
      </c>
      <c r="I26" s="129"/>
      <c r="J26" s="114"/>
    </row>
    <row r="27" spans="1:10" x14ac:dyDescent="0.2">
      <c r="A27" s="114"/>
      <c r="B27" s="120"/>
      <c r="C27" s="131" t="s">
        <v>69</v>
      </c>
      <c r="D27" s="149"/>
      <c r="E27" s="160">
        <v>18.100000000000001</v>
      </c>
      <c r="F27" s="133"/>
      <c r="G27" s="133"/>
      <c r="H27" s="150">
        <v>18.100000000000001</v>
      </c>
      <c r="I27" s="129"/>
      <c r="J27" s="114"/>
    </row>
    <row r="28" spans="1:10" x14ac:dyDescent="0.2">
      <c r="A28" s="114"/>
      <c r="B28" s="120"/>
      <c r="C28" s="131" t="s">
        <v>70</v>
      </c>
      <c r="D28" s="149"/>
      <c r="E28" s="160">
        <v>18.100000000000001</v>
      </c>
      <c r="F28" s="133"/>
      <c r="G28" s="133"/>
      <c r="H28" s="150">
        <v>18.100000000000001</v>
      </c>
      <c r="I28" s="129"/>
      <c r="J28" s="114"/>
    </row>
    <row r="29" spans="1:10" x14ac:dyDescent="0.2">
      <c r="A29" s="114"/>
      <c r="B29" s="120"/>
      <c r="C29" s="131" t="s">
        <v>71</v>
      </c>
      <c r="D29" s="149"/>
      <c r="E29" s="160">
        <v>18.100000000000001</v>
      </c>
      <c r="F29" s="133"/>
      <c r="G29" s="133"/>
      <c r="H29" s="150">
        <v>18.100000000000001</v>
      </c>
      <c r="I29" s="129"/>
      <c r="J29" s="114"/>
    </row>
    <row r="30" spans="1:10" x14ac:dyDescent="0.2">
      <c r="A30" s="114"/>
      <c r="B30" s="120"/>
      <c r="C30" s="131" t="s">
        <v>72</v>
      </c>
      <c r="D30" s="149"/>
      <c r="E30" s="160">
        <v>23.4</v>
      </c>
      <c r="F30" s="133"/>
      <c r="G30" s="133"/>
      <c r="H30" s="150">
        <v>23.4</v>
      </c>
      <c r="I30" s="129"/>
      <c r="J30" s="114"/>
    </row>
    <row r="31" spans="1:10" x14ac:dyDescent="0.2">
      <c r="A31" s="114"/>
      <c r="B31" s="120"/>
      <c r="C31" s="131" t="s">
        <v>73</v>
      </c>
      <c r="D31" s="149"/>
      <c r="E31" s="160">
        <v>23.4</v>
      </c>
      <c r="F31" s="133"/>
      <c r="G31" s="133"/>
      <c r="H31" s="150">
        <v>23.4</v>
      </c>
      <c r="I31" s="129"/>
      <c r="J31" s="114"/>
    </row>
    <row r="32" spans="1:10" x14ac:dyDescent="0.2">
      <c r="A32" s="114"/>
      <c r="B32" s="120"/>
      <c r="C32" s="131" t="s">
        <v>74</v>
      </c>
      <c r="D32" s="149"/>
      <c r="E32" s="160">
        <v>29.8</v>
      </c>
      <c r="F32" s="133"/>
      <c r="G32" s="133"/>
      <c r="H32" s="150">
        <v>29.8</v>
      </c>
      <c r="I32" s="129"/>
      <c r="J32" s="114"/>
    </row>
    <row r="33" spans="1:10" x14ac:dyDescent="0.2">
      <c r="A33" s="114"/>
      <c r="B33" s="120"/>
      <c r="C33" s="131" t="s">
        <v>75</v>
      </c>
      <c r="D33" s="149"/>
      <c r="E33" s="160">
        <v>29.8</v>
      </c>
      <c r="F33" s="133"/>
      <c r="G33" s="133"/>
      <c r="H33" s="150">
        <v>29.8</v>
      </c>
      <c r="I33" s="129"/>
      <c r="J33" s="114"/>
    </row>
    <row r="34" spans="1:10" x14ac:dyDescent="0.2">
      <c r="A34" s="114"/>
      <c r="B34" s="120"/>
      <c r="C34" s="131" t="s">
        <v>76</v>
      </c>
      <c r="D34" s="149"/>
      <c r="E34" s="160">
        <v>68.3</v>
      </c>
      <c r="F34" s="133"/>
      <c r="G34" s="133"/>
      <c r="H34" s="150">
        <v>68.3</v>
      </c>
      <c r="I34" s="129"/>
      <c r="J34" s="114"/>
    </row>
    <row r="35" spans="1:10" x14ac:dyDescent="0.2">
      <c r="A35" s="114"/>
      <c r="B35" s="120"/>
      <c r="C35" s="131" t="s">
        <v>77</v>
      </c>
      <c r="D35" s="149"/>
      <c r="E35" s="160">
        <v>68.3</v>
      </c>
      <c r="F35" s="133"/>
      <c r="G35" s="133"/>
      <c r="H35" s="150">
        <v>68.3</v>
      </c>
      <c r="I35" s="129"/>
      <c r="J35" s="114"/>
    </row>
    <row r="36" spans="1:10" x14ac:dyDescent="0.2">
      <c r="A36" s="114"/>
      <c r="B36" s="120"/>
      <c r="C36" s="131" t="s">
        <v>78</v>
      </c>
      <c r="D36" s="149"/>
      <c r="E36" s="160">
        <v>125</v>
      </c>
      <c r="F36" s="133"/>
      <c r="G36" s="133"/>
      <c r="H36" s="150">
        <v>125</v>
      </c>
      <c r="I36" s="129"/>
      <c r="J36" s="114"/>
    </row>
    <row r="37" spans="1:10" x14ac:dyDescent="0.2">
      <c r="A37" s="114"/>
      <c r="B37" s="120"/>
      <c r="C37" s="131" t="s">
        <v>79</v>
      </c>
      <c r="D37" s="149"/>
      <c r="E37" s="160">
        <v>146.5</v>
      </c>
      <c r="F37" s="133"/>
      <c r="G37" s="133"/>
      <c r="H37" s="150">
        <v>146.5</v>
      </c>
      <c r="I37" s="129"/>
      <c r="J37" s="114"/>
    </row>
    <row r="38" spans="1:10" x14ac:dyDescent="0.2">
      <c r="A38" s="114"/>
      <c r="B38" s="120"/>
      <c r="C38" s="131">
        <f>[1]Tarievenvoorstel!M74</f>
        <v>0</v>
      </c>
      <c r="D38" s="149"/>
      <c r="E38" s="160">
        <f>[1]Tarievenvoorstel!O74</f>
        <v>0</v>
      </c>
      <c r="F38" s="133"/>
      <c r="G38" s="133"/>
      <c r="H38" s="150"/>
      <c r="I38" s="129"/>
      <c r="J38" s="114"/>
    </row>
    <row r="39" spans="1:10" x14ac:dyDescent="0.2">
      <c r="A39" s="114"/>
      <c r="B39" s="120"/>
      <c r="C39" s="131">
        <f>[1]Tarievenvoorstel!M75</f>
        <v>0</v>
      </c>
      <c r="D39" s="149"/>
      <c r="E39" s="160">
        <f>[1]Tarievenvoorstel!O75</f>
        <v>0</v>
      </c>
      <c r="F39" s="133"/>
      <c r="G39" s="133"/>
      <c r="H39" s="150"/>
      <c r="I39" s="129"/>
      <c r="J39" s="114"/>
    </row>
    <row r="40" spans="1:10" x14ac:dyDescent="0.2">
      <c r="A40" s="114"/>
      <c r="B40" s="120"/>
      <c r="C40" s="131">
        <f>[1]Tarievenvoorstel!M76</f>
        <v>0</v>
      </c>
      <c r="D40" s="149"/>
      <c r="E40" s="160">
        <f>[1]Tarievenvoorstel!O76</f>
        <v>0</v>
      </c>
      <c r="F40" s="133"/>
      <c r="G40" s="133"/>
      <c r="H40" s="150"/>
      <c r="I40" s="129"/>
      <c r="J40" s="114"/>
    </row>
    <row r="41" spans="1:10" x14ac:dyDescent="0.2">
      <c r="A41" s="114"/>
      <c r="B41" s="120"/>
      <c r="C41" s="134">
        <f>[1]Tarievenvoorstel!M77</f>
        <v>0</v>
      </c>
      <c r="D41" s="151"/>
      <c r="E41" s="161">
        <f>[1]Tarievenvoorstel!O77</f>
        <v>0</v>
      </c>
      <c r="F41" s="136"/>
      <c r="G41" s="136"/>
      <c r="H41" s="136"/>
      <c r="I41" s="129"/>
      <c r="J41" s="114"/>
    </row>
    <row r="42" spans="1:10" x14ac:dyDescent="0.2">
      <c r="A42" s="114"/>
      <c r="B42" s="120"/>
      <c r="J42" s="114"/>
    </row>
    <row r="43" spans="1:10" x14ac:dyDescent="0.2">
      <c r="A43" s="114"/>
      <c r="B43" s="117"/>
      <c r="C43" s="118"/>
      <c r="D43" s="118"/>
      <c r="E43" s="118"/>
      <c r="F43" s="118"/>
      <c r="G43" s="118"/>
      <c r="H43" s="118"/>
      <c r="I43" s="119"/>
      <c r="J43" s="114"/>
    </row>
    <row r="44" spans="1:10" x14ac:dyDescent="0.2">
      <c r="A44" s="114"/>
      <c r="B44" s="114"/>
      <c r="C44" s="114"/>
      <c r="D44" s="114"/>
      <c r="E44" s="114"/>
      <c r="F44" s="114"/>
      <c r="G44" s="114"/>
      <c r="H44" s="114"/>
      <c r="I44" s="114"/>
      <c r="J44" s="114"/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1" orientation="landscape" r:id="rId1"/>
  <headerFooter alignWithMargins="0">
    <oddFooter>&amp;L&amp;"ScalaSans,Vet"&amp;14ACM&amp;C&amp;"Times New Roman,Standaard"&amp;12- &amp;P / &amp;N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2a Tarieven en deelmarktgrenzen</vt:lpstr>
      <vt:lpstr>2b Elementen EAV tarieven</vt:lpstr>
      <vt:lpstr>'2a Tarieven en deelmarktgrenzen'!Afdrukbereik</vt:lpstr>
      <vt:lpstr>'2b Elementen EAV tarieven'!Afdrukbereik</vt:lpstr>
    </vt:vector>
  </TitlesOfParts>
  <Company>Autoriteit Consument en Markt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tarieven enexis elektriciteit 2014</dc:title>
  <dc:subject>Energie</dc:subject>
  <dc:creator>Autoriteit Consument en Markt</dc:creator>
  <cp:keywords>Elektriciteit; Regulering; Tarieven</cp:keywords>
  <cp:lastPrinted>2013-11-27T09:34:46Z</cp:lastPrinted>
  <dcterms:created xsi:type="dcterms:W3CDTF">2003-05-22T11:36:43Z</dcterms:created>
  <dcterms:modified xsi:type="dcterms:W3CDTF">2013-11-29T14:05:15Z</dcterms:modified>
  <cp:category>Besluit</cp:category>
</cp:coreProperties>
</file>