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095" yWindow="-10875" windowWidth="28920" windowHeight="18120" tabRatio="660" activeTab="2"/>
  </bookViews>
  <sheets>
    <sheet name="2a Tarievenvoorstel" sheetId="18" r:id="rId1"/>
    <sheet name="2a Deelmarktgrenzen Transport" sheetId="30" r:id="rId2"/>
    <sheet name="2b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31" l="1"/>
  <c r="B36" i="31"/>
  <c r="C42" i="31" l="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41" i="31"/>
  <c r="C13" i="31"/>
  <c r="C14" i="31"/>
  <c r="C15" i="31"/>
  <c r="C16" i="31"/>
  <c r="C17" i="31"/>
  <c r="C18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12" i="31"/>
  <c r="C11" i="31"/>
  <c r="B17" i="31"/>
  <c r="B18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13" i="31"/>
  <c r="B14" i="31"/>
  <c r="B15" i="31"/>
  <c r="B16" i="31"/>
  <c r="B12" i="31"/>
  <c r="B11" i="31"/>
  <c r="B58" i="31" l="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O93" i="18" l="1"/>
  <c r="O88" i="18" l="1"/>
  <c r="O89" i="18"/>
  <c r="O90" i="18"/>
  <c r="O91" i="18"/>
  <c r="O92" i="18"/>
  <c r="O87" i="18"/>
</calcChain>
</file>

<file path=xl/sharedStrings.xml><?xml version="1.0" encoding="utf-8"?>
<sst xmlns="http://schemas.openxmlformats.org/spreadsheetml/2006/main" count="456" uniqueCount="140">
  <si>
    <t>Eenheid</t>
  </si>
  <si>
    <t>Rekenvolumes 2017-2021 en tarieven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</si>
  <si>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</si>
  <si>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</si>
  <si>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</si>
  <si>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</si>
  <si>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</si>
  <si>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</si>
  <si>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</si>
  <si>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</si>
  <si>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</si>
  <si>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</si>
  <si>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</si>
  <si>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</si>
  <si>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</si>
  <si>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</si>
  <si>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</si>
  <si>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</si>
  <si>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</si>
  <si>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</si>
  <si>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</si>
  <si>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</si>
  <si>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</si>
  <si>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</si>
  <si>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</si>
  <si>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</si>
  <si>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</si>
  <si>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</si>
  <si>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</si>
  <si>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</si>
  <si>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</si>
  <si>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</si>
  <si>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</si>
  <si>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</si>
  <si>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</si>
  <si>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</si>
  <si>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</si>
  <si>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</si>
  <si>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</si>
  <si>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</si>
  <si>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</si>
  <si>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</si>
  <si>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</si>
  <si>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</si>
  <si>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</si>
  <si>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</si>
  <si>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</si>
  <si>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</si>
  <si>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</si>
  <si>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</si>
  <si>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</si>
  <si>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</si>
  <si>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</si>
  <si>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Rekenvolumina Eenmalige Aansluitvergoeding 2017-2021</t>
  </si>
  <si>
    <t>Rekenvolumina Periodieke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</si>
  <si>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</si>
  <si>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</si>
  <si>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</si>
  <si>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</si>
  <si>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</si>
  <si>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</si>
  <si>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</si>
  <si>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</si>
  <si>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</si>
  <si>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</si>
  <si>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</si>
  <si>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</si>
  <si>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</si>
  <si>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</si>
  <si>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</si>
  <si>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</si>
  <si>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</si>
  <si>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</si>
  <si>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Aansluitdienst 2017-2021 en tarieven</t>
  </si>
  <si>
    <t>Tarief 2021 (EUR)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</si>
  <si>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</si>
  <si>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</si>
  <si>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</si>
  <si>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</si>
  <si>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</si>
  <si>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</si>
  <si>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</si>
  <si>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</si>
  <si>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</si>
  <si>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</si>
  <si>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</si>
  <si>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</si>
  <si>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</si>
  <si>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</si>
  <si>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</si>
  <si>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</si>
  <si>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</si>
  <si>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 xml:space="preserve">Afnemers 0  t/m 3*25A </t>
  </si>
  <si>
    <t xml:space="preserve">Afnemers &gt; 3*25A t/m 3*80A </t>
  </si>
  <si>
    <t xml:space="preserve">Afnemers LS (&gt;3*80A t/m 3*225A) </t>
  </si>
  <si>
    <t>Afnemers EHS/HS (&gt;=110 kV)</t>
  </si>
  <si>
    <t>Afnemers Trafo HS + TS/MS</t>
  </si>
  <si>
    <t xml:space="preserve">3-10 MVA 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</si>
  <si>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</si>
  <si>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</si>
  <si>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</si>
  <si>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</si>
  <si>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</si>
  <si>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</si>
  <si>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</si>
  <si>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</si>
  <si>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</si>
  <si>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</si>
  <si>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</si>
  <si>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</si>
  <si>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</si>
  <si>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</si>
  <si>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</si>
  <si>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</si>
  <si>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</si>
  <si>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</si>
  <si>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</si>
  <si>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</si>
  <si>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</si>
  <si>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</si>
  <si>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</si>
  <si>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</si>
  <si>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</si>
  <si>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</si>
  <si>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</si>
  <si>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</si>
  <si>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</si>
  <si>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</si>
  <si>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</si>
  <si>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</si>
  <si>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</si>
  <si>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</si>
  <si>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</si>
  <si>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 xml:space="preserve"> &gt;2,0 MVA en fysieke aansluitwijze conform MS Transport </t>
  </si>
  <si>
    <t>Afnemers MS (1-20 kV) MS en MS-Distributie</t>
  </si>
  <si>
    <t xml:space="preserve"> &gt;1,2 MVA t/m 2,0 MVA óf &gt;2,0 MVA en fysieke aansluitwijze conform MS Distributie </t>
  </si>
  <si>
    <t xml:space="preserve"> &gt;3x225A t/m 1,2 MVA </t>
  </si>
  <si>
    <t xml:space="preserve"> &gt;3x80A t/m 3x225A </t>
  </si>
  <si>
    <t>Bijlage 2a bij Tarievenbesluit Elektriciteit 2021 RENDO</t>
  </si>
  <si>
    <t>Bijlage 2b bij Tarievenbesluit Elektriciteit 2021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</si>
</sst>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7" formatCode="_-* #,##0_-;_-* #,##0\-;_-* &quot;-&quot;??_-;_-@_-"/>
    <numFmt numFmtId="168" formatCode="_(* #,##0_);_(* \(#,##0\);_(* &quot;-&quot;_);_(@_)"/>
    <numFmt numFmtId="169" formatCode="&quot;£ &quot;#,##0;\-&quot;£ &quot;#,##0"/>
    <numFmt numFmtId="170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2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9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0">
    <xf numFmtId="0" fontId="0" fillId="0" borderId="0" xfId="0">
      <alignment vertical="top"/>
    </xf>
    <xf numFmtId="164" fontId="3" fillId="0" borderId="23" xfId="70" applyNumberFormat="1" applyFont="1" applyFill="1" applyBorder="1" applyAlignment="1"/>
    <xf numFmtId="0" fontId="7" fillId="0" borderId="23" xfId="72" applyFont="1" applyBorder="1">
      <alignment vertical="top"/>
    </xf>
    <xf numFmtId="164" fontId="3" fillId="0" borderId="0" xfId="70" applyNumberFormat="1" applyFont="1" applyFill="1" applyAlignment="1"/>
    <xf numFmtId="0" fontId="7" fillId="0" borderId="14" xfId="72" applyFont="1" applyBorder="1">
      <alignment vertical="top"/>
    </xf>
    <xf numFmtId="0" fontId="7" fillId="0" borderId="20" xfId="72" applyFont="1" applyBorder="1">
      <alignment vertical="top"/>
    </xf>
    <xf numFmtId="0" fontId="7" fillId="0" borderId="14" xfId="72" applyBorder="1">
      <alignment vertical="top"/>
    </xf>
    <xf numFmtId="0" fontId="7" fillId="0" borderId="20" xfId="72" applyBorder="1">
      <alignment vertical="top"/>
    </xf>
    <xf numFmtId="0" fontId="7" fillId="0" borderId="23" xfId="72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8" applyNumberFormat="1" applyFont="1" applyFill="1" applyBorder="1"/>
    <xf numFmtId="165" fontId="7" fillId="0" borderId="14" xfId="68" applyNumberFormat="1" applyFont="1" applyFill="1" applyBorder="1"/>
    <xf numFmtId="167" fontId="3" fillId="0" borderId="0" xfId="68" applyNumberFormat="1" applyFont="1" applyFill="1" applyBorder="1" applyAlignment="1">
      <alignment horizontal="center"/>
    </xf>
    <xf numFmtId="167" fontId="7" fillId="0" borderId="0" xfId="65" applyNumberFormat="1" applyFont="1" applyFill="1" applyAlignment="1">
      <alignment horizontal="center"/>
    </xf>
    <xf numFmtId="167" fontId="7" fillId="0" borderId="0" xfId="68" applyNumberFormat="1" applyFont="1" applyFill="1" applyAlignment="1">
      <alignment horizontal="center"/>
    </xf>
    <xf numFmtId="0" fontId="3" fillId="0" borderId="0" xfId="66" applyFont="1" applyAlignment="1">
      <alignment horizontal="center"/>
    </xf>
    <xf numFmtId="165" fontId="3" fillId="0" borderId="0" xfId="68" applyFont="1"/>
    <xf numFmtId="167" fontId="3" fillId="0" borderId="0" xfId="68" applyNumberFormat="1" applyFont="1"/>
    <xf numFmtId="165" fontId="3" fillId="0" borderId="0" xfId="68" applyFont="1" applyAlignment="1">
      <alignment horizontal="center"/>
    </xf>
    <xf numFmtId="167" fontId="3" fillId="0" borderId="0" xfId="68" applyNumberFormat="1" applyFont="1" applyAlignment="1">
      <alignment horizontal="center"/>
    </xf>
    <xf numFmtId="167" fontId="7" fillId="0" borderId="23" xfId="68" applyNumberFormat="1" applyFont="1" applyFill="1" applyBorder="1"/>
    <xf numFmtId="167" fontId="7" fillId="0" borderId="14" xfId="68" applyNumberFormat="1" applyFont="1" applyFill="1" applyBorder="1"/>
    <xf numFmtId="43" fontId="7" fillId="0" borderId="20" xfId="70" applyFont="1" applyFill="1" applyBorder="1" applyAlignment="1"/>
    <xf numFmtId="0" fontId="3" fillId="0" borderId="0" xfId="66" applyFont="1"/>
    <xf numFmtId="164" fontId="3" fillId="0" borderId="0" xfId="70" applyNumberFormat="1" applyFont="1" applyFill="1" applyBorder="1" applyAlignment="1"/>
    <xf numFmtId="0" fontId="8" fillId="0" borderId="0" xfId="66" applyFont="1"/>
    <xf numFmtId="0" fontId="7" fillId="0" borderId="0" xfId="69"/>
    <xf numFmtId="0" fontId="8" fillId="7" borderId="0" xfId="66" applyFont="1" applyFill="1"/>
    <xf numFmtId="167" fontId="7" fillId="0" borderId="20" xfId="68" applyNumberFormat="1" applyFont="1" applyFill="1" applyBorder="1"/>
    <xf numFmtId="167" fontId="7" fillId="0" borderId="2" xfId="68" applyNumberFormat="1" applyFont="1" applyFill="1" applyBorder="1"/>
    <xf numFmtId="0" fontId="7" fillId="0" borderId="0" xfId="72" applyFont="1" applyAlignment="1">
      <alignment vertical="top"/>
    </xf>
    <xf numFmtId="43" fontId="7" fillId="12" borderId="24" xfId="74" applyBorder="1">
      <alignment vertical="top"/>
    </xf>
    <xf numFmtId="43" fontId="7" fillId="12" borderId="25" xfId="74" applyBorder="1">
      <alignment vertical="top"/>
    </xf>
    <xf numFmtId="43" fontId="7" fillId="12" borderId="19" xfId="74" applyBorder="1">
      <alignment vertical="top"/>
    </xf>
    <xf numFmtId="43" fontId="7" fillId="12" borderId="18" xfId="74" applyBorder="1">
      <alignment vertical="top"/>
    </xf>
    <xf numFmtId="43" fontId="7" fillId="12" borderId="27" xfId="74" applyBorder="1">
      <alignment vertical="top"/>
    </xf>
    <xf numFmtId="43" fontId="7" fillId="12" borderId="22" xfId="74" applyBorder="1">
      <alignment vertical="top"/>
    </xf>
    <xf numFmtId="43" fontId="7" fillId="46" borderId="23" xfId="83" applyNumberFormat="1" applyBorder="1">
      <alignment vertical="top"/>
    </xf>
    <xf numFmtId="43" fontId="7" fillId="46" borderId="14" xfId="83" applyNumberFormat="1" applyBorder="1">
      <alignment vertical="top"/>
    </xf>
    <xf numFmtId="43" fontId="7" fillId="46" borderId="20" xfId="83" applyNumberFormat="1" applyBorder="1">
      <alignment vertical="top"/>
    </xf>
    <xf numFmtId="0" fontId="13" fillId="0" borderId="0" xfId="72" applyFont="1">
      <alignment vertical="top"/>
    </xf>
    <xf numFmtId="43" fontId="7" fillId="46" borderId="4" xfId="83" applyNumberFormat="1" applyBorder="1">
      <alignment vertical="top"/>
    </xf>
    <xf numFmtId="0" fontId="7" fillId="0" borderId="1" xfId="72" applyBorder="1">
      <alignment vertical="top"/>
    </xf>
    <xf numFmtId="0" fontId="7" fillId="0" borderId="3" xfId="72" applyBorder="1">
      <alignment vertical="top"/>
    </xf>
    <xf numFmtId="43" fontId="7" fillId="46" borderId="24" xfId="83" applyNumberFormat="1" applyBorder="1">
      <alignment vertical="top"/>
    </xf>
    <xf numFmtId="0" fontId="7" fillId="0" borderId="26" xfId="72" applyBorder="1">
      <alignment vertical="top"/>
    </xf>
    <xf numFmtId="0" fontId="7" fillId="0" borderId="25" xfId="72" applyBorder="1">
      <alignment vertical="top"/>
    </xf>
    <xf numFmtId="43" fontId="7" fillId="46" borderId="19" xfId="83" applyNumberFormat="1" applyBorder="1">
      <alignment vertical="top"/>
    </xf>
    <xf numFmtId="0" fontId="7" fillId="0" borderId="0" xfId="72" applyBorder="1">
      <alignment vertical="top"/>
    </xf>
    <xf numFmtId="0" fontId="7" fillId="0" borderId="18" xfId="72" applyBorder="1">
      <alignment vertical="top"/>
    </xf>
    <xf numFmtId="43" fontId="7" fillId="46" borderId="27" xfId="83" applyNumberFormat="1" applyBorder="1">
      <alignment vertical="top"/>
    </xf>
    <xf numFmtId="0" fontId="7" fillId="0" borderId="21" xfId="72" applyBorder="1">
      <alignment vertical="top"/>
    </xf>
    <xf numFmtId="0" fontId="7" fillId="0" borderId="22" xfId="72" applyBorder="1">
      <alignment vertical="top"/>
    </xf>
    <xf numFmtId="0" fontId="9" fillId="5" borderId="1" xfId="81" applyNumberFormat="1">
      <alignment vertical="top"/>
    </xf>
    <xf numFmtId="0" fontId="8" fillId="0" borderId="0" xfId="72" applyFont="1">
      <alignment vertical="top"/>
    </xf>
    <xf numFmtId="0" fontId="7" fillId="0" borderId="0" xfId="72" applyFill="1">
      <alignment vertical="top"/>
    </xf>
    <xf numFmtId="0" fontId="7" fillId="0" borderId="0" xfId="72">
      <alignment vertical="top"/>
    </xf>
    <xf numFmtId="0" fontId="7" fillId="0" borderId="0" xfId="72" applyFont="1">
      <alignment vertical="top"/>
    </xf>
    <xf numFmtId="49" fontId="8" fillId="17" borderId="1" xfId="80">
      <alignment vertical="top"/>
    </xf>
    <xf numFmtId="164" fontId="7" fillId="0" borderId="0" xfId="82" applyNumberFormat="1" applyFill="1">
      <alignment vertical="top"/>
    </xf>
    <xf numFmtId="43" fontId="7" fillId="46" borderId="0" xfId="83" applyNumberFormat="1">
      <alignment vertical="top"/>
    </xf>
    <xf numFmtId="49" fontId="7" fillId="0" borderId="23" xfId="86" applyFont="1" applyBorder="1">
      <alignment vertical="top"/>
    </xf>
    <xf numFmtId="49" fontId="7" fillId="0" borderId="14" xfId="86" applyFont="1" applyBorder="1">
      <alignment vertical="top"/>
    </xf>
    <xf numFmtId="49" fontId="7" fillId="0" borderId="20" xfId="86" applyFont="1" applyBorder="1">
      <alignment vertical="top"/>
    </xf>
    <xf numFmtId="49" fontId="7" fillId="0" borderId="0" xfId="86" applyFont="1">
      <alignment vertical="top"/>
    </xf>
    <xf numFmtId="49" fontId="8" fillId="0" borderId="0" xfId="86" applyFont="1">
      <alignment vertical="top"/>
    </xf>
    <xf numFmtId="43" fontId="7" fillId="10" borderId="0" xfId="82">
      <alignment vertical="top"/>
    </xf>
    <xf numFmtId="170" fontId="7" fillId="46" borderId="0" xfId="83" applyNumberFormat="1">
      <alignment vertical="top"/>
    </xf>
    <xf numFmtId="164" fontId="7" fillId="46" borderId="0" xfId="83" applyNumberFormat="1">
      <alignment vertical="top"/>
    </xf>
    <xf numFmtId="39" fontId="8" fillId="0" borderId="0" xfId="84" applyNumberFormat="1" applyFont="1" applyBorder="1" applyAlignment="1" applyProtection="1"/>
    <xf numFmtId="49" fontId="8" fillId="17" borderId="1" xfId="85">
      <alignment vertical="top"/>
    </xf>
    <xf numFmtId="49" fontId="8" fillId="0" borderId="0" xfId="86">
      <alignment vertical="top"/>
    </xf>
    <xf numFmtId="0" fontId="9" fillId="5" borderId="1" xfId="87" applyNumberFormat="1">
      <alignment vertical="top"/>
    </xf>
    <xf numFmtId="0" fontId="3" fillId="0" borderId="0" xfId="0" applyFont="1" applyAlignment="1"/>
    <xf numFmtId="0" fontId="0" fillId="0" borderId="14" xfId="0" applyFill="1" applyBorder="1" applyAlignment="1"/>
    <xf numFmtId="0" fontId="0" fillId="0" borderId="23" xfId="0" applyFill="1" applyBorder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</cellXfs>
  <cellStyles count="122">
    <cellStyle name=" 1" xfId="62"/>
    <cellStyle name=" 2" xfId="61"/>
    <cellStyle name=" 3" xfId="64"/>
    <cellStyle name=" 4" xfId="63"/>
    <cellStyle name=" 5" xfId="60"/>
    <cellStyle name=" 6" xfId="59"/>
    <cellStyle name="_kop1 Bladtitel" xfId="87"/>
    <cellStyle name="_kop1 Bladtitel 3" xfId="81"/>
    <cellStyle name="_kop2 Bloktitel" xfId="85"/>
    <cellStyle name="_kop2 Bloktitel 3" xfId="80"/>
    <cellStyle name="_kop3 Subkop" xfId="86"/>
    <cellStyle name="20% - Accent1" xfId="25" builtinId="30" hidden="1"/>
    <cellStyle name="20% - Accent1" xfId="99" builtinId="30" hidden="1" customBuiltin="1"/>
    <cellStyle name="20% - Accent2" xfId="29" builtinId="34" hidden="1"/>
    <cellStyle name="20% - Accent2" xfId="103" builtinId="34" hidden="1" customBuiltin="1"/>
    <cellStyle name="20% - Accent3" xfId="33" builtinId="38" hidden="1"/>
    <cellStyle name="20% - Accent3" xfId="107" builtinId="38" hidden="1" customBuiltin="1"/>
    <cellStyle name="20% - Accent4" xfId="37" builtinId="42" hidden="1"/>
    <cellStyle name="20% - Accent4" xfId="111" builtinId="42" hidden="1" customBuiltin="1"/>
    <cellStyle name="20% - Accent5" xfId="41" builtinId="46" hidden="1"/>
    <cellStyle name="20% - Accent5" xfId="115" builtinId="46" hidden="1" customBuiltin="1"/>
    <cellStyle name="20% - Accent6" xfId="45" builtinId="50" hidden="1"/>
    <cellStyle name="20% - Accent6" xfId="119" builtinId="50" hidden="1" customBuiltin="1"/>
    <cellStyle name="40% - Accent1" xfId="26" builtinId="31" hidden="1"/>
    <cellStyle name="40% - Accent1" xfId="100" builtinId="31" hidden="1" customBuiltin="1"/>
    <cellStyle name="40% - Accent2" xfId="30" builtinId="35" hidden="1"/>
    <cellStyle name="40% - Accent2" xfId="104" builtinId="35" hidden="1" customBuiltin="1"/>
    <cellStyle name="40% - Accent3" xfId="34" builtinId="39" hidden="1"/>
    <cellStyle name="40% - Accent3" xfId="108" builtinId="39" hidden="1" customBuiltin="1"/>
    <cellStyle name="40% - Accent4" xfId="38" builtinId="43" hidden="1"/>
    <cellStyle name="40% - Accent4" xfId="112" builtinId="43" hidden="1" customBuiltin="1"/>
    <cellStyle name="40% - Accent5" xfId="42" builtinId="47" hidden="1"/>
    <cellStyle name="40% - Accent5" xfId="116" builtinId="47" hidden="1" customBuiltin="1"/>
    <cellStyle name="40% - Accent6" xfId="46" builtinId="51" hidden="1"/>
    <cellStyle name="40% - Accent6" xfId="120" builtinId="51" hidden="1" customBuiltin="1"/>
    <cellStyle name="60% - Accent1" xfId="27" builtinId="32" hidden="1"/>
    <cellStyle name="60% - Accent1" xfId="101" builtinId="32" hidden="1" customBuiltin="1"/>
    <cellStyle name="60% - Accent2" xfId="31" builtinId="36" hidden="1"/>
    <cellStyle name="60% - Accent2" xfId="105" builtinId="36" hidden="1" customBuiltin="1"/>
    <cellStyle name="60% - Accent3" xfId="35" builtinId="40" hidden="1"/>
    <cellStyle name="60% - Accent3" xfId="109" builtinId="40" hidden="1" customBuiltin="1"/>
    <cellStyle name="60% - Accent4" xfId="39" builtinId="44" hidden="1"/>
    <cellStyle name="60% - Accent4" xfId="113" builtinId="44" hidden="1" customBuiltin="1"/>
    <cellStyle name="60% - Accent5" xfId="43" builtinId="48" hidden="1"/>
    <cellStyle name="60% - Accent5" xfId="117" builtinId="48" hidden="1" customBuiltin="1"/>
    <cellStyle name="60% - Accent6" xfId="47" builtinId="52" hidden="1"/>
    <cellStyle name="60% - Accent6" xfId="121" builtinId="52" hidden="1" customBuiltin="1"/>
    <cellStyle name="Accent1" xfId="24" builtinId="29" hidden="1"/>
    <cellStyle name="Accent1" xfId="98" builtinId="29" hidden="1" customBuiltin="1"/>
    <cellStyle name="Accent2" xfId="28" builtinId="33" hidden="1"/>
    <cellStyle name="Accent2" xfId="102" builtinId="33" hidden="1" customBuiltin="1"/>
    <cellStyle name="Accent3" xfId="32" builtinId="37" hidden="1"/>
    <cellStyle name="Accent3" xfId="106" builtinId="37" hidden="1" customBuiltin="1"/>
    <cellStyle name="Accent4" xfId="36" builtinId="41" hidden="1"/>
    <cellStyle name="Accent4" xfId="110" builtinId="41" hidden="1" customBuiltin="1"/>
    <cellStyle name="Accent5" xfId="40" builtinId="45" hidden="1"/>
    <cellStyle name="Accent5" xfId="114" builtinId="45" hidden="1" customBuiltin="1"/>
    <cellStyle name="Accent6" xfId="44" builtinId="49" hidden="1"/>
    <cellStyle name="Accent6" xfId="118" builtinId="49" hidden="1" customBuiltin="1"/>
    <cellStyle name="Bad" xfId="2" hidden="1"/>
    <cellStyle name="Bad" xfId="93" builtinId="27" hidden="1" customBuiltin="1"/>
    <cellStyle name="Calculation" xfId="6" builtinId="22" hidden="1"/>
    <cellStyle name="Calculation" xfId="52" builtinId="22" hidden="1" customBuiltin="1"/>
    <cellStyle name="Cel (tussen)resultaat" xfId="79"/>
    <cellStyle name="Cel Berekening" xfId="82"/>
    <cellStyle name="Cel Bijzonderheid" xfId="78"/>
    <cellStyle name="Cel Input" xfId="77"/>
    <cellStyle name="Cel Input Data" xfId="83"/>
    <cellStyle name="Cel n.v.t. (leeg)" xfId="76"/>
    <cellStyle name="Cel PM extern" xfId="75"/>
    <cellStyle name="Cel Verwijzing" xfId="74"/>
    <cellStyle name="Check Cell" xfId="8" hidden="1"/>
    <cellStyle name="Check Cell" xfId="96" builtinId="23" hidden="1" customBuiltin="1"/>
    <cellStyle name="Comma" xfId="11" builtinId="3" hidden="1"/>
    <cellStyle name="Comma" xfId="50" builtinId="3" hidden="1"/>
    <cellStyle name="Comma" xfId="70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8"/>
    <cellStyle name="Explanatory Text" xfId="22" hidden="1"/>
    <cellStyle name="Explanatory Text" xfId="97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/>
    <cellStyle name="Heading 1" xfId="89" builtinId="16" hidden="1" customBuiltin="1"/>
    <cellStyle name="Heading 2" xfId="18" hidden="1"/>
    <cellStyle name="Heading 2" xfId="90" builtinId="17" hidden="1" customBuiltin="1"/>
    <cellStyle name="Heading 3" xfId="19" hidden="1"/>
    <cellStyle name="Heading 3" xfId="91" builtinId="18" hidden="1" customBuiltin="1"/>
    <cellStyle name="Heading 4" xfId="20" hidden="1"/>
    <cellStyle name="Heading 4" xfId="92" builtinId="19" hidden="1" customBuiltin="1"/>
    <cellStyle name="Hyperlink" xfId="10" builtinId="8" hidden="1"/>
    <cellStyle name="Hyperlink" xfId="49" builtinId="8" hidden="1" customBuiltin="1"/>
    <cellStyle name="Input" xfId="4" hidden="1"/>
    <cellStyle name="Input" xfId="94" builtinId="20" hidden="1" customBuiltin="1"/>
    <cellStyle name="Komma 10 2 2" xfId="68"/>
    <cellStyle name="Komma 14 2" xfId="67"/>
    <cellStyle name="Komma 2" xfId="65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/>
    <cellStyle name="Opm. INTERN" xfId="73"/>
    <cellStyle name="Output" xfId="5" hidden="1"/>
    <cellStyle name="Output" xfId="95" builtinId="21" hidden="1" customBuiltin="1"/>
    <cellStyle name="Percent" xfId="15" builtinId="5" hidden="1"/>
    <cellStyle name="Percent" xfId="51" builtinId="5" hidden="1"/>
    <cellStyle name="Standaard 2" xfId="69"/>
    <cellStyle name="Standaard 3" xfId="66"/>
    <cellStyle name="Standaard ACM-DE" xfId="72"/>
    <cellStyle name="Standaard_Tabellen - CIV2_Format import PRD en Database voor NE6R (concept) v1 2" xfId="84"/>
    <cellStyle name="Title" xfId="16" builtinId="15" hidden="1"/>
    <cellStyle name="Title" xfId="56" builtinId="15" hidden="1" customBuiltin="1"/>
    <cellStyle name="Toelichting" xfId="71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FFCC"/>
  </sheetPr>
  <dimension ref="A2:Q195"/>
  <sheetViews>
    <sheetView showGridLines="0" zoomScale="70" zoomScaleNormal="70" workbookViewId="0">
      <pane xSplit="5" ySplit="10" topLeftCell="F11" activePane="bottomRight" state="frozen"/>
      <selection activeCell="Q51" sqref="Q51"/>
      <selection pane="topRight" activeCell="Q51" sqref="Q51"/>
      <selection pane="bottomLeft" activeCell="Q51" sqref="Q51"/>
      <selection pane="bottomRight" activeCell="O90" sqref="O90"/>
    </sheetView>
  </sheetViews>
  <sheetFormatPr defaultColWidth="9.140625" defaultRowHeight="12.75" x14ac:dyDescent="0.2"/>
  <cols>
    <col min="1" max="1" width="4" style="59" customWidth="1"/>
    <col min="2" max="2" width="60.7109375" style="59" customWidth="1"/>
    <col min="3" max="3" width="4.5703125" style="59" customWidth="1"/>
    <col min="4" max="4" width="31.5703125" style="59" customWidth="1"/>
    <col min="5" max="5" width="4.5703125" style="59" customWidth="1"/>
    <col min="6" max="6" width="2.7109375" style="59" customWidth="1"/>
    <col min="7" max="7" width="12.5703125" style="59" customWidth="1"/>
    <col min="8" max="8" width="2.7109375" style="59" customWidth="1"/>
    <col min="9" max="9" width="25" style="59" bestFit="1" customWidth="1"/>
    <col min="10" max="10" width="2.7109375" style="59" customWidth="1"/>
    <col min="11" max="11" width="14.7109375" style="59" customWidth="1"/>
    <col min="12" max="12" width="2.7109375" style="59" customWidth="1"/>
    <col min="13" max="13" width="18.28515625" style="59" bestFit="1" customWidth="1"/>
    <col min="14" max="14" width="2.7109375" style="59" customWidth="1"/>
    <col min="15" max="15" width="12.5703125" style="59" customWidth="1"/>
    <col min="16" max="16" width="2.7109375" style="59" customWidth="1"/>
    <col min="17" max="17" width="24" style="59" bestFit="1" customWidth="1"/>
    <col min="18" max="18" width="2.7109375" style="59" customWidth="1"/>
    <col min="19" max="19" width="36.28515625" style="59" bestFit="1" customWidth="1"/>
    <col min="20" max="33" width="13.7109375" style="59" customWidth="1"/>
    <col min="34" max="16384" width="9.140625" style="59"/>
  </cols>
  <sheetData>
    <row r="2" spans="1:15" s="75" customFormat="1" ht="18" x14ac:dyDescent="0.2">
      <c r="B2" s="75" t="s">
        <v>138</v>
      </c>
    </row>
    <row r="4" spans="1:15" x14ac:dyDescent="0.2">
      <c r="B4" s="74"/>
      <c r="C4" s="57"/>
      <c r="D4" s="57"/>
    </row>
    <row r="5" spans="1:15" x14ac:dyDescent="0.2">
      <c r="C5" s="60"/>
      <c r="D5" s="60"/>
      <c r="G5" s="43"/>
      <c r="K5" s="43"/>
    </row>
    <row r="6" spans="1:15" x14ac:dyDescent="0.2">
      <c r="B6" s="33"/>
      <c r="C6" s="60"/>
      <c r="D6" s="60"/>
      <c r="G6" s="43"/>
      <c r="K6" s="43"/>
    </row>
    <row r="7" spans="1:15" x14ac:dyDescent="0.2">
      <c r="A7" s="58"/>
    </row>
    <row r="9" spans="1:15" s="73" customFormat="1" x14ac:dyDescent="0.2">
      <c r="B9" s="73" t="s">
        <v>1</v>
      </c>
      <c r="G9" s="73" t="s">
        <v>0</v>
      </c>
      <c r="I9" s="73" t="s">
        <v>63</v>
      </c>
      <c r="K9" s="73" t="s">
        <v>2</v>
      </c>
      <c r="M9" s="73" t="s">
        <v>0</v>
      </c>
      <c r="O9" s="73" t="s">
        <v>3</v>
      </c>
    </row>
    <row r="12" spans="1:15" s="73" customFormat="1" x14ac:dyDescent="0.2">
      <c r="B12" s="73" t="s">
        <v>1</v>
      </c>
    </row>
    <row r="14" spans="1:15" x14ac:dyDescent="0.2">
      <c r="B14" s="30" t="s">
        <v>7</v>
      </c>
      <c r="M14" s="29"/>
    </row>
    <row r="15" spans="1:15" x14ac:dyDescent="0.2">
      <c r="B15" s="28"/>
      <c r="K15" s="27"/>
      <c r="M15" s="29"/>
    </row>
    <row r="16" spans="1:15" x14ac:dyDescent="0.2">
      <c r="B16" s="72" t="s">
        <v>8</v>
      </c>
      <c r="K16" s="27"/>
      <c r="M16" s="29"/>
    </row>
    <row r="17" spans="2:15" x14ac:dyDescent="0.2">
      <c r="B17" s="26" t="s">
        <v>9</v>
      </c>
      <c r="G17" s="59" t="s">
        <v>4</v>
      </c>
      <c r="K17" s="25">
        <v>0</v>
      </c>
      <c r="M17" s="26" t="s">
        <v>5</v>
      </c>
      <c r="O17" s="71"/>
    </row>
    <row r="18" spans="2:15" x14ac:dyDescent="0.2">
      <c r="B18" s="26" t="s">
        <v>10</v>
      </c>
      <c r="G18" s="59" t="s">
        <v>4</v>
      </c>
      <c r="K18" s="24">
        <v>0</v>
      </c>
      <c r="M18" s="26" t="s">
        <v>44</v>
      </c>
      <c r="O18" s="70"/>
    </row>
    <row r="19" spans="2:15" x14ac:dyDescent="0.2">
      <c r="B19" s="26" t="s">
        <v>11</v>
      </c>
      <c r="G19" s="59" t="s">
        <v>4</v>
      </c>
      <c r="K19" s="23">
        <v>0</v>
      </c>
      <c r="M19" s="26" t="s">
        <v>45</v>
      </c>
      <c r="O19" s="70"/>
    </row>
    <row r="20" spans="2:15" x14ac:dyDescent="0.2">
      <c r="B20" s="29"/>
      <c r="K20" s="22"/>
      <c r="M20" s="29"/>
      <c r="O20" s="21"/>
    </row>
    <row r="21" spans="2:15" x14ac:dyDescent="0.2">
      <c r="B21" s="28" t="s">
        <v>12</v>
      </c>
      <c r="K21" s="22"/>
      <c r="M21" s="29"/>
      <c r="O21" s="21"/>
    </row>
    <row r="22" spans="2:15" x14ac:dyDescent="0.2">
      <c r="B22" s="26" t="s">
        <v>9</v>
      </c>
      <c r="G22" s="59" t="s">
        <v>4</v>
      </c>
      <c r="K22" s="31">
        <v>0</v>
      </c>
      <c r="M22" s="26" t="s">
        <v>5</v>
      </c>
      <c r="O22" s="71"/>
    </row>
    <row r="23" spans="2:15" x14ac:dyDescent="0.2">
      <c r="B23" s="26" t="s">
        <v>10</v>
      </c>
      <c r="G23" s="59" t="s">
        <v>4</v>
      </c>
      <c r="K23" s="24">
        <v>0</v>
      </c>
      <c r="M23" s="26" t="s">
        <v>44</v>
      </c>
      <c r="O23" s="70"/>
    </row>
    <row r="24" spans="2:15" x14ac:dyDescent="0.2">
      <c r="B24" s="26" t="s">
        <v>13</v>
      </c>
      <c r="G24" s="59" t="s">
        <v>4</v>
      </c>
      <c r="K24" s="23">
        <v>0</v>
      </c>
      <c r="M24" s="26" t="s">
        <v>46</v>
      </c>
      <c r="O24" s="70"/>
    </row>
    <row r="25" spans="2:15" x14ac:dyDescent="0.2">
      <c r="B25" s="29"/>
      <c r="K25" s="22"/>
      <c r="M25" s="29"/>
      <c r="O25" s="21"/>
    </row>
    <row r="26" spans="2:15" x14ac:dyDescent="0.2">
      <c r="B26" s="28" t="s">
        <v>14</v>
      </c>
      <c r="K26" s="22"/>
      <c r="M26" s="29"/>
      <c r="O26" s="21"/>
    </row>
    <row r="27" spans="2:15" x14ac:dyDescent="0.2">
      <c r="B27" s="26" t="s">
        <v>9</v>
      </c>
      <c r="G27" s="59" t="s">
        <v>4</v>
      </c>
      <c r="K27" s="31">
        <v>0</v>
      </c>
      <c r="M27" s="26" t="s">
        <v>5</v>
      </c>
      <c r="O27" s="71"/>
    </row>
    <row r="28" spans="2:15" x14ac:dyDescent="0.2">
      <c r="B28" s="26" t="s">
        <v>10</v>
      </c>
      <c r="G28" s="59" t="s">
        <v>4</v>
      </c>
      <c r="K28" s="24">
        <v>0</v>
      </c>
      <c r="M28" s="26" t="s">
        <v>44</v>
      </c>
      <c r="O28" s="70"/>
    </row>
    <row r="29" spans="2:15" x14ac:dyDescent="0.2">
      <c r="B29" s="26" t="s">
        <v>11</v>
      </c>
      <c r="G29" s="59" t="s">
        <v>4</v>
      </c>
      <c r="K29" s="23">
        <v>0</v>
      </c>
      <c r="M29" s="26" t="s">
        <v>45</v>
      </c>
      <c r="O29" s="70"/>
    </row>
    <row r="30" spans="2:15" x14ac:dyDescent="0.2">
      <c r="B30" s="29"/>
      <c r="K30" s="22"/>
      <c r="M30" s="29"/>
      <c r="O30" s="21"/>
    </row>
    <row r="31" spans="2:15" x14ac:dyDescent="0.2">
      <c r="B31" s="28" t="s">
        <v>15</v>
      </c>
      <c r="K31" s="22"/>
      <c r="M31" s="29"/>
      <c r="O31" s="21"/>
    </row>
    <row r="32" spans="2:15" x14ac:dyDescent="0.2">
      <c r="B32" s="26" t="s">
        <v>9</v>
      </c>
      <c r="G32" s="59" t="s">
        <v>4</v>
      </c>
      <c r="K32" s="31">
        <v>0</v>
      </c>
      <c r="M32" s="26" t="s">
        <v>5</v>
      </c>
      <c r="O32" s="71"/>
    </row>
    <row r="33" spans="2:15" x14ac:dyDescent="0.2">
      <c r="B33" s="26" t="s">
        <v>10</v>
      </c>
      <c r="G33" s="59" t="s">
        <v>4</v>
      </c>
      <c r="K33" s="24">
        <v>0</v>
      </c>
      <c r="M33" s="26" t="s">
        <v>44</v>
      </c>
      <c r="O33" s="70"/>
    </row>
    <row r="34" spans="2:15" x14ac:dyDescent="0.2">
      <c r="B34" s="26" t="s">
        <v>13</v>
      </c>
      <c r="G34" s="59" t="s">
        <v>4</v>
      </c>
      <c r="K34" s="23">
        <v>0</v>
      </c>
      <c r="M34" s="26" t="s">
        <v>46</v>
      </c>
      <c r="O34" s="70"/>
    </row>
    <row r="35" spans="2:15" x14ac:dyDescent="0.2">
      <c r="B35" s="29"/>
      <c r="K35" s="22"/>
      <c r="M35" s="29"/>
      <c r="O35" s="21"/>
    </row>
    <row r="36" spans="2:15" x14ac:dyDescent="0.2">
      <c r="B36" s="28" t="s">
        <v>16</v>
      </c>
      <c r="K36" s="22"/>
      <c r="M36" s="29"/>
      <c r="O36" s="21"/>
    </row>
    <row r="37" spans="2:15" x14ac:dyDescent="0.2">
      <c r="B37" s="26" t="s">
        <v>9</v>
      </c>
      <c r="G37" s="59" t="s">
        <v>4</v>
      </c>
      <c r="K37" s="31">
        <v>0</v>
      </c>
      <c r="M37" s="26" t="s">
        <v>5</v>
      </c>
      <c r="O37" s="71"/>
    </row>
    <row r="38" spans="2:15" x14ac:dyDescent="0.2">
      <c r="B38" s="26" t="s">
        <v>10</v>
      </c>
      <c r="G38" s="59" t="s">
        <v>4</v>
      </c>
      <c r="K38" s="24">
        <v>0</v>
      </c>
      <c r="M38" s="26" t="s">
        <v>44</v>
      </c>
      <c r="O38" s="70"/>
    </row>
    <row r="39" spans="2:15" x14ac:dyDescent="0.2">
      <c r="B39" s="26" t="s">
        <v>11</v>
      </c>
      <c r="G39" s="59" t="s">
        <v>4</v>
      </c>
      <c r="K39" s="23">
        <v>0</v>
      </c>
      <c r="M39" s="26" t="s">
        <v>45</v>
      </c>
      <c r="O39" s="70"/>
    </row>
    <row r="40" spans="2:15" x14ac:dyDescent="0.2">
      <c r="B40" s="29"/>
      <c r="K40" s="22"/>
      <c r="M40" s="29"/>
      <c r="O40" s="21"/>
    </row>
    <row r="41" spans="2:15" x14ac:dyDescent="0.2">
      <c r="B41" s="28" t="s">
        <v>17</v>
      </c>
      <c r="K41" s="20"/>
      <c r="M41" s="29"/>
      <c r="O41" s="19"/>
    </row>
    <row r="42" spans="2:15" x14ac:dyDescent="0.2">
      <c r="B42" s="26" t="s">
        <v>9</v>
      </c>
      <c r="G42" s="59" t="s">
        <v>4</v>
      </c>
      <c r="K42" s="31">
        <v>0</v>
      </c>
      <c r="M42" s="26" t="s">
        <v>5</v>
      </c>
      <c r="O42" s="71"/>
    </row>
    <row r="43" spans="2:15" x14ac:dyDescent="0.2">
      <c r="B43" s="26" t="s">
        <v>10</v>
      </c>
      <c r="G43" s="59" t="s">
        <v>4</v>
      </c>
      <c r="K43" s="24">
        <v>0</v>
      </c>
      <c r="M43" s="26" t="s">
        <v>44</v>
      </c>
      <c r="O43" s="70"/>
    </row>
    <row r="44" spans="2:15" x14ac:dyDescent="0.2">
      <c r="B44" s="26" t="s">
        <v>13</v>
      </c>
      <c r="G44" s="59" t="s">
        <v>4</v>
      </c>
      <c r="K44" s="23">
        <v>0</v>
      </c>
      <c r="M44" s="26" t="s">
        <v>46</v>
      </c>
      <c r="O44" s="70"/>
    </row>
    <row r="45" spans="2:15" x14ac:dyDescent="0.2">
      <c r="B45" s="29"/>
      <c r="K45" s="22"/>
      <c r="M45" s="29"/>
    </row>
    <row r="46" spans="2:15" x14ac:dyDescent="0.2">
      <c r="B46" s="29"/>
      <c r="K46" s="22"/>
      <c r="M46" s="29"/>
    </row>
    <row r="47" spans="2:15" x14ac:dyDescent="0.2">
      <c r="B47" s="30" t="s">
        <v>18</v>
      </c>
      <c r="K47" s="22"/>
      <c r="M47" s="29"/>
    </row>
    <row r="48" spans="2:15" x14ac:dyDescent="0.2">
      <c r="B48" s="29"/>
      <c r="K48" s="22"/>
      <c r="M48" s="29"/>
    </row>
    <row r="49" spans="2:15" x14ac:dyDescent="0.2">
      <c r="B49" s="28" t="s">
        <v>19</v>
      </c>
      <c r="K49" s="22"/>
      <c r="M49" s="29"/>
    </row>
    <row r="50" spans="2:15" x14ac:dyDescent="0.2">
      <c r="B50" s="26" t="s">
        <v>9</v>
      </c>
      <c r="G50" s="59" t="s">
        <v>4</v>
      </c>
      <c r="K50" s="31">
        <v>2.3333333333333335</v>
      </c>
      <c r="M50" s="26" t="s">
        <v>5</v>
      </c>
      <c r="O50" s="71">
        <v>441</v>
      </c>
    </row>
    <row r="51" spans="2:15" x14ac:dyDescent="0.2">
      <c r="B51" s="26" t="s">
        <v>20</v>
      </c>
      <c r="G51" s="59" t="s">
        <v>4</v>
      </c>
      <c r="K51" s="24">
        <v>13829.966666666667</v>
      </c>
      <c r="M51" s="26" t="s">
        <v>44</v>
      </c>
      <c r="O51" s="70">
        <v>10.18</v>
      </c>
    </row>
    <row r="52" spans="2:15" x14ac:dyDescent="0.2">
      <c r="B52" s="26" t="s">
        <v>11</v>
      </c>
      <c r="G52" s="59" t="s">
        <v>4</v>
      </c>
      <c r="K52" s="24">
        <v>137949.33333333334</v>
      </c>
      <c r="M52" s="26" t="s">
        <v>45</v>
      </c>
      <c r="O52" s="70">
        <v>1.028</v>
      </c>
    </row>
    <row r="53" spans="2:15" x14ac:dyDescent="0.2">
      <c r="B53" s="26" t="s">
        <v>21</v>
      </c>
      <c r="G53" s="59" t="s">
        <v>4</v>
      </c>
      <c r="K53" s="23">
        <v>35562708.666666664</v>
      </c>
      <c r="M53" s="26" t="s">
        <v>47</v>
      </c>
      <c r="O53" s="70">
        <v>8.0000000000000002E-3</v>
      </c>
    </row>
    <row r="54" spans="2:15" x14ac:dyDescent="0.2">
      <c r="B54" s="29"/>
      <c r="K54" s="22"/>
      <c r="M54" s="29"/>
      <c r="O54" s="18"/>
    </row>
    <row r="55" spans="2:15" x14ac:dyDescent="0.2">
      <c r="B55" s="28" t="s">
        <v>22</v>
      </c>
      <c r="K55" s="22"/>
      <c r="M55" s="29"/>
      <c r="O55" s="18"/>
    </row>
    <row r="56" spans="2:15" x14ac:dyDescent="0.2">
      <c r="B56" s="26" t="s">
        <v>9</v>
      </c>
      <c r="G56" s="59" t="s">
        <v>4</v>
      </c>
      <c r="K56" s="31">
        <v>14.86</v>
      </c>
      <c r="M56" s="26" t="s">
        <v>5</v>
      </c>
      <c r="O56" s="71">
        <v>441</v>
      </c>
    </row>
    <row r="57" spans="2:15" x14ac:dyDescent="0.2">
      <c r="B57" s="26" t="s">
        <v>20</v>
      </c>
      <c r="G57" s="59" t="s">
        <v>4</v>
      </c>
      <c r="K57" s="24">
        <v>16838.233333333334</v>
      </c>
      <c r="M57" s="26" t="s">
        <v>44</v>
      </c>
      <c r="O57" s="70">
        <v>16.05</v>
      </c>
    </row>
    <row r="58" spans="2:15" x14ac:dyDescent="0.2">
      <c r="B58" s="26" t="s">
        <v>11</v>
      </c>
      <c r="G58" s="59" t="s">
        <v>4</v>
      </c>
      <c r="K58" s="24">
        <v>168337.33333333334</v>
      </c>
      <c r="M58" s="26" t="s">
        <v>45</v>
      </c>
      <c r="O58" s="70">
        <v>1.61</v>
      </c>
    </row>
    <row r="59" spans="2:15" x14ac:dyDescent="0.2">
      <c r="B59" s="26" t="s">
        <v>21</v>
      </c>
      <c r="G59" s="59" t="s">
        <v>4</v>
      </c>
      <c r="K59" s="23">
        <v>63754450</v>
      </c>
      <c r="M59" s="26" t="s">
        <v>47</v>
      </c>
      <c r="O59" s="70">
        <v>8.5000000000000006E-3</v>
      </c>
    </row>
    <row r="60" spans="2:15" x14ac:dyDescent="0.2">
      <c r="B60" s="29"/>
      <c r="K60" s="22"/>
      <c r="M60" s="29"/>
      <c r="O60" s="18"/>
    </row>
    <row r="61" spans="2:15" x14ac:dyDescent="0.2">
      <c r="B61" s="28" t="s">
        <v>23</v>
      </c>
      <c r="K61" s="22"/>
      <c r="M61" s="29"/>
      <c r="O61" s="18"/>
    </row>
    <row r="62" spans="2:15" x14ac:dyDescent="0.2">
      <c r="B62" s="26" t="s">
        <v>9</v>
      </c>
      <c r="G62" s="59" t="s">
        <v>4</v>
      </c>
      <c r="K62" s="31">
        <v>0</v>
      </c>
      <c r="M62" s="26" t="s">
        <v>5</v>
      </c>
      <c r="O62" s="71"/>
    </row>
    <row r="63" spans="2:15" x14ac:dyDescent="0.2">
      <c r="B63" s="26" t="s">
        <v>20</v>
      </c>
      <c r="G63" s="59" t="s">
        <v>4</v>
      </c>
      <c r="K63" s="24">
        <v>0</v>
      </c>
      <c r="M63" s="26" t="s">
        <v>44</v>
      </c>
      <c r="O63" s="70"/>
    </row>
    <row r="64" spans="2:15" x14ac:dyDescent="0.2">
      <c r="B64" s="26" t="s">
        <v>11</v>
      </c>
      <c r="G64" s="59" t="s">
        <v>4</v>
      </c>
      <c r="K64" s="24">
        <v>0</v>
      </c>
      <c r="M64" s="26" t="s">
        <v>45</v>
      </c>
      <c r="O64" s="70"/>
    </row>
    <row r="65" spans="2:15" x14ac:dyDescent="0.2">
      <c r="B65" s="26" t="s">
        <v>21</v>
      </c>
      <c r="G65" s="59" t="s">
        <v>4</v>
      </c>
      <c r="K65" s="23">
        <v>0</v>
      </c>
      <c r="M65" s="26" t="s">
        <v>47</v>
      </c>
      <c r="O65" s="70"/>
    </row>
    <row r="66" spans="2:15" x14ac:dyDescent="0.2">
      <c r="B66" s="29"/>
      <c r="K66" s="17"/>
      <c r="M66" s="29"/>
      <c r="O66" s="16"/>
    </row>
    <row r="67" spans="2:15" x14ac:dyDescent="0.2">
      <c r="B67" s="28" t="s">
        <v>24</v>
      </c>
      <c r="K67" s="22"/>
      <c r="M67" s="29"/>
      <c r="O67" s="18"/>
    </row>
    <row r="68" spans="2:15" x14ac:dyDescent="0.2">
      <c r="B68" s="26" t="s">
        <v>9</v>
      </c>
      <c r="G68" s="59" t="s">
        <v>4</v>
      </c>
      <c r="K68" s="31">
        <v>132.32999999999998</v>
      </c>
      <c r="M68" s="26" t="s">
        <v>5</v>
      </c>
      <c r="O68" s="71">
        <v>441</v>
      </c>
    </row>
    <row r="69" spans="2:15" x14ac:dyDescent="0.2">
      <c r="B69" s="26" t="s">
        <v>20</v>
      </c>
      <c r="G69" s="59" t="s">
        <v>4</v>
      </c>
      <c r="K69" s="24">
        <v>22941.033333333336</v>
      </c>
      <c r="M69" s="26" t="s">
        <v>44</v>
      </c>
      <c r="O69" s="70">
        <v>20.32</v>
      </c>
    </row>
    <row r="70" spans="2:15" x14ac:dyDescent="0.2">
      <c r="B70" s="26" t="s">
        <v>11</v>
      </c>
      <c r="G70" s="59" t="s">
        <v>4</v>
      </c>
      <c r="K70" s="24">
        <v>201698.33333333334</v>
      </c>
      <c r="M70" s="26" t="s">
        <v>45</v>
      </c>
      <c r="O70" s="70">
        <v>1.61</v>
      </c>
    </row>
    <row r="71" spans="2:15" x14ac:dyDescent="0.2">
      <c r="B71" s="26" t="s">
        <v>21</v>
      </c>
      <c r="G71" s="59" t="s">
        <v>4</v>
      </c>
      <c r="K71" s="23">
        <v>56203086.333333336</v>
      </c>
      <c r="M71" s="26" t="s">
        <v>47</v>
      </c>
      <c r="O71" s="70">
        <v>8.5000000000000006E-3</v>
      </c>
    </row>
    <row r="72" spans="2:15" x14ac:dyDescent="0.2">
      <c r="B72" s="29"/>
      <c r="K72" s="22"/>
      <c r="M72" s="29"/>
    </row>
    <row r="73" spans="2:15" x14ac:dyDescent="0.2">
      <c r="B73" s="29"/>
      <c r="K73" s="22"/>
      <c r="M73" s="29"/>
    </row>
    <row r="74" spans="2:15" x14ac:dyDescent="0.2">
      <c r="B74" s="30" t="s">
        <v>25</v>
      </c>
      <c r="K74" s="22"/>
      <c r="M74" s="29"/>
    </row>
    <row r="75" spans="2:15" x14ac:dyDescent="0.2">
      <c r="B75" s="29"/>
      <c r="K75" s="22"/>
      <c r="M75" s="29"/>
    </row>
    <row r="76" spans="2:15" x14ac:dyDescent="0.2">
      <c r="B76" s="28" t="s">
        <v>26</v>
      </c>
      <c r="K76" s="22"/>
      <c r="M76" s="29"/>
    </row>
    <row r="77" spans="2:15" x14ac:dyDescent="0.2">
      <c r="B77" s="26" t="s">
        <v>9</v>
      </c>
      <c r="G77" s="59" t="s">
        <v>4</v>
      </c>
      <c r="K77" s="31">
        <v>146.24666666666667</v>
      </c>
      <c r="M77" s="26" t="s">
        <v>5</v>
      </c>
      <c r="O77" s="71">
        <v>18</v>
      </c>
    </row>
    <row r="78" spans="2:15" x14ac:dyDescent="0.2">
      <c r="B78" s="26" t="s">
        <v>20</v>
      </c>
      <c r="G78" s="59" t="s">
        <v>4</v>
      </c>
      <c r="K78" s="24">
        <v>9163.2666666666682</v>
      </c>
      <c r="M78" s="26" t="s">
        <v>44</v>
      </c>
      <c r="O78" s="70">
        <v>10.08</v>
      </c>
    </row>
    <row r="79" spans="2:15" x14ac:dyDescent="0.2">
      <c r="B79" s="26" t="s">
        <v>27</v>
      </c>
      <c r="G79" s="59" t="s">
        <v>4</v>
      </c>
      <c r="K79" s="24">
        <v>6757975</v>
      </c>
      <c r="M79" s="26" t="s">
        <v>47</v>
      </c>
      <c r="O79" s="70">
        <v>1.6E-2</v>
      </c>
    </row>
    <row r="80" spans="2:15" x14ac:dyDescent="0.2">
      <c r="B80" s="26" t="s">
        <v>21</v>
      </c>
      <c r="G80" s="59" t="s">
        <v>4</v>
      </c>
      <c r="K80" s="23">
        <v>12232437.666666666</v>
      </c>
      <c r="M80" s="26" t="s">
        <v>47</v>
      </c>
      <c r="O80" s="70">
        <v>3.0300000000000001E-2</v>
      </c>
    </row>
    <row r="81" spans="1:17" x14ac:dyDescent="0.2">
      <c r="B81" s="29"/>
      <c r="K81" s="22"/>
      <c r="M81" s="29"/>
      <c r="O81" s="18"/>
    </row>
    <row r="82" spans="1:17" x14ac:dyDescent="0.2">
      <c r="B82" s="28" t="s">
        <v>28</v>
      </c>
      <c r="K82" s="22"/>
      <c r="M82" s="29"/>
      <c r="O82" s="18"/>
    </row>
    <row r="83" spans="1:17" x14ac:dyDescent="0.2">
      <c r="B83" s="26" t="s">
        <v>29</v>
      </c>
      <c r="G83" s="59" t="s">
        <v>4</v>
      </c>
      <c r="K83" s="31">
        <v>18934.666666666668</v>
      </c>
      <c r="M83" s="26" t="s">
        <v>5</v>
      </c>
      <c r="O83" s="63">
        <v>0.54</v>
      </c>
    </row>
    <row r="84" spans="1:17" x14ac:dyDescent="0.2">
      <c r="B84" s="26" t="s">
        <v>30</v>
      </c>
      <c r="G84" s="59" t="s">
        <v>4</v>
      </c>
      <c r="K84" s="23">
        <v>31725.933333333334</v>
      </c>
      <c r="M84" s="26" t="s">
        <v>5</v>
      </c>
      <c r="O84" s="71">
        <v>18</v>
      </c>
    </row>
    <row r="85" spans="1:17" x14ac:dyDescent="0.2">
      <c r="B85" s="29"/>
      <c r="K85" s="15"/>
      <c r="M85" s="29"/>
    </row>
    <row r="86" spans="1:17" x14ac:dyDescent="0.2">
      <c r="A86" s="58"/>
      <c r="B86" s="28" t="s">
        <v>31</v>
      </c>
      <c r="K86" s="22"/>
      <c r="M86" s="29"/>
    </row>
    <row r="87" spans="1:17" x14ac:dyDescent="0.2">
      <c r="A87" s="58"/>
      <c r="B87" s="26" t="s">
        <v>32</v>
      </c>
      <c r="G87" s="59" t="s">
        <v>4</v>
      </c>
      <c r="K87" s="31">
        <v>176.63333333333333</v>
      </c>
      <c r="M87" s="26" t="s">
        <v>5</v>
      </c>
      <c r="O87" s="69">
        <f>Q87*$O$96</f>
        <v>1526.3</v>
      </c>
      <c r="Q87" s="31">
        <v>50</v>
      </c>
    </row>
    <row r="88" spans="1:17" x14ac:dyDescent="0.2">
      <c r="A88" s="58"/>
      <c r="B88" s="26" t="s">
        <v>33</v>
      </c>
      <c r="G88" s="59" t="s">
        <v>4</v>
      </c>
      <c r="K88" s="24">
        <v>218.79999999999998</v>
      </c>
      <c r="M88" s="26" t="s">
        <v>5</v>
      </c>
      <c r="O88" s="69">
        <f t="shared" ref="O88:O93" si="0">Q88*$O$96</f>
        <v>1221.04</v>
      </c>
      <c r="Q88" s="24">
        <v>40</v>
      </c>
    </row>
    <row r="89" spans="1:17" x14ac:dyDescent="0.2">
      <c r="A89" s="58"/>
      <c r="B89" s="26" t="s">
        <v>34</v>
      </c>
      <c r="G89" s="59" t="s">
        <v>4</v>
      </c>
      <c r="K89" s="24">
        <v>293.33333333333331</v>
      </c>
      <c r="M89" s="26" t="s">
        <v>5</v>
      </c>
      <c r="O89" s="69">
        <f t="shared" si="0"/>
        <v>915.78</v>
      </c>
      <c r="Q89" s="24">
        <v>30</v>
      </c>
    </row>
    <row r="90" spans="1:17" x14ac:dyDescent="0.2">
      <c r="A90" s="58"/>
      <c r="B90" s="26" t="s">
        <v>35</v>
      </c>
      <c r="G90" s="59" t="s">
        <v>4</v>
      </c>
      <c r="K90" s="24">
        <v>548.13333333333333</v>
      </c>
      <c r="M90" s="26" t="s">
        <v>5</v>
      </c>
      <c r="O90" s="69">
        <f t="shared" si="0"/>
        <v>610.52</v>
      </c>
      <c r="Q90" s="24">
        <v>20</v>
      </c>
    </row>
    <row r="91" spans="1:17" x14ac:dyDescent="0.2">
      <c r="A91" s="58"/>
      <c r="B91" s="26" t="s">
        <v>36</v>
      </c>
      <c r="G91" s="59" t="s">
        <v>4</v>
      </c>
      <c r="K91" s="24">
        <v>30489.033333333336</v>
      </c>
      <c r="M91" s="26" t="s">
        <v>5</v>
      </c>
      <c r="O91" s="69">
        <f t="shared" si="0"/>
        <v>122.104</v>
      </c>
      <c r="Q91" s="24">
        <v>4</v>
      </c>
    </row>
    <row r="92" spans="1:17" x14ac:dyDescent="0.2">
      <c r="A92" s="58"/>
      <c r="B92" s="26" t="s">
        <v>37</v>
      </c>
      <c r="G92" s="59" t="s">
        <v>4</v>
      </c>
      <c r="K92" s="24">
        <v>0</v>
      </c>
      <c r="M92" s="26" t="s">
        <v>5</v>
      </c>
      <c r="O92" s="69">
        <f t="shared" si="0"/>
        <v>15.263</v>
      </c>
      <c r="Q92" s="14">
        <v>0.5</v>
      </c>
    </row>
    <row r="93" spans="1:17" x14ac:dyDescent="0.2">
      <c r="A93" s="58"/>
      <c r="B93" s="26" t="s">
        <v>38</v>
      </c>
      <c r="G93" s="59" t="s">
        <v>4</v>
      </c>
      <c r="K93" s="23">
        <v>18934.666666666668</v>
      </c>
      <c r="M93" s="26" t="s">
        <v>5</v>
      </c>
      <c r="O93" s="69">
        <f t="shared" si="0"/>
        <v>1.5263</v>
      </c>
      <c r="Q93" s="13">
        <v>0.05</v>
      </c>
    </row>
    <row r="94" spans="1:17" x14ac:dyDescent="0.2">
      <c r="A94" s="58"/>
      <c r="B94" s="26" t="s">
        <v>39</v>
      </c>
      <c r="M94" s="29"/>
    </row>
    <row r="95" spans="1:17" x14ac:dyDescent="0.2">
      <c r="A95" s="58"/>
      <c r="B95" s="29"/>
      <c r="K95" s="51"/>
      <c r="M95" s="29"/>
    </row>
    <row r="96" spans="1:17" x14ac:dyDescent="0.2">
      <c r="B96" s="12" t="s">
        <v>40</v>
      </c>
      <c r="G96" s="59" t="s">
        <v>4</v>
      </c>
      <c r="K96" s="51"/>
      <c r="M96" s="11" t="s">
        <v>48</v>
      </c>
      <c r="O96" s="70">
        <v>30.526</v>
      </c>
    </row>
    <row r="97" spans="2:15" x14ac:dyDescent="0.2">
      <c r="B97" s="29"/>
      <c r="M97" s="29"/>
    </row>
    <row r="98" spans="2:15" x14ac:dyDescent="0.2">
      <c r="B98" s="30" t="s">
        <v>41</v>
      </c>
      <c r="M98" s="29"/>
    </row>
    <row r="99" spans="2:15" x14ac:dyDescent="0.2">
      <c r="B99" s="29"/>
      <c r="M99" s="29"/>
    </row>
    <row r="100" spans="2:15" x14ac:dyDescent="0.2">
      <c r="B100" s="26" t="s">
        <v>42</v>
      </c>
      <c r="G100" s="59" t="s">
        <v>4</v>
      </c>
      <c r="K100" s="31">
        <v>2668044</v>
      </c>
      <c r="M100" s="26" t="s">
        <v>49</v>
      </c>
      <c r="O100" s="70">
        <v>8.8000000000000005E-3</v>
      </c>
    </row>
    <row r="101" spans="2:15" x14ac:dyDescent="0.2">
      <c r="B101" s="26" t="s">
        <v>43</v>
      </c>
      <c r="G101" s="59" t="s">
        <v>4</v>
      </c>
      <c r="K101" s="23">
        <v>304822.33333333331</v>
      </c>
      <c r="M101" s="26" t="s">
        <v>49</v>
      </c>
      <c r="O101" s="70">
        <v>1.3100000000000001E-2</v>
      </c>
    </row>
    <row r="103" spans="2:15" s="73" customFormat="1" x14ac:dyDescent="0.2">
      <c r="B103" s="73" t="s">
        <v>73</v>
      </c>
    </row>
    <row r="105" spans="2:15" x14ac:dyDescent="0.2">
      <c r="B105" s="74" t="s">
        <v>54</v>
      </c>
    </row>
    <row r="106" spans="2:15" x14ac:dyDescent="0.2">
      <c r="B106" s="74"/>
    </row>
    <row r="107" spans="2:15" x14ac:dyDescent="0.2">
      <c r="B107" s="68" t="s">
        <v>52</v>
      </c>
      <c r="G107" s="59" t="s">
        <v>4</v>
      </c>
      <c r="I107" s="79" t="s">
        <v>75</v>
      </c>
      <c r="K107" s="32">
        <v>18934.666666666668</v>
      </c>
      <c r="M107" s="59" t="s">
        <v>5</v>
      </c>
      <c r="O107" s="70">
        <v>8.5500000000000007</v>
      </c>
    </row>
    <row r="108" spans="2:15" x14ac:dyDescent="0.2">
      <c r="B108" s="67"/>
      <c r="I108" s="26"/>
      <c r="K108" s="20"/>
      <c r="O108" s="29"/>
    </row>
    <row r="109" spans="2:15" x14ac:dyDescent="0.2">
      <c r="B109" s="68" t="s">
        <v>50</v>
      </c>
      <c r="I109" s="26"/>
      <c r="K109" s="20"/>
      <c r="O109" s="29"/>
    </row>
    <row r="110" spans="2:15" x14ac:dyDescent="0.2">
      <c r="B110" s="66" t="s">
        <v>92</v>
      </c>
      <c r="G110" s="59" t="s">
        <v>4</v>
      </c>
      <c r="I110" s="80" t="s">
        <v>76</v>
      </c>
      <c r="K110" s="31">
        <v>30489.033333333336</v>
      </c>
      <c r="M110" s="59" t="s">
        <v>5</v>
      </c>
      <c r="O110" s="70">
        <v>23.55</v>
      </c>
    </row>
    <row r="111" spans="2:15" x14ac:dyDescent="0.2">
      <c r="B111" s="65" t="s">
        <v>93</v>
      </c>
      <c r="G111" s="59" t="s">
        <v>4</v>
      </c>
      <c r="I111" s="81" t="s">
        <v>77</v>
      </c>
      <c r="K111" s="24">
        <v>1236.9000000000001</v>
      </c>
      <c r="M111" s="59" t="s">
        <v>5</v>
      </c>
      <c r="O111" s="70">
        <v>39.4</v>
      </c>
    </row>
    <row r="112" spans="2:15" x14ac:dyDescent="0.2">
      <c r="B112" s="65"/>
      <c r="G112" s="59" t="s">
        <v>4</v>
      </c>
      <c r="I112" s="77" t="s">
        <v>78</v>
      </c>
      <c r="K112" s="24"/>
      <c r="M112" s="59" t="s">
        <v>5</v>
      </c>
      <c r="O112" s="70"/>
    </row>
    <row r="113" spans="2:15" x14ac:dyDescent="0.2">
      <c r="B113" s="65"/>
      <c r="G113" s="59" t="s">
        <v>4</v>
      </c>
      <c r="I113" s="77" t="s">
        <v>78</v>
      </c>
      <c r="K113" s="24"/>
      <c r="M113" s="59" t="s">
        <v>5</v>
      </c>
      <c r="O113" s="70"/>
    </row>
    <row r="114" spans="2:15" x14ac:dyDescent="0.2">
      <c r="B114" s="65"/>
      <c r="G114" s="59" t="s">
        <v>4</v>
      </c>
      <c r="I114" s="77" t="s">
        <v>78</v>
      </c>
      <c r="K114" s="24"/>
      <c r="M114" s="59" t="s">
        <v>5</v>
      </c>
      <c r="O114" s="70"/>
    </row>
    <row r="115" spans="2:15" x14ac:dyDescent="0.2">
      <c r="B115" s="65"/>
      <c r="G115" s="59" t="s">
        <v>4</v>
      </c>
      <c r="I115" s="77" t="s">
        <v>78</v>
      </c>
      <c r="K115" s="24"/>
      <c r="M115" s="59" t="s">
        <v>5</v>
      </c>
      <c r="O115" s="70"/>
    </row>
    <row r="116" spans="2:15" x14ac:dyDescent="0.2">
      <c r="B116" s="64"/>
      <c r="G116" s="59" t="s">
        <v>4</v>
      </c>
      <c r="I116" s="78" t="s">
        <v>78</v>
      </c>
      <c r="K116" s="23"/>
      <c r="M116" s="59" t="s">
        <v>5</v>
      </c>
      <c r="O116" s="70"/>
    </row>
    <row r="117" spans="2:15" x14ac:dyDescent="0.2">
      <c r="B117" s="67"/>
      <c r="I117" s="26"/>
      <c r="K117" s="20"/>
      <c r="O117" s="29"/>
    </row>
    <row r="118" spans="2:15" x14ac:dyDescent="0.2">
      <c r="B118" s="68" t="s">
        <v>60</v>
      </c>
      <c r="I118" s="26"/>
      <c r="K118" s="20"/>
      <c r="O118" s="29"/>
    </row>
    <row r="119" spans="2:15" x14ac:dyDescent="0.2">
      <c r="B119" s="66" t="s">
        <v>94</v>
      </c>
      <c r="G119" s="59" t="s">
        <v>4</v>
      </c>
      <c r="I119" s="82" t="s">
        <v>79</v>
      </c>
      <c r="K119" s="31">
        <v>146.24666666666667</v>
      </c>
      <c r="M119" s="59" t="s">
        <v>5</v>
      </c>
      <c r="O119" s="70">
        <v>40</v>
      </c>
    </row>
    <row r="120" spans="2:15" x14ac:dyDescent="0.2">
      <c r="B120" s="65" t="s">
        <v>24</v>
      </c>
      <c r="G120" s="59" t="s">
        <v>4</v>
      </c>
      <c r="I120" s="83" t="s">
        <v>80</v>
      </c>
      <c r="K120" s="24">
        <v>132.32999999999998</v>
      </c>
      <c r="M120" s="59" t="s">
        <v>5</v>
      </c>
      <c r="O120" s="70">
        <v>174</v>
      </c>
    </row>
    <row r="121" spans="2:15" x14ac:dyDescent="0.2">
      <c r="B121" s="65" t="s">
        <v>22</v>
      </c>
      <c r="G121" s="59" t="s">
        <v>4</v>
      </c>
      <c r="I121" s="83" t="s">
        <v>80</v>
      </c>
      <c r="K121" s="24">
        <v>14.86</v>
      </c>
      <c r="M121" s="59" t="s">
        <v>5</v>
      </c>
      <c r="O121" s="70">
        <v>505</v>
      </c>
    </row>
    <row r="122" spans="2:15" x14ac:dyDescent="0.2">
      <c r="B122" s="65" t="s">
        <v>19</v>
      </c>
      <c r="G122" s="59" t="s">
        <v>4</v>
      </c>
      <c r="I122" s="84" t="s">
        <v>81</v>
      </c>
      <c r="K122" s="24">
        <v>2.3333333333333335</v>
      </c>
      <c r="M122" s="59" t="s">
        <v>5</v>
      </c>
      <c r="O122" s="70">
        <v>1515</v>
      </c>
    </row>
    <row r="123" spans="2:15" x14ac:dyDescent="0.2">
      <c r="B123" s="65" t="s">
        <v>95</v>
      </c>
      <c r="G123" s="59" t="s">
        <v>4</v>
      </c>
      <c r="I123" s="77" t="s">
        <v>78</v>
      </c>
      <c r="K123" s="24">
        <v>0</v>
      </c>
      <c r="M123" s="59" t="s">
        <v>5</v>
      </c>
      <c r="O123" s="70"/>
    </row>
    <row r="124" spans="2:15" x14ac:dyDescent="0.2">
      <c r="B124" s="65" t="s">
        <v>14</v>
      </c>
      <c r="G124" s="59" t="s">
        <v>4</v>
      </c>
      <c r="I124" s="77" t="s">
        <v>78</v>
      </c>
      <c r="K124" s="24">
        <v>0</v>
      </c>
      <c r="M124" s="59" t="s">
        <v>5</v>
      </c>
      <c r="O124" s="70"/>
    </row>
    <row r="125" spans="2:15" x14ac:dyDescent="0.2">
      <c r="B125" s="65" t="s">
        <v>96</v>
      </c>
      <c r="G125" s="59" t="s">
        <v>4</v>
      </c>
      <c r="I125" s="77" t="s">
        <v>78</v>
      </c>
      <c r="K125" s="24">
        <v>0</v>
      </c>
      <c r="M125" s="59" t="s">
        <v>5</v>
      </c>
      <c r="O125" s="70"/>
    </row>
    <row r="126" spans="2:15" x14ac:dyDescent="0.2">
      <c r="B126" s="65"/>
      <c r="G126" s="59" t="s">
        <v>4</v>
      </c>
      <c r="I126" s="77" t="s">
        <v>78</v>
      </c>
      <c r="K126" s="24"/>
      <c r="M126" s="59" t="s">
        <v>5</v>
      </c>
      <c r="O126" s="70"/>
    </row>
    <row r="127" spans="2:15" x14ac:dyDescent="0.2">
      <c r="B127" s="65"/>
      <c r="G127" s="59" t="s">
        <v>4</v>
      </c>
      <c r="I127" s="77" t="s">
        <v>78</v>
      </c>
      <c r="K127" s="24"/>
      <c r="M127" s="59" t="s">
        <v>5</v>
      </c>
      <c r="O127" s="70"/>
    </row>
    <row r="128" spans="2:15" x14ac:dyDescent="0.2">
      <c r="B128" s="65"/>
      <c r="G128" s="59" t="s">
        <v>4</v>
      </c>
      <c r="I128" s="77" t="s">
        <v>78</v>
      </c>
      <c r="K128" s="24"/>
      <c r="M128" s="59" t="s">
        <v>5</v>
      </c>
      <c r="O128" s="70"/>
    </row>
    <row r="129" spans="2:15" x14ac:dyDescent="0.2">
      <c r="B129" s="65"/>
      <c r="G129" s="59" t="s">
        <v>4</v>
      </c>
      <c r="I129" s="77" t="s">
        <v>78</v>
      </c>
      <c r="K129" s="24"/>
      <c r="M129" s="59" t="s">
        <v>5</v>
      </c>
      <c r="O129" s="70"/>
    </row>
    <row r="130" spans="2:15" x14ac:dyDescent="0.2">
      <c r="B130" s="65" t="s">
        <v>61</v>
      </c>
      <c r="G130" s="59" t="s">
        <v>4</v>
      </c>
      <c r="I130" s="77" t="s">
        <v>78</v>
      </c>
      <c r="K130" s="24"/>
      <c r="M130" s="59" t="s">
        <v>5</v>
      </c>
      <c r="O130" s="70"/>
    </row>
    <row r="131" spans="2:15" x14ac:dyDescent="0.2">
      <c r="B131" s="65" t="s">
        <v>61</v>
      </c>
      <c r="G131" s="59" t="s">
        <v>4</v>
      </c>
      <c r="I131" s="77" t="s">
        <v>78</v>
      </c>
      <c r="K131" s="24"/>
      <c r="M131" s="59" t="s">
        <v>5</v>
      </c>
      <c r="O131" s="70"/>
    </row>
    <row r="132" spans="2:15" x14ac:dyDescent="0.2">
      <c r="B132" s="65" t="s">
        <v>61</v>
      </c>
      <c r="G132" s="59" t="s">
        <v>4</v>
      </c>
      <c r="I132" s="77" t="s">
        <v>78</v>
      </c>
      <c r="K132" s="24"/>
      <c r="M132" s="59" t="s">
        <v>5</v>
      </c>
      <c r="O132" s="70"/>
    </row>
    <row r="133" spans="2:15" x14ac:dyDescent="0.2">
      <c r="B133" s="65" t="s">
        <v>61</v>
      </c>
      <c r="G133" s="59" t="s">
        <v>4</v>
      </c>
      <c r="I133" s="77" t="s">
        <v>78</v>
      </c>
      <c r="K133" s="24"/>
      <c r="M133" s="59" t="s">
        <v>5</v>
      </c>
      <c r="O133" s="70"/>
    </row>
    <row r="134" spans="2:15" x14ac:dyDescent="0.2">
      <c r="B134" s="64" t="s">
        <v>61</v>
      </c>
      <c r="G134" s="59" t="s">
        <v>4</v>
      </c>
      <c r="I134" s="78" t="s">
        <v>78</v>
      </c>
      <c r="K134" s="23"/>
      <c r="M134" s="59" t="s">
        <v>5</v>
      </c>
      <c r="O134" s="70"/>
    </row>
    <row r="135" spans="2:15" x14ac:dyDescent="0.2">
      <c r="B135" s="67"/>
      <c r="I135" s="26"/>
      <c r="K135" s="20"/>
      <c r="O135" s="29"/>
    </row>
    <row r="136" spans="2:15" x14ac:dyDescent="0.2">
      <c r="B136" s="68" t="s">
        <v>51</v>
      </c>
      <c r="I136" s="26"/>
      <c r="K136" s="20"/>
      <c r="O136" s="29"/>
    </row>
    <row r="137" spans="2:15" x14ac:dyDescent="0.2">
      <c r="B137" s="10" t="s">
        <v>97</v>
      </c>
      <c r="G137" s="59" t="s">
        <v>4</v>
      </c>
      <c r="I137" s="85" t="s">
        <v>82</v>
      </c>
      <c r="K137" s="31">
        <v>9115</v>
      </c>
      <c r="M137" s="59" t="s">
        <v>62</v>
      </c>
      <c r="O137" s="70">
        <v>8.65</v>
      </c>
    </row>
    <row r="138" spans="2:15" x14ac:dyDescent="0.2">
      <c r="B138" s="9"/>
      <c r="G138" s="59" t="s">
        <v>4</v>
      </c>
      <c r="I138" s="77"/>
      <c r="K138" s="24"/>
      <c r="M138" s="59" t="s">
        <v>62</v>
      </c>
      <c r="O138" s="70"/>
    </row>
    <row r="139" spans="2:15" x14ac:dyDescent="0.2">
      <c r="B139" s="64"/>
      <c r="G139" s="59" t="s">
        <v>4</v>
      </c>
      <c r="I139" s="78"/>
      <c r="K139" s="8"/>
      <c r="M139" s="59" t="s">
        <v>62</v>
      </c>
      <c r="O139" s="70"/>
    </row>
    <row r="140" spans="2:15" x14ac:dyDescent="0.2">
      <c r="B140" s="74"/>
    </row>
    <row r="141" spans="2:15" x14ac:dyDescent="0.2">
      <c r="B141" s="74" t="s">
        <v>53</v>
      </c>
    </row>
    <row r="142" spans="2:15" x14ac:dyDescent="0.2">
      <c r="B142" s="74"/>
    </row>
    <row r="143" spans="2:15" x14ac:dyDescent="0.2">
      <c r="B143" s="74" t="s">
        <v>55</v>
      </c>
      <c r="G143" s="59" t="s">
        <v>4</v>
      </c>
      <c r="I143" s="79" t="s">
        <v>75</v>
      </c>
      <c r="K143" s="32">
        <v>191</v>
      </c>
      <c r="M143" s="76" t="s">
        <v>6</v>
      </c>
      <c r="O143" s="63">
        <v>325</v>
      </c>
    </row>
    <row r="144" spans="2:15" x14ac:dyDescent="0.2">
      <c r="I144" s="26"/>
      <c r="K144" s="20"/>
      <c r="O144" s="19"/>
    </row>
    <row r="145" spans="2:16" x14ac:dyDescent="0.2">
      <c r="B145" s="74" t="s">
        <v>56</v>
      </c>
      <c r="I145" s="26"/>
      <c r="K145" s="20"/>
      <c r="O145" s="19"/>
    </row>
    <row r="146" spans="2:16" x14ac:dyDescent="0.2">
      <c r="B146" s="7" t="s">
        <v>98</v>
      </c>
      <c r="G146" s="59" t="s">
        <v>4</v>
      </c>
      <c r="I146" s="80" t="s">
        <v>76</v>
      </c>
      <c r="K146" s="31">
        <v>210</v>
      </c>
      <c r="M146" s="76" t="s">
        <v>6</v>
      </c>
      <c r="O146" s="63">
        <v>700</v>
      </c>
    </row>
    <row r="147" spans="2:16" x14ac:dyDescent="0.2">
      <c r="B147" s="6" t="s">
        <v>99</v>
      </c>
      <c r="G147" s="59" t="s">
        <v>4</v>
      </c>
      <c r="I147" s="81" t="s">
        <v>77</v>
      </c>
      <c r="K147" s="24">
        <v>7</v>
      </c>
      <c r="M147" s="76" t="s">
        <v>6</v>
      </c>
      <c r="O147" s="63">
        <v>800</v>
      </c>
    </row>
    <row r="148" spans="2:16" x14ac:dyDescent="0.2">
      <c r="B148" s="6" t="s">
        <v>100</v>
      </c>
      <c r="G148" s="59" t="s">
        <v>4</v>
      </c>
      <c r="I148" s="81" t="s">
        <v>77</v>
      </c>
      <c r="K148" s="24">
        <v>4</v>
      </c>
      <c r="M148" s="76" t="s">
        <v>6</v>
      </c>
      <c r="O148" s="63">
        <v>895</v>
      </c>
    </row>
    <row r="149" spans="2:16" x14ac:dyDescent="0.2">
      <c r="B149" s="6" t="s">
        <v>101</v>
      </c>
      <c r="G149" s="59" t="s">
        <v>4</v>
      </c>
      <c r="I149" s="81" t="s">
        <v>77</v>
      </c>
      <c r="K149" s="24">
        <v>3.3333333333333335</v>
      </c>
      <c r="M149" s="76" t="s">
        <v>6</v>
      </c>
      <c r="O149" s="63">
        <v>920</v>
      </c>
    </row>
    <row r="150" spans="2:16" x14ac:dyDescent="0.2">
      <c r="B150" s="65" t="s">
        <v>102</v>
      </c>
      <c r="G150" s="59" t="s">
        <v>4</v>
      </c>
      <c r="I150" s="81" t="s">
        <v>77</v>
      </c>
      <c r="K150" s="24">
        <v>4.666666666666667</v>
      </c>
      <c r="M150" s="76" t="s">
        <v>6</v>
      </c>
      <c r="O150" s="63">
        <v>1020</v>
      </c>
    </row>
    <row r="151" spans="2:16" x14ac:dyDescent="0.2">
      <c r="B151" s="6"/>
      <c r="G151" s="59" t="s">
        <v>4</v>
      </c>
      <c r="I151" s="77"/>
      <c r="K151" s="24"/>
      <c r="M151" s="76" t="s">
        <v>6</v>
      </c>
      <c r="O151" s="63"/>
    </row>
    <row r="152" spans="2:16" x14ac:dyDescent="0.2">
      <c r="B152" s="8"/>
      <c r="G152" s="59" t="s">
        <v>4</v>
      </c>
      <c r="I152" s="78"/>
      <c r="K152" s="23"/>
      <c r="M152" s="76" t="s">
        <v>6</v>
      </c>
      <c r="O152" s="63"/>
    </row>
    <row r="153" spans="2:16" x14ac:dyDescent="0.2">
      <c r="I153" s="26"/>
      <c r="K153" s="20"/>
      <c r="M153" s="76"/>
      <c r="O153" s="29"/>
      <c r="P153" s="51"/>
    </row>
    <row r="154" spans="2:16" x14ac:dyDescent="0.2">
      <c r="B154" s="57" t="s">
        <v>57</v>
      </c>
      <c r="I154" s="26"/>
      <c r="K154" s="20"/>
      <c r="M154" s="76"/>
      <c r="O154" s="29"/>
    </row>
    <row r="155" spans="2:16" x14ac:dyDescent="0.2">
      <c r="B155" s="5" t="s">
        <v>103</v>
      </c>
      <c r="G155" s="59" t="s">
        <v>4</v>
      </c>
      <c r="I155" s="82" t="s">
        <v>79</v>
      </c>
      <c r="K155" s="31">
        <v>0</v>
      </c>
      <c r="M155" s="76" t="s">
        <v>6</v>
      </c>
      <c r="O155" s="63">
        <v>4185</v>
      </c>
    </row>
    <row r="156" spans="2:16" x14ac:dyDescent="0.2">
      <c r="B156" s="4" t="s">
        <v>104</v>
      </c>
      <c r="G156" s="59" t="s">
        <v>4</v>
      </c>
      <c r="I156" s="86" t="s">
        <v>79</v>
      </c>
      <c r="K156" s="24">
        <v>1</v>
      </c>
      <c r="M156" s="76" t="s">
        <v>6</v>
      </c>
      <c r="O156" s="63">
        <v>4185</v>
      </c>
    </row>
    <row r="157" spans="2:16" x14ac:dyDescent="0.2">
      <c r="B157" s="65" t="s">
        <v>105</v>
      </c>
      <c r="G157" s="59" t="s">
        <v>4</v>
      </c>
      <c r="I157" s="86" t="s">
        <v>79</v>
      </c>
      <c r="K157" s="24">
        <v>1</v>
      </c>
      <c r="M157" s="76" t="s">
        <v>6</v>
      </c>
      <c r="O157" s="63">
        <v>4390</v>
      </c>
    </row>
    <row r="158" spans="2:16" x14ac:dyDescent="0.2">
      <c r="B158" s="4" t="s">
        <v>106</v>
      </c>
      <c r="G158" s="59" t="s">
        <v>4</v>
      </c>
      <c r="I158" s="86" t="s">
        <v>79</v>
      </c>
      <c r="K158" s="24">
        <v>0</v>
      </c>
      <c r="M158" s="76" t="s">
        <v>6</v>
      </c>
      <c r="O158" s="63">
        <v>4390</v>
      </c>
    </row>
    <row r="159" spans="2:16" x14ac:dyDescent="0.2">
      <c r="B159" s="65" t="s">
        <v>107</v>
      </c>
      <c r="G159" s="59" t="s">
        <v>4</v>
      </c>
      <c r="I159" s="86" t="s">
        <v>79</v>
      </c>
      <c r="K159" s="24">
        <v>1.6666666666666667</v>
      </c>
      <c r="M159" s="76" t="s">
        <v>6</v>
      </c>
      <c r="O159" s="63">
        <v>4390</v>
      </c>
    </row>
    <row r="160" spans="2:16" x14ac:dyDescent="0.2">
      <c r="B160" s="6" t="s">
        <v>108</v>
      </c>
      <c r="G160" s="59" t="s">
        <v>4</v>
      </c>
      <c r="I160" s="87" t="s">
        <v>83</v>
      </c>
      <c r="K160" s="24">
        <v>0.33333333333333331</v>
      </c>
      <c r="M160" s="76" t="s">
        <v>6</v>
      </c>
      <c r="O160" s="63">
        <v>19200</v>
      </c>
    </row>
    <row r="161" spans="2:16" x14ac:dyDescent="0.2">
      <c r="B161" s="6" t="s">
        <v>109</v>
      </c>
      <c r="G161" s="59" t="s">
        <v>4</v>
      </c>
      <c r="I161" s="83" t="s">
        <v>84</v>
      </c>
      <c r="K161" s="24">
        <v>0</v>
      </c>
      <c r="M161" s="76" t="s">
        <v>6</v>
      </c>
      <c r="O161" s="63">
        <v>21460</v>
      </c>
    </row>
    <row r="162" spans="2:16" x14ac:dyDescent="0.2">
      <c r="B162" s="6" t="s">
        <v>110</v>
      </c>
      <c r="G162" s="59" t="s">
        <v>4</v>
      </c>
      <c r="I162" s="83" t="s">
        <v>84</v>
      </c>
      <c r="K162" s="24">
        <v>0</v>
      </c>
      <c r="M162" s="76" t="s">
        <v>6</v>
      </c>
      <c r="O162" s="63">
        <v>48925</v>
      </c>
    </row>
    <row r="163" spans="2:16" x14ac:dyDescent="0.2">
      <c r="B163" s="6" t="s">
        <v>111</v>
      </c>
      <c r="G163" s="59" t="s">
        <v>4</v>
      </c>
      <c r="I163" s="84" t="s">
        <v>81</v>
      </c>
      <c r="K163" s="24">
        <v>0</v>
      </c>
      <c r="M163" s="76" t="s">
        <v>6</v>
      </c>
      <c r="O163" s="63">
        <v>312350</v>
      </c>
    </row>
    <row r="164" spans="2:16" x14ac:dyDescent="0.2">
      <c r="B164" s="6" t="s">
        <v>112</v>
      </c>
      <c r="G164" s="59" t="s">
        <v>4</v>
      </c>
      <c r="I164" s="84" t="s">
        <v>81</v>
      </c>
      <c r="K164" s="24">
        <v>0</v>
      </c>
      <c r="M164" s="76" t="s">
        <v>6</v>
      </c>
      <c r="O164" s="63">
        <v>333000</v>
      </c>
    </row>
    <row r="165" spans="2:16" x14ac:dyDescent="0.2">
      <c r="B165" s="6"/>
      <c r="G165" s="59" t="s">
        <v>4</v>
      </c>
      <c r="I165" s="77"/>
      <c r="K165" s="24"/>
      <c r="M165" s="76" t="s">
        <v>6</v>
      </c>
      <c r="O165" s="63"/>
    </row>
    <row r="166" spans="2:16" x14ac:dyDescent="0.2">
      <c r="B166" s="6"/>
      <c r="G166" s="59" t="s">
        <v>4</v>
      </c>
      <c r="I166" s="77"/>
      <c r="K166" s="24"/>
      <c r="M166" s="76" t="s">
        <v>6</v>
      </c>
      <c r="O166" s="63"/>
    </row>
    <row r="167" spans="2:16" x14ac:dyDescent="0.2">
      <c r="B167" s="6"/>
      <c r="G167" s="59" t="s">
        <v>4</v>
      </c>
      <c r="I167" s="77"/>
      <c r="K167" s="24"/>
      <c r="M167" s="76" t="s">
        <v>6</v>
      </c>
      <c r="O167" s="63"/>
    </row>
    <row r="168" spans="2:16" x14ac:dyDescent="0.2">
      <c r="B168" s="6"/>
      <c r="G168" s="59" t="s">
        <v>4</v>
      </c>
      <c r="I168" s="77"/>
      <c r="K168" s="24"/>
      <c r="M168" s="76" t="s">
        <v>6</v>
      </c>
      <c r="O168" s="63"/>
    </row>
    <row r="169" spans="2:16" x14ac:dyDescent="0.2">
      <c r="B169" s="6"/>
      <c r="G169" s="59" t="s">
        <v>4</v>
      </c>
      <c r="I169" s="77"/>
      <c r="K169" s="24"/>
      <c r="M169" s="76" t="s">
        <v>6</v>
      </c>
      <c r="O169" s="63"/>
    </row>
    <row r="170" spans="2:16" x14ac:dyDescent="0.2">
      <c r="B170" s="8"/>
      <c r="I170" s="78"/>
      <c r="K170" s="23"/>
      <c r="M170" s="76" t="s">
        <v>6</v>
      </c>
      <c r="O170" s="63"/>
    </row>
    <row r="171" spans="2:16" x14ac:dyDescent="0.2">
      <c r="B171" s="74"/>
      <c r="I171" s="26"/>
      <c r="K171" s="20"/>
      <c r="M171" s="76"/>
      <c r="O171" s="29"/>
    </row>
    <row r="172" spans="2:16" x14ac:dyDescent="0.2">
      <c r="B172" s="57" t="s">
        <v>58</v>
      </c>
      <c r="I172" s="26"/>
      <c r="K172" s="20"/>
      <c r="M172" s="76"/>
      <c r="O172" s="29"/>
      <c r="P172" s="3"/>
    </row>
    <row r="173" spans="2:16" x14ac:dyDescent="0.2">
      <c r="B173" s="5" t="s">
        <v>113</v>
      </c>
      <c r="G173" s="59" t="s">
        <v>4</v>
      </c>
      <c r="I173" s="88" t="s">
        <v>85</v>
      </c>
      <c r="K173" s="31">
        <v>30.666666666666668</v>
      </c>
      <c r="M173" s="76" t="s">
        <v>59</v>
      </c>
      <c r="O173" s="63">
        <v>17.95</v>
      </c>
    </row>
    <row r="174" spans="2:16" x14ac:dyDescent="0.2">
      <c r="B174" s="4" t="s">
        <v>114</v>
      </c>
      <c r="G174" s="59" t="s">
        <v>4</v>
      </c>
      <c r="I174" s="89" t="s">
        <v>86</v>
      </c>
      <c r="K174" s="24">
        <v>338.66666666666669</v>
      </c>
      <c r="M174" s="76" t="s">
        <v>59</v>
      </c>
      <c r="O174" s="63">
        <v>20.65</v>
      </c>
    </row>
    <row r="175" spans="2:16" x14ac:dyDescent="0.2">
      <c r="B175" s="4" t="s">
        <v>115</v>
      </c>
      <c r="G175" s="59" t="s">
        <v>4</v>
      </c>
      <c r="I175" s="81" t="s">
        <v>87</v>
      </c>
      <c r="K175" s="24">
        <v>79.666666666666671</v>
      </c>
      <c r="M175" s="76" t="s">
        <v>59</v>
      </c>
      <c r="O175" s="63">
        <v>23.65</v>
      </c>
    </row>
    <row r="176" spans="2:16" x14ac:dyDescent="0.2">
      <c r="B176" s="4" t="s">
        <v>116</v>
      </c>
      <c r="G176" s="59" t="s">
        <v>4</v>
      </c>
      <c r="I176" s="81" t="s">
        <v>87</v>
      </c>
      <c r="K176" s="24">
        <v>36.333333333333336</v>
      </c>
      <c r="M176" s="76" t="s">
        <v>59</v>
      </c>
      <c r="O176" s="63">
        <v>23.65</v>
      </c>
    </row>
    <row r="177" spans="2:15" x14ac:dyDescent="0.2">
      <c r="B177" s="4" t="s">
        <v>117</v>
      </c>
      <c r="G177" s="59" t="s">
        <v>4</v>
      </c>
      <c r="I177" s="81" t="s">
        <v>87</v>
      </c>
      <c r="K177" s="24">
        <v>6</v>
      </c>
      <c r="M177" s="76" t="s">
        <v>59</v>
      </c>
      <c r="O177" s="63">
        <v>26</v>
      </c>
    </row>
    <row r="178" spans="2:15" x14ac:dyDescent="0.2">
      <c r="B178" s="4" t="s">
        <v>118</v>
      </c>
      <c r="G178" s="59" t="s">
        <v>4</v>
      </c>
      <c r="I178" s="81" t="s">
        <v>87</v>
      </c>
      <c r="K178" s="24">
        <v>83</v>
      </c>
      <c r="M178" s="76" t="s">
        <v>59</v>
      </c>
      <c r="O178" s="63">
        <v>26</v>
      </c>
    </row>
    <row r="179" spans="2:15" x14ac:dyDescent="0.2">
      <c r="B179" s="4" t="s">
        <v>119</v>
      </c>
      <c r="G179" s="59" t="s">
        <v>4</v>
      </c>
      <c r="I179" s="86" t="s">
        <v>88</v>
      </c>
      <c r="K179" s="24">
        <v>0</v>
      </c>
      <c r="M179" s="76" t="s">
        <v>59</v>
      </c>
      <c r="O179" s="63">
        <v>42</v>
      </c>
    </row>
    <row r="180" spans="2:15" x14ac:dyDescent="0.2">
      <c r="B180" s="4" t="s">
        <v>120</v>
      </c>
      <c r="G180" s="59" t="s">
        <v>4</v>
      </c>
      <c r="I180" s="86" t="s">
        <v>88</v>
      </c>
      <c r="K180" s="24">
        <v>101.66666666666667</v>
      </c>
      <c r="M180" s="76" t="s">
        <v>59</v>
      </c>
      <c r="O180" s="63">
        <v>42</v>
      </c>
    </row>
    <row r="181" spans="2:15" x14ac:dyDescent="0.2">
      <c r="B181" s="4" t="s">
        <v>121</v>
      </c>
      <c r="G181" s="59" t="s">
        <v>4</v>
      </c>
      <c r="I181" s="86" t="s">
        <v>88</v>
      </c>
      <c r="K181" s="24">
        <v>151.66666666666666</v>
      </c>
      <c r="M181" s="76" t="s">
        <v>59</v>
      </c>
      <c r="O181" s="63">
        <v>42</v>
      </c>
    </row>
    <row r="182" spans="2:15" x14ac:dyDescent="0.2">
      <c r="B182" s="4" t="s">
        <v>122</v>
      </c>
      <c r="G182" s="59" t="s">
        <v>4</v>
      </c>
      <c r="I182" s="86" t="s">
        <v>88</v>
      </c>
      <c r="K182" s="24">
        <v>0</v>
      </c>
      <c r="M182" s="76" t="s">
        <v>59</v>
      </c>
      <c r="O182" s="63">
        <v>42</v>
      </c>
    </row>
    <row r="183" spans="2:15" x14ac:dyDescent="0.2">
      <c r="B183" s="4" t="s">
        <v>123</v>
      </c>
      <c r="G183" s="59" t="s">
        <v>4</v>
      </c>
      <c r="I183" s="86" t="s">
        <v>88</v>
      </c>
      <c r="K183" s="24">
        <v>296.33333333333331</v>
      </c>
      <c r="M183" s="76" t="s">
        <v>59</v>
      </c>
      <c r="O183" s="63">
        <v>42</v>
      </c>
    </row>
    <row r="184" spans="2:15" x14ac:dyDescent="0.2">
      <c r="B184" s="4" t="s">
        <v>124</v>
      </c>
      <c r="G184" s="59" t="s">
        <v>4</v>
      </c>
      <c r="I184" s="87" t="s">
        <v>89</v>
      </c>
      <c r="K184" s="24">
        <v>0</v>
      </c>
      <c r="M184" s="76" t="s">
        <v>59</v>
      </c>
      <c r="O184" s="63">
        <v>109</v>
      </c>
    </row>
    <row r="185" spans="2:15" x14ac:dyDescent="0.2">
      <c r="B185" s="4" t="s">
        <v>125</v>
      </c>
      <c r="G185" s="59" t="s">
        <v>4</v>
      </c>
      <c r="I185" s="83" t="s">
        <v>90</v>
      </c>
      <c r="K185" s="24">
        <v>0</v>
      </c>
      <c r="M185" s="76" t="s">
        <v>59</v>
      </c>
      <c r="O185" s="63">
        <v>109</v>
      </c>
    </row>
    <row r="186" spans="2:15" x14ac:dyDescent="0.2">
      <c r="B186" s="4" t="s">
        <v>126</v>
      </c>
      <c r="G186" s="59" t="s">
        <v>4</v>
      </c>
      <c r="I186" s="83" t="s">
        <v>90</v>
      </c>
      <c r="K186" s="24">
        <v>0</v>
      </c>
      <c r="M186" s="76" t="s">
        <v>59</v>
      </c>
      <c r="O186" s="63">
        <v>109</v>
      </c>
    </row>
    <row r="187" spans="2:15" x14ac:dyDescent="0.2">
      <c r="B187" s="65" t="s">
        <v>127</v>
      </c>
      <c r="G187" s="59" t="s">
        <v>4</v>
      </c>
      <c r="I187" s="84" t="s">
        <v>91</v>
      </c>
      <c r="K187" s="24">
        <v>0</v>
      </c>
      <c r="M187" s="76" t="s">
        <v>59</v>
      </c>
      <c r="O187" s="63">
        <v>191</v>
      </c>
    </row>
    <row r="188" spans="2:15" x14ac:dyDescent="0.2">
      <c r="B188" s="4" t="s">
        <v>128</v>
      </c>
      <c r="G188" s="59" t="s">
        <v>4</v>
      </c>
      <c r="I188" s="84" t="s">
        <v>91</v>
      </c>
      <c r="K188" s="24">
        <v>0</v>
      </c>
      <c r="M188" s="76" t="s">
        <v>59</v>
      </c>
      <c r="O188" s="63">
        <v>240</v>
      </c>
    </row>
    <row r="189" spans="2:15" x14ac:dyDescent="0.2">
      <c r="B189" s="65"/>
      <c r="G189" s="59" t="s">
        <v>4</v>
      </c>
      <c r="I189" s="24"/>
      <c r="K189" s="24"/>
      <c r="M189" s="76" t="s">
        <v>59</v>
      </c>
      <c r="O189" s="63"/>
    </row>
    <row r="190" spans="2:15" x14ac:dyDescent="0.2">
      <c r="B190" s="2"/>
      <c r="G190" s="59" t="s">
        <v>4</v>
      </c>
      <c r="I190" s="1"/>
      <c r="K190" s="1"/>
      <c r="M190" s="76" t="s">
        <v>59</v>
      </c>
      <c r="O190" s="63"/>
    </row>
    <row r="191" spans="2:15" x14ac:dyDescent="0.2">
      <c r="K191" s="3"/>
      <c r="M191" s="76"/>
      <c r="O191" s="3"/>
    </row>
    <row r="195" spans="11:11" x14ac:dyDescent="0.2">
      <c r="K195" s="6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B2" sqref="B2"/>
    </sheetView>
  </sheetViews>
  <sheetFormatPr defaultColWidth="9.140625" defaultRowHeight="12.75" x14ac:dyDescent="0.2"/>
  <cols>
    <col min="1" max="1" width="4" style="59" customWidth="1"/>
    <col min="2" max="2" width="41.42578125" style="59" customWidth="1"/>
    <col min="3" max="5" width="4.5703125" style="59" customWidth="1"/>
    <col min="6" max="6" width="13.7109375" style="59" customWidth="1"/>
    <col min="7" max="7" width="76.140625" style="59" customWidth="1"/>
    <col min="8" max="16" width="12.5703125" style="59" customWidth="1"/>
    <col min="17" max="17" width="2.7109375" style="59" customWidth="1"/>
    <col min="18" max="18" width="17.140625" style="59" customWidth="1"/>
    <col min="19" max="19" width="2.7109375" style="59" customWidth="1"/>
    <col min="20" max="20" width="13.7109375" style="59" customWidth="1"/>
    <col min="21" max="21" width="2.7109375" style="59" customWidth="1"/>
    <col min="22" max="36" width="13.7109375" style="59" customWidth="1"/>
    <col min="37" max="16384" width="9.140625" style="59"/>
  </cols>
  <sheetData>
    <row r="2" spans="2:7" s="56" customFormat="1" ht="18" x14ac:dyDescent="0.2">
      <c r="B2" s="75" t="s">
        <v>138</v>
      </c>
    </row>
    <row r="4" spans="2:7" x14ac:dyDescent="0.2">
      <c r="B4" s="60"/>
      <c r="C4" s="60"/>
      <c r="D4" s="60"/>
    </row>
    <row r="5" spans="2:7" s="61" customFormat="1" x14ac:dyDescent="0.2">
      <c r="B5" s="61" t="s">
        <v>64</v>
      </c>
      <c r="G5" s="61" t="s">
        <v>65</v>
      </c>
    </row>
    <row r="8" spans="2:7" s="61" customFormat="1" x14ac:dyDescent="0.2">
      <c r="B8" s="61" t="s">
        <v>66</v>
      </c>
    </row>
    <row r="10" spans="2:7" x14ac:dyDescent="0.2">
      <c r="B10" s="74" t="s">
        <v>67</v>
      </c>
    </row>
    <row r="12" spans="2:7" x14ac:dyDescent="0.2">
      <c r="B12" s="55" t="s">
        <v>8</v>
      </c>
      <c r="C12" s="54"/>
      <c r="D12" s="54"/>
      <c r="E12" s="54"/>
      <c r="F12" s="54"/>
      <c r="G12" s="53"/>
    </row>
    <row r="13" spans="2:7" x14ac:dyDescent="0.2">
      <c r="B13" s="52" t="s">
        <v>129</v>
      </c>
      <c r="C13" s="51"/>
      <c r="D13" s="51"/>
      <c r="E13" s="51"/>
      <c r="F13" s="51"/>
      <c r="G13" s="50"/>
    </row>
    <row r="14" spans="2:7" x14ac:dyDescent="0.2">
      <c r="B14" s="52" t="s">
        <v>14</v>
      </c>
      <c r="C14" s="51"/>
      <c r="D14" s="51"/>
      <c r="E14" s="51"/>
      <c r="F14" s="51"/>
      <c r="G14" s="50"/>
    </row>
    <row r="15" spans="2:7" x14ac:dyDescent="0.2">
      <c r="B15" s="52" t="s">
        <v>130</v>
      </c>
      <c r="C15" s="51"/>
      <c r="D15" s="51"/>
      <c r="E15" s="51"/>
      <c r="F15" s="51"/>
      <c r="G15" s="50"/>
    </row>
    <row r="16" spans="2:7" x14ac:dyDescent="0.2">
      <c r="B16" s="52" t="s">
        <v>16</v>
      </c>
      <c r="C16" s="51"/>
      <c r="D16" s="51"/>
      <c r="E16" s="51"/>
      <c r="F16" s="51"/>
      <c r="G16" s="50"/>
    </row>
    <row r="17" spans="2:7" x14ac:dyDescent="0.2">
      <c r="B17" s="49" t="s">
        <v>131</v>
      </c>
      <c r="C17" s="48"/>
      <c r="D17" s="48"/>
      <c r="E17" s="48"/>
      <c r="F17" s="48"/>
      <c r="G17" s="47"/>
    </row>
    <row r="19" spans="2:7" x14ac:dyDescent="0.2">
      <c r="B19" s="55" t="s">
        <v>132</v>
      </c>
      <c r="C19" s="54"/>
      <c r="D19" s="54"/>
      <c r="E19" s="54"/>
      <c r="F19" s="54"/>
      <c r="G19" s="53" t="s">
        <v>133</v>
      </c>
    </row>
    <row r="20" spans="2:7" x14ac:dyDescent="0.2">
      <c r="B20" s="52" t="s">
        <v>134</v>
      </c>
      <c r="C20" s="51"/>
      <c r="D20" s="51"/>
      <c r="E20" s="51"/>
      <c r="F20" s="51"/>
      <c r="G20" s="50" t="s">
        <v>135</v>
      </c>
    </row>
    <row r="21" spans="2:7" x14ac:dyDescent="0.2">
      <c r="B21" s="49" t="s">
        <v>24</v>
      </c>
      <c r="C21" s="48"/>
      <c r="D21" s="48"/>
      <c r="E21" s="48"/>
      <c r="F21" s="48"/>
      <c r="G21" s="47" t="s">
        <v>136</v>
      </c>
    </row>
    <row r="23" spans="2:7" x14ac:dyDescent="0.2">
      <c r="B23" s="46" t="s">
        <v>26</v>
      </c>
      <c r="C23" s="45"/>
      <c r="D23" s="45"/>
      <c r="E23" s="45"/>
      <c r="F23" s="45"/>
      <c r="G23" s="44" t="s">
        <v>137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FFCC"/>
  </sheetPr>
  <dimension ref="B2:F58"/>
  <sheetViews>
    <sheetView showGridLines="0" tabSelected="1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B3" sqref="B3"/>
    </sheetView>
  </sheetViews>
  <sheetFormatPr defaultColWidth="9.140625" defaultRowHeight="12.75" x14ac:dyDescent="0.2"/>
  <cols>
    <col min="1" max="1" width="4" style="59" customWidth="1"/>
    <col min="2" max="2" width="41.42578125" style="59" customWidth="1"/>
    <col min="3" max="3" width="16.85546875" style="59" bestFit="1" customWidth="1"/>
    <col min="4" max="5" width="13.7109375" style="59" customWidth="1"/>
    <col min="6" max="6" width="11" style="59" bestFit="1" customWidth="1"/>
    <col min="7" max="16" width="12.5703125" style="59" customWidth="1"/>
    <col min="17" max="17" width="2.7109375" style="59" customWidth="1"/>
    <col min="18" max="18" width="17.140625" style="59" customWidth="1"/>
    <col min="19" max="19" width="2.7109375" style="59" customWidth="1"/>
    <col min="20" max="20" width="13.7109375" style="59" customWidth="1"/>
    <col min="21" max="21" width="2.7109375" style="59" customWidth="1"/>
    <col min="22" max="36" width="13.7109375" style="59" customWidth="1"/>
    <col min="37" max="16384" width="9.140625" style="59"/>
  </cols>
  <sheetData>
    <row r="2" spans="2:6" s="56" customFormat="1" ht="18" x14ac:dyDescent="0.2">
      <c r="B2" s="75" t="s">
        <v>139</v>
      </c>
    </row>
    <row r="4" spans="2:6" x14ac:dyDescent="0.2">
      <c r="B4" s="60"/>
      <c r="C4" s="43"/>
    </row>
    <row r="5" spans="2:6" s="61" customFormat="1" x14ac:dyDescent="0.2">
      <c r="B5" s="61" t="s">
        <v>64</v>
      </c>
      <c r="C5" s="61" t="s">
        <v>74</v>
      </c>
      <c r="D5" s="61" t="s">
        <v>68</v>
      </c>
      <c r="E5" s="61" t="s">
        <v>69</v>
      </c>
      <c r="F5" s="61" t="s">
        <v>70</v>
      </c>
    </row>
    <row r="8" spans="2:6" s="61" customFormat="1" x14ac:dyDescent="0.2">
      <c r="B8" s="61" t="s">
        <v>71</v>
      </c>
    </row>
    <row r="10" spans="2:6" x14ac:dyDescent="0.2">
      <c r="B10" s="74" t="s">
        <v>71</v>
      </c>
    </row>
    <row r="11" spans="2:6" x14ac:dyDescent="0.2">
      <c r="B11" s="39" t="str">
        <f>'2a Tarievenvoorstel'!B143</f>
        <v>EAV t/m 1*6A (per aansluiting)</v>
      </c>
      <c r="C11" s="38">
        <f>'2a Tarievenvoorstel'!O143</f>
        <v>325</v>
      </c>
      <c r="D11" s="42">
        <v>97.5</v>
      </c>
      <c r="E11" s="42">
        <v>162.5</v>
      </c>
      <c r="F11" s="42">
        <v>65</v>
      </c>
    </row>
    <row r="12" spans="2:6" x14ac:dyDescent="0.2">
      <c r="B12" s="37" t="str">
        <f>'2a Tarievenvoorstel'!B146</f>
        <v>0 t/m 3*25A en 1*40A</v>
      </c>
      <c r="C12" s="36">
        <f>'2a Tarievenvoorstel'!O146</f>
        <v>700</v>
      </c>
      <c r="D12" s="41">
        <v>210</v>
      </c>
      <c r="E12" s="41">
        <v>350</v>
      </c>
      <c r="F12" s="41">
        <v>140</v>
      </c>
    </row>
    <row r="13" spans="2:6" x14ac:dyDescent="0.2">
      <c r="B13" s="37" t="str">
        <f>'2a Tarievenvoorstel'!B147</f>
        <v>&gt;3*25A en t/m 3*40A</v>
      </c>
      <c r="C13" s="36">
        <f>'2a Tarievenvoorstel'!O147</f>
        <v>800</v>
      </c>
      <c r="D13" s="41">
        <v>240</v>
      </c>
      <c r="E13" s="41">
        <v>400</v>
      </c>
      <c r="F13" s="41">
        <v>160</v>
      </c>
    </row>
    <row r="14" spans="2:6" x14ac:dyDescent="0.2">
      <c r="B14" s="37" t="str">
        <f>'2a Tarievenvoorstel'!B148</f>
        <v>&gt;3*40A en t/m 3*50A</v>
      </c>
      <c r="C14" s="36">
        <f>'2a Tarievenvoorstel'!O148</f>
        <v>895</v>
      </c>
      <c r="D14" s="41">
        <v>268.5</v>
      </c>
      <c r="E14" s="41">
        <v>447.5</v>
      </c>
      <c r="F14" s="41">
        <v>179</v>
      </c>
    </row>
    <row r="15" spans="2:6" x14ac:dyDescent="0.2">
      <c r="B15" s="37" t="str">
        <f>'2a Tarievenvoorstel'!B149</f>
        <v>&gt;3*50A en t/m 3*63A</v>
      </c>
      <c r="C15" s="36">
        <f>'2a Tarievenvoorstel'!O149</f>
        <v>920</v>
      </c>
      <c r="D15" s="41">
        <v>276</v>
      </c>
      <c r="E15" s="41">
        <v>460</v>
      </c>
      <c r="F15" s="41">
        <v>184</v>
      </c>
    </row>
    <row r="16" spans="2:6" x14ac:dyDescent="0.2">
      <c r="B16" s="37" t="str">
        <f>'2a Tarievenvoorstel'!B150</f>
        <v>&gt;3*63A en t/m 3*80A</v>
      </c>
      <c r="C16" s="36">
        <f>'2a Tarievenvoorstel'!O150</f>
        <v>1020</v>
      </c>
      <c r="D16" s="41">
        <v>306</v>
      </c>
      <c r="E16" s="41">
        <v>510</v>
      </c>
      <c r="F16" s="41">
        <v>204</v>
      </c>
    </row>
    <row r="17" spans="2:6" x14ac:dyDescent="0.2">
      <c r="B17" s="37">
        <f>'2a Tarievenvoorstel'!B151</f>
        <v>0</v>
      </c>
      <c r="C17" s="36">
        <f>'2a Tarievenvoorstel'!O151</f>
        <v>0</v>
      </c>
      <c r="D17" s="41"/>
      <c r="E17" s="41"/>
      <c r="F17" s="41"/>
    </row>
    <row r="18" spans="2:6" x14ac:dyDescent="0.2">
      <c r="B18" s="37">
        <f>'2a Tarievenvoorstel'!B152</f>
        <v>0</v>
      </c>
      <c r="C18" s="36">
        <f>'2a Tarievenvoorstel'!O152</f>
        <v>0</v>
      </c>
      <c r="D18" s="41"/>
      <c r="E18" s="41"/>
      <c r="F18" s="41"/>
    </row>
    <row r="19" spans="2:6" x14ac:dyDescent="0.2">
      <c r="B19" s="37"/>
      <c r="C19" s="36"/>
      <c r="D19" s="41"/>
      <c r="E19" s="41"/>
      <c r="F19" s="41"/>
    </row>
    <row r="20" spans="2:6" x14ac:dyDescent="0.2">
      <c r="B20" s="37"/>
      <c r="C20" s="36"/>
      <c r="D20" s="41"/>
      <c r="E20" s="41"/>
      <c r="F20" s="41"/>
    </row>
    <row r="21" spans="2:6" x14ac:dyDescent="0.2">
      <c r="B21" s="37" t="str">
        <f>'2a Tarievenvoorstel'!B155</f>
        <v>&gt;3*80A en t/m 3*100A</v>
      </c>
      <c r="C21" s="36">
        <f>'2a Tarievenvoorstel'!O155</f>
        <v>4185</v>
      </c>
      <c r="D21" s="41">
        <v>1255.5</v>
      </c>
      <c r="E21" s="41">
        <v>2092.5</v>
      </c>
      <c r="F21" s="41">
        <v>837</v>
      </c>
    </row>
    <row r="22" spans="2:6" x14ac:dyDescent="0.2">
      <c r="B22" s="37" t="str">
        <f>'2a Tarievenvoorstel'!B156</f>
        <v>&gt;3*100A en t/m 3*125A</v>
      </c>
      <c r="C22" s="36">
        <f>'2a Tarievenvoorstel'!O156</f>
        <v>4185</v>
      </c>
      <c r="D22" s="41">
        <v>1255.5</v>
      </c>
      <c r="E22" s="41">
        <v>2092.5</v>
      </c>
      <c r="F22" s="41">
        <v>837</v>
      </c>
    </row>
    <row r="23" spans="2:6" x14ac:dyDescent="0.2">
      <c r="B23" s="37" t="str">
        <f>'2a Tarievenvoorstel'!B157</f>
        <v>&gt;3*125A en t/m 3*160A</v>
      </c>
      <c r="C23" s="36">
        <f>'2a Tarievenvoorstel'!O157</f>
        <v>4390</v>
      </c>
      <c r="D23" s="41">
        <v>1317</v>
      </c>
      <c r="E23" s="41">
        <v>2195</v>
      </c>
      <c r="F23" s="41">
        <v>878</v>
      </c>
    </row>
    <row r="24" spans="2:6" x14ac:dyDescent="0.2">
      <c r="B24" s="37" t="str">
        <f>'2a Tarievenvoorstel'!B158</f>
        <v>&gt;3*160A en t/m 3*200A</v>
      </c>
      <c r="C24" s="36">
        <f>'2a Tarievenvoorstel'!O158</f>
        <v>4390</v>
      </c>
      <c r="D24" s="41">
        <v>1317</v>
      </c>
      <c r="E24" s="41">
        <v>2195</v>
      </c>
      <c r="F24" s="41">
        <v>878</v>
      </c>
    </row>
    <row r="25" spans="2:6" x14ac:dyDescent="0.2">
      <c r="B25" s="37" t="str">
        <f>'2a Tarievenvoorstel'!B159</f>
        <v>&gt;3*200A en t/m 3*225A</v>
      </c>
      <c r="C25" s="36">
        <f>'2a Tarievenvoorstel'!O159</f>
        <v>4390</v>
      </c>
      <c r="D25" s="41">
        <v>1317</v>
      </c>
      <c r="E25" s="41">
        <v>2195</v>
      </c>
      <c r="F25" s="41">
        <v>878</v>
      </c>
    </row>
    <row r="26" spans="2:6" x14ac:dyDescent="0.2">
      <c r="B26" s="37" t="str">
        <f>'2a Tarievenvoorstel'!B160</f>
        <v>&gt;0,15 t/m 0.63 MVA met LS meting</v>
      </c>
      <c r="C26" s="36">
        <f>'2a Tarievenvoorstel'!O160</f>
        <v>19200</v>
      </c>
      <c r="D26" s="41">
        <v>2688.0000000000005</v>
      </c>
      <c r="E26" s="41">
        <v>11712</v>
      </c>
      <c r="F26" s="41">
        <v>4800</v>
      </c>
    </row>
    <row r="27" spans="2:6" x14ac:dyDescent="0.2">
      <c r="B27" s="37" t="str">
        <f>'2a Tarievenvoorstel'!B161</f>
        <v>&gt; 0.63 MVA t/m 1.2 MVA met LS meting</v>
      </c>
      <c r="C27" s="36">
        <f>'2a Tarievenvoorstel'!O161</f>
        <v>21460</v>
      </c>
      <c r="D27" s="41">
        <v>2575.2000000000003</v>
      </c>
      <c r="E27" s="41">
        <v>14378.199999999999</v>
      </c>
      <c r="F27" s="41">
        <v>4506.5999999999995</v>
      </c>
    </row>
    <row r="28" spans="2:6" x14ac:dyDescent="0.2">
      <c r="B28" s="37" t="str">
        <f>'2a Tarievenvoorstel'!B162</f>
        <v>&gt; 1.2 MVA t/m 2 MVA met MS meting</v>
      </c>
      <c r="C28" s="36">
        <f>'2a Tarievenvoorstel'!O162</f>
        <v>48925</v>
      </c>
      <c r="D28" s="41">
        <v>2446.25</v>
      </c>
      <c r="E28" s="41">
        <v>42075.5</v>
      </c>
      <c r="F28" s="41">
        <v>4403.25</v>
      </c>
    </row>
    <row r="29" spans="2:6" x14ac:dyDescent="0.2">
      <c r="B29" s="37" t="str">
        <f>'2a Tarievenvoorstel'!B163</f>
        <v>&gt; 2 MVA t/m 5 MVA met MS meting</v>
      </c>
      <c r="C29" s="36">
        <f>'2a Tarievenvoorstel'!O163</f>
        <v>312350</v>
      </c>
      <c r="D29" s="41">
        <v>240509.5</v>
      </c>
      <c r="E29" s="41">
        <v>56223</v>
      </c>
      <c r="F29" s="41">
        <v>15617.5</v>
      </c>
    </row>
    <row r="30" spans="2:6" x14ac:dyDescent="0.2">
      <c r="B30" s="37" t="str">
        <f>'2a Tarievenvoorstel'!B164</f>
        <v>&gt; 5 MVA tot 10 MVA met MS meting</v>
      </c>
      <c r="C30" s="36">
        <f>'2a Tarievenvoorstel'!O164</f>
        <v>333000</v>
      </c>
      <c r="D30" s="41">
        <v>243090</v>
      </c>
      <c r="E30" s="41">
        <v>66600</v>
      </c>
      <c r="F30" s="41">
        <v>23310.000000000004</v>
      </c>
    </row>
    <row r="31" spans="2:6" x14ac:dyDescent="0.2">
      <c r="B31" s="37">
        <f>'2a Tarievenvoorstel'!B165</f>
        <v>0</v>
      </c>
      <c r="C31" s="36">
        <f>'2a Tarievenvoorstel'!O165</f>
        <v>0</v>
      </c>
      <c r="D31" s="41"/>
      <c r="E31" s="41"/>
      <c r="F31" s="41"/>
    </row>
    <row r="32" spans="2:6" x14ac:dyDescent="0.2">
      <c r="B32" s="37">
        <f>'2a Tarievenvoorstel'!B166</f>
        <v>0</v>
      </c>
      <c r="C32" s="36">
        <f>'2a Tarievenvoorstel'!O166</f>
        <v>0</v>
      </c>
      <c r="D32" s="41"/>
      <c r="E32" s="41"/>
      <c r="F32" s="41"/>
    </row>
    <row r="33" spans="2:6" x14ac:dyDescent="0.2">
      <c r="B33" s="37">
        <f>'2a Tarievenvoorstel'!B167</f>
        <v>0</v>
      </c>
      <c r="C33" s="36">
        <f>'2a Tarievenvoorstel'!O167</f>
        <v>0</v>
      </c>
      <c r="D33" s="41"/>
      <c r="E33" s="41"/>
      <c r="F33" s="41"/>
    </row>
    <row r="34" spans="2:6" x14ac:dyDescent="0.2">
      <c r="B34" s="37">
        <f>'2a Tarievenvoorstel'!B168</f>
        <v>0</v>
      </c>
      <c r="C34" s="36">
        <f>'2a Tarievenvoorstel'!O168</f>
        <v>0</v>
      </c>
      <c r="D34" s="41"/>
      <c r="E34" s="41"/>
      <c r="F34" s="41"/>
    </row>
    <row r="35" spans="2:6" x14ac:dyDescent="0.2">
      <c r="B35" s="37">
        <f>'2a Tarievenvoorstel'!B169</f>
        <v>0</v>
      </c>
      <c r="C35" s="36">
        <f>'2a Tarievenvoorstel'!O169</f>
        <v>0</v>
      </c>
      <c r="D35" s="41"/>
      <c r="E35" s="41"/>
      <c r="F35" s="41"/>
    </row>
    <row r="36" spans="2:6" x14ac:dyDescent="0.2">
      <c r="B36" s="35">
        <f>'2a Tarievenvoorstel'!B170</f>
        <v>0</v>
      </c>
      <c r="C36" s="34">
        <f>'2a Tarievenvoorstel'!O170</f>
        <v>0</v>
      </c>
      <c r="D36" s="40"/>
      <c r="E36" s="40"/>
      <c r="F36" s="40"/>
    </row>
    <row r="38" spans="2:6" s="61" customFormat="1" x14ac:dyDescent="0.2">
      <c r="B38" s="61" t="s">
        <v>72</v>
      </c>
    </row>
    <row r="40" spans="2:6" x14ac:dyDescent="0.2">
      <c r="B40" s="74" t="s">
        <v>72</v>
      </c>
    </row>
    <row r="41" spans="2:6" x14ac:dyDescent="0.2">
      <c r="B41" s="39" t="str">
        <f>'2a Tarievenvoorstel'!B173</f>
        <v xml:space="preserve"> 0 t/m 1*6A LS</v>
      </c>
      <c r="C41" s="38">
        <f>'2a Tarievenvoorstel'!O173</f>
        <v>17.95</v>
      </c>
      <c r="D41" s="42"/>
      <c r="E41" s="42"/>
      <c r="F41" s="42">
        <v>17.95</v>
      </c>
    </row>
    <row r="42" spans="2:6" x14ac:dyDescent="0.2">
      <c r="B42" s="37" t="str">
        <f>'2a Tarievenvoorstel'!B174</f>
        <v xml:space="preserve"> 0 t/m 3*25A en 1*40A </v>
      </c>
      <c r="C42" s="36">
        <f>'2a Tarievenvoorstel'!O174</f>
        <v>20.65</v>
      </c>
      <c r="D42" s="41"/>
      <c r="E42" s="41"/>
      <c r="F42" s="41">
        <v>20.65</v>
      </c>
    </row>
    <row r="43" spans="2:6" x14ac:dyDescent="0.2">
      <c r="B43" s="37" t="str">
        <f>'2a Tarievenvoorstel'!B175</f>
        <v xml:space="preserve"> &gt;3*25A en t/m 3*40A </v>
      </c>
      <c r="C43" s="36">
        <f>'2a Tarievenvoorstel'!O175</f>
        <v>23.65</v>
      </c>
      <c r="D43" s="41"/>
      <c r="E43" s="41"/>
      <c r="F43" s="41">
        <v>23.65</v>
      </c>
    </row>
    <row r="44" spans="2:6" x14ac:dyDescent="0.2">
      <c r="B44" s="37" t="str">
        <f>'2a Tarievenvoorstel'!B176</f>
        <v xml:space="preserve"> &gt;3*40A en t/m 3*50A </v>
      </c>
      <c r="C44" s="36">
        <f>'2a Tarievenvoorstel'!O176</f>
        <v>23.65</v>
      </c>
      <c r="D44" s="41"/>
      <c r="E44" s="41"/>
      <c r="F44" s="41">
        <v>23.65</v>
      </c>
    </row>
    <row r="45" spans="2:6" x14ac:dyDescent="0.2">
      <c r="B45" s="37" t="str">
        <f>'2a Tarievenvoorstel'!B177</f>
        <v xml:space="preserve"> &gt;3*50A en t/m 3*63A </v>
      </c>
      <c r="C45" s="36">
        <f>'2a Tarievenvoorstel'!O177</f>
        <v>26</v>
      </c>
      <c r="D45" s="41"/>
      <c r="E45" s="41"/>
      <c r="F45" s="41">
        <v>26</v>
      </c>
    </row>
    <row r="46" spans="2:6" x14ac:dyDescent="0.2">
      <c r="B46" s="37" t="str">
        <f>'2a Tarievenvoorstel'!B178</f>
        <v xml:space="preserve"> &gt;3*63A en t/m 3*80A </v>
      </c>
      <c r="C46" s="36">
        <f>'2a Tarievenvoorstel'!O178</f>
        <v>26</v>
      </c>
      <c r="D46" s="41"/>
      <c r="E46" s="41"/>
      <c r="F46" s="41">
        <v>26</v>
      </c>
    </row>
    <row r="47" spans="2:6" x14ac:dyDescent="0.2">
      <c r="B47" s="37" t="str">
        <f>'2a Tarievenvoorstel'!B179</f>
        <v xml:space="preserve"> &gt;3*80A en t/m 3*100A </v>
      </c>
      <c r="C47" s="36">
        <f>'2a Tarievenvoorstel'!O179</f>
        <v>42</v>
      </c>
      <c r="D47" s="41"/>
      <c r="E47" s="41"/>
      <c r="F47" s="41">
        <v>42</v>
      </c>
    </row>
    <row r="48" spans="2:6" x14ac:dyDescent="0.2">
      <c r="B48" s="37" t="str">
        <f>'2a Tarievenvoorstel'!B180</f>
        <v xml:space="preserve"> &gt;3*100A en t/m 3*125A </v>
      </c>
      <c r="C48" s="36">
        <f>'2a Tarievenvoorstel'!O180</f>
        <v>42</v>
      </c>
      <c r="D48" s="41"/>
      <c r="E48" s="41"/>
      <c r="F48" s="41">
        <v>42</v>
      </c>
    </row>
    <row r="49" spans="2:6" x14ac:dyDescent="0.2">
      <c r="B49" s="37" t="str">
        <f>'2a Tarievenvoorstel'!B181</f>
        <v xml:space="preserve"> &gt;3*125A en t/m 3*160A </v>
      </c>
      <c r="C49" s="36">
        <f>'2a Tarievenvoorstel'!O181</f>
        <v>42</v>
      </c>
      <c r="D49" s="41"/>
      <c r="E49" s="41"/>
      <c r="F49" s="41">
        <v>42</v>
      </c>
    </row>
    <row r="50" spans="2:6" x14ac:dyDescent="0.2">
      <c r="B50" s="37" t="str">
        <f>'2a Tarievenvoorstel'!B182</f>
        <v xml:space="preserve"> &gt;3*160A en t/m 3*200A </v>
      </c>
      <c r="C50" s="36">
        <f>'2a Tarievenvoorstel'!O182</f>
        <v>42</v>
      </c>
      <c r="D50" s="41"/>
      <c r="E50" s="41"/>
      <c r="F50" s="41">
        <v>42</v>
      </c>
    </row>
    <row r="51" spans="2:6" x14ac:dyDescent="0.2">
      <c r="B51" s="37" t="str">
        <f>'2a Tarievenvoorstel'!B183</f>
        <v xml:space="preserve"> &gt;3*200A en t/m 3*225A </v>
      </c>
      <c r="C51" s="36">
        <f>'2a Tarievenvoorstel'!O183</f>
        <v>42</v>
      </c>
      <c r="D51" s="41"/>
      <c r="E51" s="41"/>
      <c r="F51" s="41">
        <v>42</v>
      </c>
    </row>
    <row r="52" spans="2:6" x14ac:dyDescent="0.2">
      <c r="B52" s="37" t="str">
        <f>'2a Tarievenvoorstel'!B184</f>
        <v xml:space="preserve"> &gt;0,15 t/m 0.63 MVA met LS meting </v>
      </c>
      <c r="C52" s="36">
        <f>'2a Tarievenvoorstel'!O184</f>
        <v>109</v>
      </c>
      <c r="D52" s="41"/>
      <c r="E52" s="41"/>
      <c r="F52" s="41">
        <v>109</v>
      </c>
    </row>
    <row r="53" spans="2:6" x14ac:dyDescent="0.2">
      <c r="B53" s="37" t="str">
        <f>'2a Tarievenvoorstel'!B185</f>
        <v xml:space="preserve"> &gt; 0.63 MVA t/m 1.2 MVA met LS meting </v>
      </c>
      <c r="C53" s="36">
        <f>'2a Tarievenvoorstel'!O185</f>
        <v>109</v>
      </c>
      <c r="D53" s="41"/>
      <c r="E53" s="41"/>
      <c r="F53" s="41">
        <v>109</v>
      </c>
    </row>
    <row r="54" spans="2:6" x14ac:dyDescent="0.2">
      <c r="B54" s="37" t="str">
        <f>'2a Tarievenvoorstel'!B186</f>
        <v xml:space="preserve"> &gt; 1.2 MVA t/m 2 MVA met MS meting </v>
      </c>
      <c r="C54" s="36">
        <f>'2a Tarievenvoorstel'!O186</f>
        <v>109</v>
      </c>
      <c r="D54" s="41"/>
      <c r="E54" s="41"/>
      <c r="F54" s="41">
        <v>109</v>
      </c>
    </row>
    <row r="55" spans="2:6" x14ac:dyDescent="0.2">
      <c r="B55" s="37" t="str">
        <f>'2a Tarievenvoorstel'!B187</f>
        <v xml:space="preserve"> &gt; 2 MVA t/m 5 MVA met MS meting </v>
      </c>
      <c r="C55" s="36">
        <f>'2a Tarievenvoorstel'!O187</f>
        <v>191</v>
      </c>
      <c r="D55" s="41"/>
      <c r="E55" s="41"/>
      <c r="F55" s="41">
        <v>191</v>
      </c>
    </row>
    <row r="56" spans="2:6" x14ac:dyDescent="0.2">
      <c r="B56" s="37" t="str">
        <f>'2a Tarievenvoorstel'!B188</f>
        <v xml:space="preserve"> &gt; 5 MVA tot 10 MVA met MS meting </v>
      </c>
      <c r="C56" s="36">
        <f>'2a Tarievenvoorstel'!O188</f>
        <v>240</v>
      </c>
      <c r="D56" s="41"/>
      <c r="E56" s="41"/>
      <c r="F56" s="41">
        <v>240</v>
      </c>
    </row>
    <row r="57" spans="2:6" x14ac:dyDescent="0.2">
      <c r="B57" s="37">
        <f>'2a Tarievenvoorstel'!B189</f>
        <v>0</v>
      </c>
      <c r="C57" s="36">
        <f>'2a Tarievenvoorstel'!O189</f>
        <v>0</v>
      </c>
      <c r="D57" s="41"/>
      <c r="E57" s="41"/>
      <c r="F57" s="41"/>
    </row>
    <row r="58" spans="2:6" x14ac:dyDescent="0.2">
      <c r="B58" s="35">
        <f>'2a Tarievenvoorstel'!B190</f>
        <v>0</v>
      </c>
      <c r="C58" s="34">
        <f>'2a Tarievenvoorstel'!O190</f>
        <v>0</v>
      </c>
      <c r="D58" s="40"/>
      <c r="E58" s="40"/>
      <c r="F58" s="4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Tarievenvoorstel</vt:lpstr>
      <vt:lpstr>2a Deelmarktgrenzen Transport</vt:lpstr>
      <vt:lpstr>2b Elementen EAV tarieven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Wesselink, Noa</dc:creator>
  <cp:lastModifiedBy>Wesselink, Noa</cp:lastModifiedBy>
  <dcterms:created xsi:type="dcterms:W3CDTF">2018-05-15T11:27:11Z</dcterms:created>
  <dcterms:modified xsi:type="dcterms:W3CDTF">2020-11-09T10:58:13Z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