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m.local\Directie\de\14 DREV PROJecten\04 Tarievenbesluiten\2022\RNB-E\Proces 6 - Publicatie tarievenbladen\"/>
    </mc:Choice>
  </mc:AlternateContent>
  <xr:revisionPtr revIDLastSave="0" documentId="13_ncr:1_{325AD09F-FE09-4F00-91CF-FDE32BABA21F}" xr6:coauthVersionLast="46" xr6:coauthVersionMax="46" xr10:uidLastSave="{00000000-0000-0000-0000-000000000000}"/>
  <bookViews>
    <workbookView xWindow="-120" yWindow="-120" windowWidth="29040" windowHeight="15840" tabRatio="854" xr2:uid="{00000000-000D-0000-FFFF-FFFF00000000}"/>
  </bookViews>
  <sheets>
    <sheet name="2a Tarievenvoorstel" sheetId="18" r:id="rId1"/>
    <sheet name="2a Deelmarktgrenzen Transport" sheetId="30" r:id="rId2"/>
    <sheet name="2b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31" l="1"/>
  <c r="F44" i="31"/>
  <c r="F45" i="31"/>
  <c r="F46" i="31"/>
  <c r="F47" i="31"/>
  <c r="F48" i="31"/>
  <c r="F49" i="31"/>
  <c r="F50" i="31"/>
  <c r="F51" i="31"/>
  <c r="F42" i="31"/>
  <c r="F41" i="31"/>
  <c r="C42" i="31"/>
  <c r="C43" i="31"/>
  <c r="C44" i="31"/>
  <c r="C45" i="31"/>
  <c r="C46" i="31"/>
  <c r="C47" i="31"/>
  <c r="C48" i="31"/>
  <c r="C49" i="31"/>
  <c r="C50" i="31"/>
  <c r="C51" i="31"/>
  <c r="C41" i="31"/>
  <c r="C22" i="31"/>
  <c r="C23" i="31"/>
  <c r="C24" i="31"/>
  <c r="C25" i="31"/>
  <c r="C26" i="31"/>
  <c r="C27" i="31"/>
  <c r="C21" i="31"/>
  <c r="C13" i="31"/>
  <c r="C14" i="31"/>
  <c r="C12" i="31"/>
  <c r="C11" i="31"/>
  <c r="B21" i="31" l="1"/>
  <c r="B22" i="31"/>
  <c r="B23" i="31"/>
  <c r="B24" i="31"/>
  <c r="B25" i="31"/>
  <c r="B26" i="31"/>
  <c r="B27" i="31"/>
  <c r="B13" i="31"/>
  <c r="B14" i="31"/>
  <c r="B12" i="31"/>
  <c r="B11" i="31"/>
  <c r="B51" i="31" l="1"/>
  <c r="B50" i="31"/>
  <c r="B49" i="31"/>
  <c r="B48" i="31"/>
  <c r="B47" i="31"/>
  <c r="B46" i="31"/>
  <c r="B45" i="31"/>
  <c r="B44" i="31"/>
  <c r="B43" i="31"/>
  <c r="B42" i="31"/>
  <c r="B41" i="31"/>
  <c r="O90" i="18" l="1"/>
  <c r="O85" i="18" l="1"/>
  <c r="O86" i="18"/>
  <c r="O87" i="18"/>
  <c r="O88" i="18"/>
  <c r="O89" i="18"/>
  <c r="O84" i="18"/>
</calcChain>
</file>

<file path=xl/sharedStrings.xml><?xml version="1.0" encoding="utf-8"?>
<sst xmlns="http://schemas.openxmlformats.org/spreadsheetml/2006/main" count="432" uniqueCount="131">
  <si>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</si>
  <si>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</si>
  <si>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</si>
  <si>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</si>
  <si>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</si>
  <si>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</si>
  <si>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</si>
  <si>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</si>
  <si>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</si>
  <si>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</si>
  <si>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</si>
  <si>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</si>
  <si>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</si>
  <si>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</si>
  <si>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</si>
  <si>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</si>
  <si>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</si>
  <si>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</si>
  <si>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</si>
  <si>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</si>
  <si>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</si>
  <si>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</si>
  <si>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</si>
  <si>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</si>
  <si>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</si>
  <si>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</si>
  <si>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</si>
  <si>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</si>
  <si>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</si>
  <si>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</si>
  <si>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</si>
  <si>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</si>
  <si>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</si>
  <si>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</si>
  <si>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</si>
  <si>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</si>
  <si>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</si>
  <si>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</si>
  <si>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</si>
  <si>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</si>
  <si>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</si>
  <si>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</si>
  <si>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</si>
  <si>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</si>
  <si>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</si>
  <si>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</si>
  <si>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</si>
  <si>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</si>
  <si>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</si>
  <si>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</si>
  <si>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</si>
  <si>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</si>
  <si>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</si>
  <si>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</si>
  <si>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</si>
  <si>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</si>
  <si>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</si>
  <si>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</si>
  <si>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</si>
  <si>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</si>
  <si>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</si>
  <si>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</si>
  <si>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</si>
  <si>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</si>
  <si>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</si>
  <si>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</si>
  <si>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</si>
  <si>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</si>
  <si>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</si>
  <si>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</si>
  <si>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</si>
  <si>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</si>
  <si>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</si>
  <si>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Tarief 2022 (EUR)</t>
  </si>
  <si>
    <t>t/m 3*25A</t>
  </si>
  <si>
    <t>&gt;3*25A en t/m 3*50A</t>
  </si>
  <si>
    <t>&gt;3*50A en t/m 3*80A</t>
  </si>
  <si>
    <t>&gt; afnemers LS</t>
  </si>
  <si>
    <t>Vastrecht transportdienst 1-fase t/m 1x10 A</t>
  </si>
  <si>
    <t>&gt;3*80A en t/m 100 kVA af sec zijde trafo</t>
  </si>
  <si>
    <t>&gt;100 kVA en t/m 160 kVA af sec zijde trafo</t>
  </si>
  <si>
    <t>&gt;160 kVA en t/m 630 kVA met LS meting</t>
  </si>
  <si>
    <t>&gt;630 kVA en t/m 1000 kVA met LS meting</t>
  </si>
  <si>
    <t xml:space="preserve">&gt;1000 kVA en t/m 2 MVA </t>
  </si>
  <si>
    <t>&gt;2 MVA en t/m 5,0 MVA</t>
  </si>
  <si>
    <t>&gt;5 MVA en t/m 10,0 MVA</t>
  </si>
  <si>
    <t>&gt;3 MVA en t/m 10,0 MVA</t>
  </si>
  <si>
    <t>Rekenvolumina Eenmalige Aansluitvergoeding 2017-2021</t>
  </si>
  <si>
    <t>&gt; 3*25A t/m 3*50A</t>
  </si>
  <si>
    <t>&gt; 3*50A t/m 3*80A</t>
  </si>
  <si>
    <t xml:space="preserve">&gt;3*80A t/m 100 kVA af sec zijde trafo </t>
  </si>
  <si>
    <t>&gt;100 kVA t/m 160 kVA af sec zijde trafo</t>
  </si>
  <si>
    <t xml:space="preserve">&gt;160 kVA t/m 630 kVA met LS meting </t>
  </si>
  <si>
    <t xml:space="preserve">&gt;630 kVA t/m 1000 kVA met LS meting </t>
  </si>
  <si>
    <t xml:space="preserve">&gt;1000 kVA t/m 2 MVA  *) </t>
  </si>
  <si>
    <t>&gt;2 MVA t/m 5,0 MVA</t>
  </si>
  <si>
    <t>&gt;5 MVA t/m 10,0 MVA</t>
  </si>
  <si>
    <t xml:space="preserve">t/m 1*6A </t>
  </si>
  <si>
    <t>&gt;3*80A t/m 100 kVA af sec zijde trafo</t>
  </si>
  <si>
    <t xml:space="preserve"> &gt;160 kVA t/m 630 kVA met LS meting </t>
  </si>
  <si>
    <t xml:space="preserve"> &gt;630 kVA t/m 1000 kVA met LS meting </t>
  </si>
  <si>
    <t xml:space="preserve"> &gt;1000 kVA t/m 2 MVA  *) </t>
  </si>
  <si>
    <t>A1</t>
  </si>
  <si>
    <t>A2.1</t>
  </si>
  <si>
    <t>A2.2</t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</si>
  <si>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</si>
  <si>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</si>
  <si>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</si>
  <si>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</si>
  <si>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</si>
  <si>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</si>
  <si>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</si>
  <si>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</si>
  <si>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</si>
  <si>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</si>
  <si>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</si>
  <si>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</si>
  <si>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</si>
  <si>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&gt; 2 MW,  fysiek 110 of 150 kV</t>
  </si>
  <si>
    <t>&gt; 2 MW,  fysiek 50 kV</t>
  </si>
  <si>
    <t>&gt; 2 MW,  fysiek MS-rail verdeelstation</t>
  </si>
  <si>
    <t>&gt; 136 kW t/m 2 MW</t>
  </si>
  <si>
    <t>&gt;  50 kW t/m 136 kW</t>
  </si>
  <si>
    <t xml:space="preserve"> 1 t/m 50 kW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</si>
  <si>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</si>
  <si>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</si>
  <si>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</si>
  <si>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</si>
  <si>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</si>
  <si>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Bijlage 2a bij Tarievenbesluit Elektriciteit 2022 Liander</t>
  </si>
  <si>
    <t>Bijlage 2b bij Tarievenbesluit Elektriciteit 2022 Liander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</si>
</sst>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70" formatCode="_-* #,##0.00000000_-;_-* #,##0.00000000\-;_-* &quot;-&quot;??_-;_-@_-"/>
    <numFmt numFmtId="171" formatCode="_ * #,##0.00000_ ;_ * \-#,##0.00000_ ;_ * &quot;-&quot;????_ ;_ @_ "/>
    <numFmt numFmtId="172" formatCode="_ * #,##0.000_ ;_ * \-#,##0.000_ ;_ * &quot;-&quot;??_ ;_ @_ "/>
    <numFmt numFmtId="173" formatCode="#,##0.0000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5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5" borderId="15" applyNumberFormat="0" applyAlignment="0" applyProtection="0"/>
    <xf numFmtId="0" fontId="31" fillId="44" borderId="0" applyNumberFormat="0" applyBorder="0" applyAlignment="0" applyProtection="0"/>
    <xf numFmtId="0" fontId="30" fillId="0" borderId="16" applyNumberFormat="0" applyFill="0" applyAlignment="0" applyProtection="0"/>
    <xf numFmtId="0" fontId="32" fillId="4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8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7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  <xf numFmtId="0" fontId="7" fillId="0" borderId="0"/>
    <xf numFmtId="0" fontId="7" fillId="0" borderId="0"/>
  </cellStyleXfs>
  <cellXfs count="108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0" fontId="7" fillId="0" borderId="23" xfId="73" applyFont="1" applyBorder="1">
      <alignment vertical="top"/>
    </xf>
    <xf numFmtId="164" fontId="3" fillId="0" borderId="0" xfId="71" applyNumberFormat="1" applyFont="1" applyFill="1" applyAlignment="1"/>
    <xf numFmtId="0" fontId="7" fillId="0" borderId="14" xfId="73" applyFont="1" applyBorder="1">
      <alignment vertical="top"/>
    </xf>
    <xf numFmtId="0" fontId="7" fillId="0" borderId="20" xfId="73" applyFont="1" applyBorder="1">
      <alignment vertical="top"/>
    </xf>
    <xf numFmtId="43" fontId="7" fillId="0" borderId="0" xfId="73" applyNumberFormat="1" applyBorder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NumberFormat="1" applyFont="1" applyFill="1" applyBorder="1"/>
    <xf numFmtId="165" fontId="7" fillId="0" borderId="14" xfId="69" applyNumberFormat="1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43" fontId="7" fillId="0" borderId="0" xfId="73" applyNumberFormat="1">
      <alignment vertical="top"/>
    </xf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43" fontId="7" fillId="47" borderId="23" xfId="84" applyNumberFormat="1" applyBorder="1">
      <alignment vertical="top"/>
    </xf>
    <xf numFmtId="43" fontId="7" fillId="47" borderId="14" xfId="84" applyNumberFormat="1" applyBorder="1">
      <alignment vertical="top"/>
    </xf>
    <xf numFmtId="43" fontId="7" fillId="47" borderId="20" xfId="84" applyNumberFormat="1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26" xfId="73" applyBorder="1">
      <alignment vertical="top"/>
    </xf>
    <xf numFmtId="0" fontId="7" fillId="0" borderId="0" xfId="73" applyBorder="1">
      <alignment vertical="top"/>
    </xf>
    <xf numFmtId="0" fontId="7" fillId="0" borderId="21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0" fontId="7" fillId="0" borderId="0" xfId="73" applyFill="1">
      <alignment vertical="top"/>
    </xf>
    <xf numFmtId="0" fontId="7" fillId="0" borderId="0" xfId="73">
      <alignment vertical="top"/>
    </xf>
    <xf numFmtId="0" fontId="7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0" borderId="0" xfId="87" applyFont="1">
      <alignment vertical="top"/>
    </xf>
    <xf numFmtId="39" fontId="8" fillId="0" borderId="0" xfId="85" applyNumberFormat="1" applyFont="1" applyBorder="1" applyAlignment="1" applyProtection="1"/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9" borderId="20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14" xfId="0" applyFont="1" applyFill="1" applyBorder="1" applyAlignment="1"/>
    <xf numFmtId="0" fontId="3" fillId="52" borderId="20" xfId="0" applyFont="1" applyFill="1" applyBorder="1" applyAlignment="1"/>
    <xf numFmtId="0" fontId="3" fillId="0" borderId="14" xfId="0" applyFont="1" applyBorder="1" applyAlignment="1"/>
    <xf numFmtId="0" fontId="3" fillId="53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166" fontId="7" fillId="0" borderId="0" xfId="69" applyNumberFormat="1" applyFont="1" applyFill="1" applyBorder="1"/>
    <xf numFmtId="170" fontId="7" fillId="0" borderId="0" xfId="73" applyNumberFormat="1">
      <alignment vertical="top"/>
    </xf>
    <xf numFmtId="49" fontId="7" fillId="0" borderId="14" xfId="87" applyFont="1" applyFill="1" applyBorder="1">
      <alignment vertical="top"/>
    </xf>
    <xf numFmtId="164" fontId="7" fillId="0" borderId="0" xfId="73" applyNumberFormat="1">
      <alignment vertical="top"/>
    </xf>
    <xf numFmtId="43" fontId="7" fillId="47" borderId="27" xfId="84" applyBorder="1">
      <alignment vertical="top"/>
    </xf>
    <xf numFmtId="43" fontId="7" fillId="47" borderId="19" xfId="84" applyBorder="1">
      <alignment vertical="top"/>
    </xf>
    <xf numFmtId="43" fontId="7" fillId="47" borderId="24" xfId="84" applyBorder="1">
      <alignment vertical="top"/>
    </xf>
    <xf numFmtId="43" fontId="7" fillId="47" borderId="4" xfId="84" applyBorder="1">
      <alignment vertical="top"/>
    </xf>
    <xf numFmtId="39" fontId="7" fillId="43" borderId="22" xfId="123" applyNumberFormat="1" applyFill="1" applyBorder="1"/>
    <xf numFmtId="39" fontId="7" fillId="43" borderId="18" xfId="123" applyNumberFormat="1" applyFill="1" applyBorder="1"/>
    <xf numFmtId="39" fontId="7" fillId="43" borderId="25" xfId="123" applyNumberFormat="1" applyFill="1" applyBorder="1"/>
    <xf numFmtId="39" fontId="7" fillId="43" borderId="21" xfId="123" applyNumberFormat="1" applyFill="1" applyBorder="1"/>
    <xf numFmtId="0" fontId="7" fillId="43" borderId="21" xfId="0" applyFont="1" applyFill="1" applyBorder="1" applyAlignment="1"/>
    <xf numFmtId="39" fontId="7" fillId="43" borderId="3" xfId="123" applyNumberFormat="1" applyFill="1" applyBorder="1"/>
    <xf numFmtId="49" fontId="7" fillId="0" borderId="0" xfId="87" applyFont="1" applyBorder="1">
      <alignment vertical="top"/>
    </xf>
    <xf numFmtId="0" fontId="0" fillId="0" borderId="0" xfId="0" applyBorder="1" applyAlignment="1"/>
    <xf numFmtId="171" fontId="7" fillId="0" borderId="0" xfId="73" applyNumberFormat="1">
      <alignment vertical="top"/>
    </xf>
    <xf numFmtId="172" fontId="7" fillId="0" borderId="0" xfId="73" applyNumberFormat="1">
      <alignment vertical="top"/>
    </xf>
    <xf numFmtId="173" fontId="7" fillId="47" borderId="0" xfId="84" applyNumberFormat="1">
      <alignment vertical="top"/>
    </xf>
    <xf numFmtId="173" fontId="3" fillId="0" borderId="0" xfId="69" applyNumberFormat="1" applyFont="1" applyAlignment="1">
      <alignment horizontal="center"/>
    </xf>
    <xf numFmtId="173" fontId="3" fillId="0" borderId="0" xfId="69" applyNumberFormat="1" applyFont="1"/>
    <xf numFmtId="173" fontId="7" fillId="0" borderId="0" xfId="73" applyNumberFormat="1">
      <alignment vertical="top"/>
    </xf>
    <xf numFmtId="173" fontId="3" fillId="0" borderId="0" xfId="66" applyNumberFormat="1" applyFont="1" applyAlignment="1">
      <alignment horizontal="center"/>
    </xf>
    <xf numFmtId="173" fontId="7" fillId="0" borderId="0" xfId="65" applyNumberFormat="1" applyFont="1" applyFill="1" applyAlignment="1">
      <alignment horizontal="center"/>
    </xf>
    <xf numFmtId="173" fontId="7" fillId="10" borderId="0" xfId="83" applyNumberFormat="1">
      <alignment vertical="top"/>
    </xf>
    <xf numFmtId="173" fontId="8" fillId="17" borderId="1" xfId="86" applyNumberFormat="1">
      <alignment vertical="top"/>
    </xf>
    <xf numFmtId="173" fontId="7" fillId="0" borderId="0" xfId="70" applyNumberFormat="1"/>
    <xf numFmtId="43" fontId="7" fillId="47" borderId="0" xfId="84">
      <alignment vertical="top"/>
    </xf>
  </cellXfs>
  <cellStyles count="125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ad" xfId="94" builtinId="27" hidden="1" customBuiltin="1"/>
    <cellStyle name="Calculation" xfId="6" builtinId="22" hidden="1"/>
    <cellStyle name="Calculation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heck Cell" xfId="97" builtinId="23" hidden="1" customBuiltin="1"/>
    <cellStyle name="Comma" xfId="11" builtinId="3" hidden="1"/>
    <cellStyle name="Comma" xfId="50" builtinId="3" hidden="1"/>
    <cellStyle name="Comma" xfId="71" builtinId="3"/>
    <cellStyle name="Comma [0]" xfId="12" builtinId="6" hidden="1"/>
    <cellStyle name="Currency" xfId="13" builtinId="4" hidden="1"/>
    <cellStyle name="Currency [0]" xfId="14" builtinId="7" hidden="1"/>
    <cellStyle name="D_Lanvin BP Roth croissance 03 en 04 " xfId="89" xr:uid="{00000000-0005-0000-0000-00004F000000}"/>
    <cellStyle name="Explanatory Text" xfId="22" hidden="1" xr:uid="{00000000-0005-0000-0000-000050000000}"/>
    <cellStyle name="Explanatory Text" xfId="98" builtinId="53" hidden="1" customBuiltin="1"/>
    <cellStyle name="Followed Hyperlink" xfId="48" builtinId="9" hidden="1"/>
    <cellStyle name="Good" xfId="1" builtinId="26" hidden="1"/>
    <cellStyle name="Good" xfId="53" builtinId="26" hidden="1" customBuiltin="1"/>
    <cellStyle name="Heading 1" xfId="17" hidden="1" xr:uid="{00000000-0005-0000-0000-000055000000}"/>
    <cellStyle name="Heading 1" xfId="90" builtinId="16" hidden="1" customBuiltin="1"/>
    <cellStyle name="Heading 2" xfId="18" hidden="1" xr:uid="{00000000-0005-0000-0000-000057000000}"/>
    <cellStyle name="Heading 2" xfId="91" builtinId="17" hidden="1" customBuiltin="1"/>
    <cellStyle name="Heading 3" xfId="19" hidden="1" xr:uid="{00000000-0005-0000-0000-000059000000}"/>
    <cellStyle name="Heading 3" xfId="92" builtinId="18" hidden="1" customBuiltin="1"/>
    <cellStyle name="Heading 4" xfId="20" hidden="1" xr:uid="{00000000-0005-0000-0000-00005B000000}"/>
    <cellStyle name="Heading 4" xfId="93" builtinId="19" hidden="1" customBuiltin="1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put" xfId="95" builtinId="20" hidden="1" customBuilti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Linked Cell" xfId="7" builtinId="24" hidden="1"/>
    <cellStyle name="Linked Cell" xfId="54" builtinId="24" hidden="1" customBuiltin="1"/>
    <cellStyle name="Neutral" xfId="3" builtinId="28" hidden="1"/>
    <cellStyle name="Neutral" xfId="55" builtinId="28" hidden="1" customBuiltin="1"/>
    <cellStyle name="Normal" xfId="0" builtinId="0" customBuiltin="1"/>
    <cellStyle name="Note" xfId="9" hidden="1" xr:uid="{00000000-0005-0000-0000-000069000000}"/>
    <cellStyle name="Opm. INTERN" xfId="74" xr:uid="{00000000-0005-0000-0000-00006A000000}"/>
    <cellStyle name="Output" xfId="5" hidden="1" xr:uid="{00000000-0005-0000-0000-00006B000000}"/>
    <cellStyle name="Output" xfId="96" builtinId="21" hidden="1" customBuiltin="1"/>
    <cellStyle name="Percent" xfId="15" builtinId="5" hidden="1"/>
    <cellStyle name="Percent" xfId="51" builtinId="5" hidden="1"/>
    <cellStyle name="Percent" xfId="67" builtinId="5"/>
    <cellStyle name="Standaard 2" xfId="70" xr:uid="{00000000-0005-0000-0000-000070000000}"/>
    <cellStyle name="Standaard 2 2" xfId="124" xr:uid="{FB2BF705-A645-469D-A4C4-69A98150E866}"/>
    <cellStyle name="Standaard 3" xfId="66" xr:uid="{00000000-0005-0000-0000-000071000000}"/>
    <cellStyle name="Standaard ACM-DE" xfId="73" xr:uid="{00000000-0005-0000-0000-000072000000}"/>
    <cellStyle name="Standaard_Tabellen - CIV2" xfId="123" xr:uid="{29A8CC14-315C-4B80-B126-2AA4026939BF}"/>
    <cellStyle name="Standaard_Tabellen - CIV2_Format import PRD en Database voor NE6R (concept) v1 2" xfId="85" xr:uid="{00000000-0005-0000-0000-000073000000}"/>
    <cellStyle name="Title" xfId="16" builtinId="15" hidden="1"/>
    <cellStyle name="Title" xfId="56" builtinId="15" hidden="1" customBuiltin="1"/>
    <cellStyle name="Toelichting" xfId="72" xr:uid="{00000000-0005-0000-0000-000076000000}"/>
    <cellStyle name="Total" xfId="23" builtinId="25" hidden="1"/>
    <cellStyle name="Total" xfId="57" builtinId="25" hidden="1" customBuiltin="1"/>
    <cellStyle name="Warning Text" xfId="21" builtinId="11" hidden="1"/>
    <cellStyle name="Warning Tex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A2:T191"/>
  <sheetViews>
    <sheetView showGridLines="0" tabSelected="1" zoomScale="80" zoomScaleNormal="80" workbookViewId="0">
      <pane xSplit="5" ySplit="7" topLeftCell="F8" activePane="bottomRight" state="frozen"/>
      <selection activeCell="Q51" sqref="Q51"/>
      <selection pane="topRight" activeCell="Q51" sqref="Q51"/>
      <selection pane="bottomLeft" activeCell="Q51" sqref="Q51"/>
      <selection pane="bottomRight" activeCell="F8" sqref="F8"/>
    </sheetView>
  </sheetViews>
  <sheetFormatPr defaultColWidth="9.140625" defaultRowHeight="12.75" x14ac:dyDescent="0.2"/>
  <cols>
    <col min="1" max="1" width="4" style="52" customWidth="1"/>
    <col min="2" max="2" width="60.7109375" style="52" customWidth="1"/>
    <col min="3" max="3" width="4.5703125" style="52" customWidth="1"/>
    <col min="4" max="4" width="31.5703125" style="52" customWidth="1"/>
    <col min="5" max="5" width="4.5703125" style="52" customWidth="1"/>
    <col min="6" max="6" width="2.7109375" style="52" customWidth="1"/>
    <col min="7" max="7" width="12.5703125" style="52" customWidth="1"/>
    <col min="8" max="8" width="2.7109375" style="52" customWidth="1"/>
    <col min="9" max="9" width="25" style="52" bestFit="1" customWidth="1"/>
    <col min="10" max="10" width="2.7109375" style="52" customWidth="1"/>
    <col min="11" max="11" width="14.7109375" style="52" customWidth="1"/>
    <col min="12" max="12" width="2.7109375" style="52" customWidth="1"/>
    <col min="13" max="13" width="18.28515625" style="52" bestFit="1" customWidth="1"/>
    <col min="14" max="14" width="2.7109375" style="52" customWidth="1"/>
    <col min="15" max="15" width="12.5703125" style="52" customWidth="1"/>
    <col min="16" max="16" width="2.7109375" style="52" customWidth="1"/>
    <col min="17" max="17" width="17.140625" style="52" customWidth="1"/>
    <col min="18" max="18" width="24" style="52" bestFit="1" customWidth="1"/>
    <col min="19" max="19" width="2.7109375" style="52" customWidth="1"/>
    <col min="20" max="20" width="36.28515625" style="52" bestFit="1" customWidth="1"/>
    <col min="21" max="34" width="13.7109375" style="52" customWidth="1"/>
    <col min="35" max="16384" width="9.140625" style="52"/>
  </cols>
  <sheetData>
    <row r="2" spans="1:17" s="64" customFormat="1" ht="18" x14ac:dyDescent="0.2">
      <c r="B2" s="64" t="s">
        <v>129</v>
      </c>
    </row>
    <row r="4" spans="1:17" x14ac:dyDescent="0.2">
      <c r="A4" s="51"/>
    </row>
    <row r="6" spans="1:17" s="62" customFormat="1" x14ac:dyDescent="0.2">
      <c r="B6" s="62" t="s">
        <v>70</v>
      </c>
      <c r="G6" s="62" t="s">
        <v>0</v>
      </c>
      <c r="I6" s="62" t="s">
        <v>60</v>
      </c>
      <c r="K6" s="62" t="s">
        <v>1</v>
      </c>
      <c r="M6" s="62" t="s">
        <v>0</v>
      </c>
      <c r="O6" s="62" t="s">
        <v>2</v>
      </c>
    </row>
    <row r="8" spans="1:17" x14ac:dyDescent="0.2">
      <c r="K8" s="83"/>
    </row>
    <row r="9" spans="1:17" s="62" customFormat="1" x14ac:dyDescent="0.2">
      <c r="B9" s="62" t="s">
        <v>70</v>
      </c>
    </row>
    <row r="11" spans="1:17" x14ac:dyDescent="0.2">
      <c r="B11" s="31" t="s">
        <v>6</v>
      </c>
      <c r="M11" s="30"/>
    </row>
    <row r="12" spans="1:17" x14ac:dyDescent="0.2">
      <c r="B12" s="29"/>
      <c r="K12" s="28"/>
      <c r="M12" s="30"/>
      <c r="Q12" s="27"/>
    </row>
    <row r="13" spans="1:17" x14ac:dyDescent="0.2">
      <c r="B13" s="61" t="s">
        <v>7</v>
      </c>
      <c r="K13" s="28"/>
      <c r="M13" s="30"/>
      <c r="Q13" s="26"/>
    </row>
    <row r="14" spans="1:17" x14ac:dyDescent="0.2">
      <c r="B14" s="25" t="s">
        <v>8</v>
      </c>
      <c r="G14" s="52" t="s">
        <v>3</v>
      </c>
      <c r="K14" s="24">
        <v>1.75</v>
      </c>
      <c r="M14" s="25" t="s">
        <v>4</v>
      </c>
      <c r="O14" s="98">
        <v>2760</v>
      </c>
      <c r="Q14" s="23"/>
    </row>
    <row r="15" spans="1:17" x14ac:dyDescent="0.2">
      <c r="B15" s="25" t="s">
        <v>9</v>
      </c>
      <c r="G15" s="52" t="s">
        <v>3</v>
      </c>
      <c r="K15" s="22">
        <v>995085.66666666663</v>
      </c>
      <c r="M15" s="25" t="s">
        <v>43</v>
      </c>
      <c r="O15" s="98">
        <v>12</v>
      </c>
      <c r="Q15" s="23"/>
    </row>
    <row r="16" spans="1:17" x14ac:dyDescent="0.2">
      <c r="B16" s="25" t="s">
        <v>10</v>
      </c>
      <c r="G16" s="52" t="s">
        <v>3</v>
      </c>
      <c r="K16" s="21">
        <v>9654346.666666666</v>
      </c>
      <c r="M16" s="25" t="s">
        <v>44</v>
      </c>
      <c r="O16" s="98">
        <v>1.24</v>
      </c>
      <c r="Q16" s="23"/>
    </row>
    <row r="17" spans="2:17" x14ac:dyDescent="0.2">
      <c r="B17" s="30"/>
      <c r="K17" s="20"/>
      <c r="M17" s="30"/>
      <c r="O17" s="99"/>
      <c r="Q17" s="26"/>
    </row>
    <row r="18" spans="2:17" x14ac:dyDescent="0.2">
      <c r="B18" s="29" t="s">
        <v>11</v>
      </c>
      <c r="K18" s="20"/>
      <c r="M18" s="30"/>
      <c r="O18" s="99"/>
    </row>
    <row r="19" spans="2:17" x14ac:dyDescent="0.2">
      <c r="B19" s="25" t="s">
        <v>8</v>
      </c>
      <c r="G19" s="52" t="s">
        <v>3</v>
      </c>
      <c r="K19" s="32">
        <v>1.6388888888888891</v>
      </c>
      <c r="M19" s="25" t="s">
        <v>4</v>
      </c>
      <c r="O19" s="98">
        <v>2760</v>
      </c>
      <c r="Q19" s="23"/>
    </row>
    <row r="20" spans="2:17" x14ac:dyDescent="0.2">
      <c r="B20" s="25" t="s">
        <v>9</v>
      </c>
      <c r="G20" s="52" t="s">
        <v>3</v>
      </c>
      <c r="K20" s="22">
        <v>10566.666666666666</v>
      </c>
      <c r="M20" s="25" t="s">
        <v>43</v>
      </c>
      <c r="O20" s="98">
        <v>6</v>
      </c>
      <c r="Q20" s="23"/>
    </row>
    <row r="21" spans="2:17" x14ac:dyDescent="0.2">
      <c r="B21" s="25" t="s">
        <v>12</v>
      </c>
      <c r="G21" s="52" t="s">
        <v>3</v>
      </c>
      <c r="K21" s="21">
        <v>120758.66666666667</v>
      </c>
      <c r="M21" s="25" t="s">
        <v>45</v>
      </c>
      <c r="O21" s="98">
        <v>0.42920000000000003</v>
      </c>
      <c r="Q21" s="23"/>
    </row>
    <row r="22" spans="2:17" x14ac:dyDescent="0.2">
      <c r="B22" s="30"/>
      <c r="K22" s="20"/>
      <c r="M22" s="30"/>
      <c r="O22" s="99"/>
      <c r="Q22" s="33"/>
    </row>
    <row r="23" spans="2:17" x14ac:dyDescent="0.2">
      <c r="B23" s="29" t="s">
        <v>13</v>
      </c>
      <c r="K23" s="20"/>
      <c r="M23" s="30"/>
      <c r="O23" s="99"/>
      <c r="Q23" s="33"/>
    </row>
    <row r="24" spans="2:17" x14ac:dyDescent="0.2">
      <c r="B24" s="25" t="s">
        <v>8</v>
      </c>
      <c r="G24" s="52" t="s">
        <v>3</v>
      </c>
      <c r="K24" s="32">
        <v>7.416666666666667</v>
      </c>
      <c r="M24" s="25" t="s">
        <v>4</v>
      </c>
      <c r="O24" s="98">
        <v>2760</v>
      </c>
      <c r="Q24" s="23"/>
    </row>
    <row r="25" spans="2:17" x14ac:dyDescent="0.2">
      <c r="B25" s="25" t="s">
        <v>9</v>
      </c>
      <c r="G25" s="52" t="s">
        <v>3</v>
      </c>
      <c r="K25" s="22">
        <v>73462.408121111104</v>
      </c>
      <c r="M25" s="25" t="s">
        <v>43</v>
      </c>
      <c r="O25" s="98">
        <v>23.16</v>
      </c>
      <c r="Q25" s="23"/>
    </row>
    <row r="26" spans="2:17" x14ac:dyDescent="0.2">
      <c r="B26" s="25" t="s">
        <v>10</v>
      </c>
      <c r="G26" s="52" t="s">
        <v>3</v>
      </c>
      <c r="K26" s="21">
        <v>676768.83743750991</v>
      </c>
      <c r="M26" s="25" t="s">
        <v>44</v>
      </c>
      <c r="O26" s="98">
        <v>2.5</v>
      </c>
      <c r="Q26" s="23"/>
    </row>
    <row r="27" spans="2:17" x14ac:dyDescent="0.2">
      <c r="B27" s="30"/>
      <c r="K27" s="20"/>
      <c r="M27" s="30"/>
      <c r="O27" s="99"/>
    </row>
    <row r="28" spans="2:17" x14ac:dyDescent="0.2">
      <c r="B28" s="29" t="s">
        <v>14</v>
      </c>
      <c r="K28" s="20"/>
      <c r="M28" s="30"/>
      <c r="O28" s="99"/>
    </row>
    <row r="29" spans="2:17" x14ac:dyDescent="0.2">
      <c r="B29" s="25" t="s">
        <v>8</v>
      </c>
      <c r="G29" s="52" t="s">
        <v>3</v>
      </c>
      <c r="K29" s="32">
        <v>7.2222222222222223</v>
      </c>
      <c r="M29" s="25" t="s">
        <v>4</v>
      </c>
      <c r="O29" s="98">
        <v>2760</v>
      </c>
      <c r="Q29" s="23"/>
    </row>
    <row r="30" spans="2:17" x14ac:dyDescent="0.2">
      <c r="B30" s="25" t="s">
        <v>9</v>
      </c>
      <c r="G30" s="52" t="s">
        <v>3</v>
      </c>
      <c r="K30" s="22">
        <v>74802.444444444438</v>
      </c>
      <c r="M30" s="25" t="s">
        <v>43</v>
      </c>
      <c r="O30" s="98">
        <v>11.58</v>
      </c>
      <c r="Q30" s="23"/>
    </row>
    <row r="31" spans="2:17" x14ac:dyDescent="0.2">
      <c r="B31" s="25" t="s">
        <v>12</v>
      </c>
      <c r="G31" s="52" t="s">
        <v>3</v>
      </c>
      <c r="K31" s="21">
        <v>1210345.5994724717</v>
      </c>
      <c r="M31" s="25" t="s">
        <v>45</v>
      </c>
      <c r="O31" s="98">
        <v>0.86529999999999996</v>
      </c>
      <c r="Q31" s="23"/>
    </row>
    <row r="32" spans="2:17" x14ac:dyDescent="0.2">
      <c r="B32" s="30"/>
      <c r="K32" s="20"/>
      <c r="M32" s="30"/>
      <c r="O32" s="99"/>
    </row>
    <row r="33" spans="2:17" x14ac:dyDescent="0.2">
      <c r="B33" s="29" t="s">
        <v>15</v>
      </c>
      <c r="K33" s="20"/>
      <c r="M33" s="30"/>
      <c r="O33" s="99"/>
    </row>
    <row r="34" spans="2:17" x14ac:dyDescent="0.2">
      <c r="B34" s="25" t="s">
        <v>8</v>
      </c>
      <c r="G34" s="52" t="s">
        <v>3</v>
      </c>
      <c r="K34" s="32">
        <v>320.15166666666664</v>
      </c>
      <c r="M34" s="25" t="s">
        <v>4</v>
      </c>
      <c r="O34" s="98">
        <v>2760</v>
      </c>
      <c r="Q34" s="23"/>
    </row>
    <row r="35" spans="2:17" x14ac:dyDescent="0.2">
      <c r="B35" s="25" t="s">
        <v>9</v>
      </c>
      <c r="G35" s="52" t="s">
        <v>3</v>
      </c>
      <c r="K35" s="22">
        <v>1485973.1732982141</v>
      </c>
      <c r="M35" s="25" t="s">
        <v>43</v>
      </c>
      <c r="O35" s="98">
        <v>23.28</v>
      </c>
      <c r="Q35" s="23"/>
    </row>
    <row r="36" spans="2:17" x14ac:dyDescent="0.2">
      <c r="B36" s="25" t="s">
        <v>10</v>
      </c>
      <c r="G36" s="52" t="s">
        <v>3</v>
      </c>
      <c r="K36" s="21">
        <v>12856949.894340381</v>
      </c>
      <c r="M36" s="25" t="s">
        <v>44</v>
      </c>
      <c r="O36" s="98">
        <v>2.7</v>
      </c>
      <c r="Q36" s="23"/>
    </row>
    <row r="37" spans="2:17" x14ac:dyDescent="0.2">
      <c r="B37" s="30"/>
      <c r="K37" s="20"/>
      <c r="M37" s="30"/>
      <c r="O37" s="99"/>
    </row>
    <row r="38" spans="2:17" x14ac:dyDescent="0.2">
      <c r="B38" s="29" t="s">
        <v>16</v>
      </c>
      <c r="K38" s="19"/>
      <c r="M38" s="30"/>
      <c r="O38" s="100"/>
    </row>
    <row r="39" spans="2:17" x14ac:dyDescent="0.2">
      <c r="B39" s="25" t="s">
        <v>8</v>
      </c>
      <c r="G39" s="52" t="s">
        <v>3</v>
      </c>
      <c r="K39" s="32">
        <v>5.7777777777777777</v>
      </c>
      <c r="M39" s="25" t="s">
        <v>4</v>
      </c>
      <c r="O39" s="98">
        <v>2760</v>
      </c>
      <c r="Q39" s="23"/>
    </row>
    <row r="40" spans="2:17" x14ac:dyDescent="0.2">
      <c r="B40" s="25" t="s">
        <v>9</v>
      </c>
      <c r="G40" s="52" t="s">
        <v>3</v>
      </c>
      <c r="K40" s="22">
        <v>34953.749999999993</v>
      </c>
      <c r="M40" s="25" t="s">
        <v>43</v>
      </c>
      <c r="O40" s="98">
        <v>11.64</v>
      </c>
      <c r="Q40" s="23"/>
    </row>
    <row r="41" spans="2:17" x14ac:dyDescent="0.2">
      <c r="B41" s="25" t="s">
        <v>12</v>
      </c>
      <c r="G41" s="52" t="s">
        <v>3</v>
      </c>
      <c r="K41" s="21">
        <v>301127.03912796703</v>
      </c>
      <c r="M41" s="25" t="s">
        <v>45</v>
      </c>
      <c r="O41" s="98">
        <v>0.93459999999999999</v>
      </c>
      <c r="Q41" s="23"/>
    </row>
    <row r="42" spans="2:17" x14ac:dyDescent="0.2">
      <c r="B42" s="30"/>
      <c r="K42" s="20"/>
      <c r="M42" s="30"/>
      <c r="O42" s="101"/>
    </row>
    <row r="43" spans="2:17" x14ac:dyDescent="0.2">
      <c r="B43" s="30"/>
      <c r="K43" s="20"/>
      <c r="M43" s="30"/>
      <c r="O43" s="101"/>
    </row>
    <row r="44" spans="2:17" x14ac:dyDescent="0.2">
      <c r="B44" s="31" t="s">
        <v>17</v>
      </c>
      <c r="K44" s="20"/>
      <c r="M44" s="30"/>
      <c r="O44" s="101"/>
    </row>
    <row r="45" spans="2:17" x14ac:dyDescent="0.2">
      <c r="B45" s="30"/>
      <c r="K45" s="20"/>
      <c r="M45" s="30"/>
      <c r="O45" s="101"/>
    </row>
    <row r="46" spans="2:17" x14ac:dyDescent="0.2">
      <c r="B46" s="29" t="s">
        <v>18</v>
      </c>
      <c r="K46" s="20"/>
      <c r="M46" s="30"/>
      <c r="O46" s="101"/>
    </row>
    <row r="47" spans="2:17" x14ac:dyDescent="0.2">
      <c r="B47" s="25" t="s">
        <v>8</v>
      </c>
      <c r="G47" s="52" t="s">
        <v>3</v>
      </c>
      <c r="K47" s="32">
        <v>0</v>
      </c>
      <c r="M47" s="25" t="s">
        <v>4</v>
      </c>
      <c r="O47" s="98"/>
      <c r="Q47" s="23"/>
    </row>
    <row r="48" spans="2:17" x14ac:dyDescent="0.2">
      <c r="B48" s="25" t="s">
        <v>19</v>
      </c>
      <c r="G48" s="52" t="s">
        <v>3</v>
      </c>
      <c r="K48" s="22">
        <v>0</v>
      </c>
      <c r="M48" s="25" t="s">
        <v>43</v>
      </c>
      <c r="O48" s="98"/>
      <c r="Q48" s="23"/>
    </row>
    <row r="49" spans="2:17" x14ac:dyDescent="0.2">
      <c r="B49" s="25" t="s">
        <v>10</v>
      </c>
      <c r="G49" s="52" t="s">
        <v>3</v>
      </c>
      <c r="K49" s="22">
        <v>0</v>
      </c>
      <c r="M49" s="25" t="s">
        <v>44</v>
      </c>
      <c r="O49" s="98"/>
      <c r="Q49" s="23"/>
    </row>
    <row r="50" spans="2:17" x14ac:dyDescent="0.2">
      <c r="B50" s="25" t="s">
        <v>20</v>
      </c>
      <c r="G50" s="52" t="s">
        <v>3</v>
      </c>
      <c r="K50" s="21">
        <v>0</v>
      </c>
      <c r="M50" s="25" t="s">
        <v>46</v>
      </c>
      <c r="O50" s="98"/>
      <c r="Q50" s="23"/>
    </row>
    <row r="51" spans="2:17" x14ac:dyDescent="0.2">
      <c r="B51" s="30"/>
      <c r="K51" s="20"/>
      <c r="M51" s="30"/>
      <c r="O51" s="102"/>
    </row>
    <row r="52" spans="2:17" x14ac:dyDescent="0.2">
      <c r="B52" s="29" t="s">
        <v>21</v>
      </c>
      <c r="K52" s="20"/>
      <c r="M52" s="30"/>
      <c r="O52" s="102"/>
    </row>
    <row r="53" spans="2:17" x14ac:dyDescent="0.2">
      <c r="B53" s="25" t="s">
        <v>8</v>
      </c>
      <c r="G53" s="52" t="s">
        <v>3</v>
      </c>
      <c r="K53" s="32">
        <v>0</v>
      </c>
      <c r="M53" s="25" t="s">
        <v>4</v>
      </c>
      <c r="O53" s="98"/>
      <c r="Q53" s="23"/>
    </row>
    <row r="54" spans="2:17" x14ac:dyDescent="0.2">
      <c r="B54" s="25" t="s">
        <v>19</v>
      </c>
      <c r="G54" s="52" t="s">
        <v>3</v>
      </c>
      <c r="K54" s="22">
        <v>0</v>
      </c>
      <c r="M54" s="25" t="s">
        <v>43</v>
      </c>
      <c r="O54" s="98"/>
      <c r="Q54" s="23"/>
    </row>
    <row r="55" spans="2:17" x14ac:dyDescent="0.2">
      <c r="B55" s="25" t="s">
        <v>10</v>
      </c>
      <c r="G55" s="52" t="s">
        <v>3</v>
      </c>
      <c r="K55" s="22">
        <v>0</v>
      </c>
      <c r="M55" s="25" t="s">
        <v>44</v>
      </c>
      <c r="O55" s="98"/>
      <c r="Q55" s="23"/>
    </row>
    <row r="56" spans="2:17" x14ac:dyDescent="0.2">
      <c r="B56" s="25" t="s">
        <v>20</v>
      </c>
      <c r="G56" s="52" t="s">
        <v>3</v>
      </c>
      <c r="K56" s="21">
        <v>0</v>
      </c>
      <c r="M56" s="25" t="s">
        <v>46</v>
      </c>
      <c r="O56" s="98"/>
      <c r="Q56" s="23"/>
    </row>
    <row r="57" spans="2:17" x14ac:dyDescent="0.2">
      <c r="B57" s="30"/>
      <c r="K57" s="20"/>
      <c r="M57" s="30"/>
      <c r="O57" s="102"/>
      <c r="Q57" s="33"/>
    </row>
    <row r="58" spans="2:17" x14ac:dyDescent="0.2">
      <c r="B58" s="29" t="s">
        <v>22</v>
      </c>
      <c r="K58" s="20"/>
      <c r="M58" s="30"/>
      <c r="O58" s="102"/>
    </row>
    <row r="59" spans="2:17" x14ac:dyDescent="0.2">
      <c r="B59" s="25" t="s">
        <v>8</v>
      </c>
      <c r="G59" s="52" t="s">
        <v>3</v>
      </c>
      <c r="K59" s="32">
        <v>8769.177777777777</v>
      </c>
      <c r="M59" s="25" t="s">
        <v>4</v>
      </c>
      <c r="O59" s="98">
        <v>441</v>
      </c>
      <c r="Q59" s="23"/>
    </row>
    <row r="60" spans="2:17" x14ac:dyDescent="0.2">
      <c r="B60" s="25" t="s">
        <v>19</v>
      </c>
      <c r="G60" s="52" t="s">
        <v>3</v>
      </c>
      <c r="K60" s="22">
        <v>3243812.4729444445</v>
      </c>
      <c r="M60" s="25" t="s">
        <v>43</v>
      </c>
      <c r="O60" s="98">
        <v>14.52</v>
      </c>
      <c r="Q60" s="23"/>
    </row>
    <row r="61" spans="2:17" x14ac:dyDescent="0.2">
      <c r="B61" s="25" t="s">
        <v>10</v>
      </c>
      <c r="G61" s="52" t="s">
        <v>3</v>
      </c>
      <c r="K61" s="22">
        <v>27135469.657593761</v>
      </c>
      <c r="M61" s="25" t="s">
        <v>44</v>
      </c>
      <c r="O61" s="98">
        <v>1.73</v>
      </c>
      <c r="Q61" s="23"/>
    </row>
    <row r="62" spans="2:17" x14ac:dyDescent="0.2">
      <c r="B62" s="25" t="s">
        <v>20</v>
      </c>
      <c r="G62" s="52" t="s">
        <v>3</v>
      </c>
      <c r="K62" s="21">
        <v>8763353439.3912392</v>
      </c>
      <c r="M62" s="25" t="s">
        <v>46</v>
      </c>
      <c r="O62" s="98">
        <v>1.0699999999999999E-2</v>
      </c>
      <c r="Q62" s="23"/>
    </row>
    <row r="63" spans="2:17" x14ac:dyDescent="0.2">
      <c r="B63" s="30"/>
      <c r="K63" s="17"/>
      <c r="M63" s="30"/>
      <c r="O63" s="103"/>
    </row>
    <row r="64" spans="2:17" x14ac:dyDescent="0.2">
      <c r="B64" s="29" t="s">
        <v>23</v>
      </c>
      <c r="K64" s="20"/>
      <c r="M64" s="30"/>
      <c r="O64" s="102"/>
    </row>
    <row r="65" spans="2:17" x14ac:dyDescent="0.2">
      <c r="B65" s="25" t="s">
        <v>8</v>
      </c>
      <c r="G65" s="52" t="s">
        <v>3</v>
      </c>
      <c r="K65" s="32">
        <v>15679.631666666668</v>
      </c>
      <c r="M65" s="25" t="s">
        <v>4</v>
      </c>
      <c r="O65" s="98">
        <v>441</v>
      </c>
      <c r="Q65" s="23"/>
    </row>
    <row r="66" spans="2:17" x14ac:dyDescent="0.2">
      <c r="B66" s="25" t="s">
        <v>19</v>
      </c>
      <c r="G66" s="52" t="s">
        <v>3</v>
      </c>
      <c r="K66" s="22">
        <v>1280029.701388889</v>
      </c>
      <c r="M66" s="25" t="s">
        <v>43</v>
      </c>
      <c r="O66" s="98">
        <v>23.04</v>
      </c>
      <c r="Q66" s="23"/>
    </row>
    <row r="67" spans="2:17" x14ac:dyDescent="0.2">
      <c r="B67" s="25" t="s">
        <v>10</v>
      </c>
      <c r="G67" s="52" t="s">
        <v>3</v>
      </c>
      <c r="K67" s="22">
        <v>9787707.2026189268</v>
      </c>
      <c r="M67" s="25" t="s">
        <v>44</v>
      </c>
      <c r="O67" s="98">
        <v>1.73</v>
      </c>
      <c r="Q67" s="23"/>
    </row>
    <row r="68" spans="2:17" x14ac:dyDescent="0.2">
      <c r="B68" s="25" t="s">
        <v>20</v>
      </c>
      <c r="G68" s="52" t="s">
        <v>3</v>
      </c>
      <c r="K68" s="21">
        <v>2556219327.968123</v>
      </c>
      <c r="M68" s="25" t="s">
        <v>46</v>
      </c>
      <c r="O68" s="98">
        <v>1.0699999999999999E-2</v>
      </c>
      <c r="Q68" s="23"/>
    </row>
    <row r="69" spans="2:17" x14ac:dyDescent="0.2">
      <c r="B69" s="30"/>
      <c r="K69" s="20"/>
      <c r="M69" s="30"/>
      <c r="O69" s="101"/>
    </row>
    <row r="70" spans="2:17" x14ac:dyDescent="0.2">
      <c r="B70" s="30"/>
      <c r="K70" s="20"/>
      <c r="M70" s="30"/>
      <c r="O70" s="101"/>
    </row>
    <row r="71" spans="2:17" x14ac:dyDescent="0.2">
      <c r="B71" s="31" t="s">
        <v>24</v>
      </c>
      <c r="K71" s="20"/>
      <c r="M71" s="30"/>
      <c r="O71" s="101"/>
    </row>
    <row r="72" spans="2:17" x14ac:dyDescent="0.2">
      <c r="B72" s="30"/>
      <c r="K72" s="20"/>
      <c r="M72" s="30"/>
      <c r="O72" s="101"/>
    </row>
    <row r="73" spans="2:17" x14ac:dyDescent="0.2">
      <c r="B73" s="29" t="s">
        <v>25</v>
      </c>
      <c r="K73" s="20"/>
      <c r="M73" s="30"/>
      <c r="O73" s="101"/>
    </row>
    <row r="74" spans="2:17" x14ac:dyDescent="0.2">
      <c r="B74" s="25" t="s">
        <v>8</v>
      </c>
      <c r="G74" s="52" t="s">
        <v>3</v>
      </c>
      <c r="K74" s="32">
        <v>7576.405277777777</v>
      </c>
      <c r="M74" s="25" t="s">
        <v>4</v>
      </c>
      <c r="O74" s="98">
        <v>18</v>
      </c>
      <c r="Q74" s="23"/>
    </row>
    <row r="75" spans="2:17" x14ac:dyDescent="0.2">
      <c r="B75" s="25" t="s">
        <v>19</v>
      </c>
      <c r="G75" s="52" t="s">
        <v>3</v>
      </c>
      <c r="K75" s="22">
        <v>242844.17472222223</v>
      </c>
      <c r="M75" s="25" t="s">
        <v>43</v>
      </c>
      <c r="O75" s="98">
        <v>8.64</v>
      </c>
      <c r="Q75" s="23"/>
    </row>
    <row r="76" spans="2:17" x14ac:dyDescent="0.2">
      <c r="B76" s="25" t="s">
        <v>26</v>
      </c>
      <c r="G76" s="52" t="s">
        <v>3</v>
      </c>
      <c r="K76" s="22">
        <v>154201178.68141228</v>
      </c>
      <c r="M76" s="25" t="s">
        <v>46</v>
      </c>
      <c r="O76" s="98">
        <v>1.9100000000000002E-2</v>
      </c>
      <c r="Q76" s="23"/>
    </row>
    <row r="77" spans="2:17" x14ac:dyDescent="0.2">
      <c r="B77" s="25" t="s">
        <v>20</v>
      </c>
      <c r="G77" s="52" t="s">
        <v>3</v>
      </c>
      <c r="K77" s="21">
        <v>222307519.11165199</v>
      </c>
      <c r="M77" s="25" t="s">
        <v>46</v>
      </c>
      <c r="O77" s="98">
        <v>3.6299999999999999E-2</v>
      </c>
      <c r="Q77" s="23"/>
    </row>
    <row r="78" spans="2:17" x14ac:dyDescent="0.2">
      <c r="B78" s="30"/>
      <c r="K78" s="20"/>
      <c r="M78" s="30"/>
      <c r="O78" s="102"/>
    </row>
    <row r="79" spans="2:17" x14ac:dyDescent="0.2">
      <c r="B79" s="29" t="s">
        <v>27</v>
      </c>
      <c r="K79" s="20"/>
      <c r="M79" s="30"/>
      <c r="O79" s="102"/>
    </row>
    <row r="80" spans="2:17" x14ac:dyDescent="0.2">
      <c r="B80" s="25" t="s">
        <v>28</v>
      </c>
      <c r="G80" s="52" t="s">
        <v>3</v>
      </c>
      <c r="K80" s="32">
        <v>773012.39961758431</v>
      </c>
      <c r="M80" s="25" t="s">
        <v>4</v>
      </c>
      <c r="O80" s="98">
        <v>0.51100000000000001</v>
      </c>
      <c r="Q80" s="23"/>
    </row>
    <row r="81" spans="1:20" x14ac:dyDescent="0.2">
      <c r="B81" s="25" t="s">
        <v>29</v>
      </c>
      <c r="G81" s="52" t="s">
        <v>3</v>
      </c>
      <c r="K81" s="21">
        <v>3157089.2644814346</v>
      </c>
      <c r="M81" s="25" t="s">
        <v>4</v>
      </c>
      <c r="O81" s="98">
        <v>17.994499999999999</v>
      </c>
      <c r="Q81" s="23"/>
    </row>
    <row r="82" spans="1:20" x14ac:dyDescent="0.2">
      <c r="B82" s="30"/>
      <c r="K82" s="16"/>
      <c r="M82" s="30"/>
      <c r="O82" s="101"/>
    </row>
    <row r="83" spans="1:20" x14ac:dyDescent="0.2">
      <c r="A83" s="51"/>
      <c r="B83" s="29" t="s">
        <v>30</v>
      </c>
      <c r="K83" s="20"/>
      <c r="M83" s="30"/>
      <c r="O83" s="101"/>
    </row>
    <row r="84" spans="1:20" x14ac:dyDescent="0.2">
      <c r="A84" s="51"/>
      <c r="B84" s="25" t="s">
        <v>31</v>
      </c>
      <c r="G84" s="52" t="s">
        <v>3</v>
      </c>
      <c r="K84" s="32">
        <v>22620.744087010389</v>
      </c>
      <c r="M84" s="25" t="s">
        <v>4</v>
      </c>
      <c r="O84" s="104">
        <f>R84*$O$93</f>
        <v>1971</v>
      </c>
      <c r="Q84" s="23"/>
      <c r="R84" s="32">
        <v>50</v>
      </c>
    </row>
    <row r="85" spans="1:20" x14ac:dyDescent="0.2">
      <c r="A85" s="51"/>
      <c r="B85" s="25" t="s">
        <v>32</v>
      </c>
      <c r="G85" s="52" t="s">
        <v>3</v>
      </c>
      <c r="K85" s="22">
        <v>22725.148488456354</v>
      </c>
      <c r="M85" s="25" t="s">
        <v>4</v>
      </c>
      <c r="O85" s="104">
        <f t="shared" ref="O85:O90" si="0">R85*$O$93</f>
        <v>1576.8000000000002</v>
      </c>
      <c r="Q85" s="23"/>
      <c r="R85" s="22">
        <v>40</v>
      </c>
    </row>
    <row r="86" spans="1:20" x14ac:dyDescent="0.2">
      <c r="A86" s="51"/>
      <c r="B86" s="25" t="s">
        <v>33</v>
      </c>
      <c r="G86" s="52" t="s">
        <v>3</v>
      </c>
      <c r="K86" s="22">
        <v>26749.687521383199</v>
      </c>
      <c r="M86" s="25" t="s">
        <v>4</v>
      </c>
      <c r="O86" s="104">
        <f t="shared" si="0"/>
        <v>1182.6000000000001</v>
      </c>
      <c r="Q86" s="23"/>
      <c r="R86" s="22">
        <v>30</v>
      </c>
    </row>
    <row r="87" spans="1:20" x14ac:dyDescent="0.2">
      <c r="A87" s="51"/>
      <c r="B87" s="25" t="s">
        <v>34</v>
      </c>
      <c r="G87" s="52" t="s">
        <v>3</v>
      </c>
      <c r="K87" s="22">
        <v>62026.382559715792</v>
      </c>
      <c r="M87" s="25" t="s">
        <v>4</v>
      </c>
      <c r="O87" s="104">
        <f t="shared" si="0"/>
        <v>788.40000000000009</v>
      </c>
      <c r="Q87" s="23"/>
      <c r="R87" s="22">
        <v>20</v>
      </c>
    </row>
    <row r="88" spans="1:20" x14ac:dyDescent="0.2">
      <c r="A88" s="51"/>
      <c r="B88" s="25" t="s">
        <v>35</v>
      </c>
      <c r="G88" s="52" t="s">
        <v>3</v>
      </c>
      <c r="K88" s="22">
        <v>3016282.6202370985</v>
      </c>
      <c r="M88" s="25" t="s">
        <v>4</v>
      </c>
      <c r="O88" s="104">
        <f t="shared" si="0"/>
        <v>157.68</v>
      </c>
      <c r="Q88" s="23"/>
      <c r="R88" s="22">
        <v>4</v>
      </c>
    </row>
    <row r="89" spans="1:20" ht="12" customHeight="1" x14ac:dyDescent="0.2">
      <c r="A89" s="51"/>
      <c r="B89" s="25" t="s">
        <v>36</v>
      </c>
      <c r="G89" s="52" t="s">
        <v>3</v>
      </c>
      <c r="I89" s="81"/>
      <c r="K89" s="22">
        <v>6529.0407127507178</v>
      </c>
      <c r="M89" s="25" t="s">
        <v>4</v>
      </c>
      <c r="O89" s="104">
        <f t="shared" si="0"/>
        <v>19.71</v>
      </c>
      <c r="Q89" s="23"/>
      <c r="R89" s="15">
        <v>0.5</v>
      </c>
    </row>
    <row r="90" spans="1:20" x14ac:dyDescent="0.2">
      <c r="A90" s="51"/>
      <c r="B90" s="25" t="s">
        <v>37</v>
      </c>
      <c r="G90" s="52" t="s">
        <v>3</v>
      </c>
      <c r="K90" s="21">
        <v>772981.95932316128</v>
      </c>
      <c r="M90" s="25" t="s">
        <v>4</v>
      </c>
      <c r="O90" s="104">
        <f t="shared" si="0"/>
        <v>1.9710000000000001</v>
      </c>
      <c r="Q90" s="23"/>
      <c r="R90" s="14">
        <v>0.05</v>
      </c>
      <c r="T90" s="96"/>
    </row>
    <row r="91" spans="1:20" x14ac:dyDescent="0.2">
      <c r="A91" s="51"/>
      <c r="B91" s="25" t="s">
        <v>38</v>
      </c>
      <c r="M91" s="30"/>
      <c r="O91" s="101"/>
    </row>
    <row r="92" spans="1:20" x14ac:dyDescent="0.2">
      <c r="A92" s="51"/>
      <c r="B92" s="30"/>
      <c r="K92" s="47"/>
      <c r="M92" s="30"/>
      <c r="O92" s="101"/>
    </row>
    <row r="93" spans="1:20" x14ac:dyDescent="0.2">
      <c r="B93" s="13" t="s">
        <v>39</v>
      </c>
      <c r="G93" s="52" t="s">
        <v>3</v>
      </c>
      <c r="K93" s="47"/>
      <c r="M93" s="12" t="s">
        <v>47</v>
      </c>
      <c r="O93" s="98">
        <v>39.42</v>
      </c>
    </row>
    <row r="94" spans="1:20" x14ac:dyDescent="0.2">
      <c r="B94" s="30"/>
      <c r="M94" s="30"/>
      <c r="O94" s="101"/>
    </row>
    <row r="95" spans="1:20" x14ac:dyDescent="0.2">
      <c r="B95" s="31" t="s">
        <v>40</v>
      </c>
      <c r="M95" s="30"/>
      <c r="O95" s="101"/>
    </row>
    <row r="96" spans="1:20" x14ac:dyDescent="0.2">
      <c r="B96" s="30"/>
      <c r="M96" s="30"/>
      <c r="O96" s="101"/>
    </row>
    <row r="97" spans="2:17" x14ac:dyDescent="0.2">
      <c r="B97" s="25" t="s">
        <v>41</v>
      </c>
      <c r="G97" s="52" t="s">
        <v>3</v>
      </c>
      <c r="K97" s="32">
        <v>420977435.33333331</v>
      </c>
      <c r="M97" s="25" t="s">
        <v>48</v>
      </c>
      <c r="O97" s="98">
        <v>0</v>
      </c>
      <c r="Q97" s="23"/>
    </row>
    <row r="98" spans="2:17" x14ac:dyDescent="0.2">
      <c r="B98" s="25" t="s">
        <v>42</v>
      </c>
      <c r="G98" s="52" t="s">
        <v>3</v>
      </c>
      <c r="K98" s="21">
        <v>21097949.666666668</v>
      </c>
      <c r="M98" s="25" t="s">
        <v>48</v>
      </c>
      <c r="O98" s="98">
        <v>0</v>
      </c>
      <c r="Q98" s="23"/>
    </row>
    <row r="99" spans="2:17" x14ac:dyDescent="0.2">
      <c r="O99" s="101"/>
    </row>
    <row r="100" spans="2:17" s="62" customFormat="1" x14ac:dyDescent="0.2">
      <c r="B100" s="62" t="s">
        <v>71</v>
      </c>
      <c r="O100" s="105"/>
    </row>
    <row r="101" spans="2:17" x14ac:dyDescent="0.2">
      <c r="O101" s="101"/>
    </row>
    <row r="102" spans="2:17" x14ac:dyDescent="0.2">
      <c r="B102" s="63" t="s">
        <v>72</v>
      </c>
      <c r="O102" s="101"/>
    </row>
    <row r="103" spans="2:17" x14ac:dyDescent="0.2">
      <c r="B103" s="63"/>
      <c r="O103" s="101"/>
    </row>
    <row r="104" spans="2:17" x14ac:dyDescent="0.2">
      <c r="B104" s="60" t="s">
        <v>51</v>
      </c>
      <c r="G104" s="52" t="s">
        <v>3</v>
      </c>
      <c r="I104" s="66" t="s">
        <v>102</v>
      </c>
      <c r="K104" s="34">
        <v>773012.37204619544</v>
      </c>
      <c r="M104" s="52" t="s">
        <v>4</v>
      </c>
      <c r="O104" s="98">
        <v>8.7965</v>
      </c>
      <c r="Q104" s="23"/>
    </row>
    <row r="105" spans="2:17" x14ac:dyDescent="0.2">
      <c r="B105" s="59"/>
      <c r="I105" s="25"/>
      <c r="K105" s="19"/>
      <c r="O105" s="106"/>
    </row>
    <row r="106" spans="2:17" x14ac:dyDescent="0.2">
      <c r="B106" s="60" t="s">
        <v>49</v>
      </c>
      <c r="I106" s="25"/>
      <c r="K106" s="19"/>
      <c r="O106" s="106"/>
    </row>
    <row r="107" spans="2:17" x14ac:dyDescent="0.2">
      <c r="B107" s="58" t="s">
        <v>74</v>
      </c>
      <c r="G107" s="52" t="s">
        <v>3</v>
      </c>
      <c r="I107" s="67" t="s">
        <v>103</v>
      </c>
      <c r="K107" s="32">
        <v>3015977.4346583113</v>
      </c>
      <c r="M107" s="52" t="s">
        <v>4</v>
      </c>
      <c r="O107" s="98">
        <v>21.133500000000002</v>
      </c>
      <c r="Q107" s="23"/>
    </row>
    <row r="108" spans="2:17" x14ac:dyDescent="0.2">
      <c r="B108" s="57" t="s">
        <v>75</v>
      </c>
      <c r="G108" s="52" t="s">
        <v>3</v>
      </c>
      <c r="I108" s="68" t="s">
        <v>104</v>
      </c>
      <c r="K108" s="22">
        <v>88797.94392093888</v>
      </c>
      <c r="M108" s="52" t="s">
        <v>4</v>
      </c>
      <c r="O108" s="98">
        <v>29.419</v>
      </c>
      <c r="Q108" s="23"/>
    </row>
    <row r="109" spans="2:17" x14ac:dyDescent="0.2">
      <c r="B109" s="57" t="s">
        <v>76</v>
      </c>
      <c r="G109" s="52" t="s">
        <v>3</v>
      </c>
      <c r="I109" s="68" t="s">
        <v>104</v>
      </c>
      <c r="K109" s="22">
        <v>45475.064507064737</v>
      </c>
      <c r="M109" s="52" t="s">
        <v>4</v>
      </c>
      <c r="O109" s="98">
        <v>34.273499999999999</v>
      </c>
      <c r="Q109" s="23"/>
    </row>
    <row r="110" spans="2:17" x14ac:dyDescent="0.2">
      <c r="B110" s="82" t="s">
        <v>77</v>
      </c>
      <c r="G110" s="52" t="s">
        <v>3</v>
      </c>
      <c r="I110" s="68" t="s">
        <v>104</v>
      </c>
      <c r="K110" s="22">
        <v>950.69777777777779</v>
      </c>
      <c r="M110" s="52" t="s">
        <v>4</v>
      </c>
      <c r="O110" s="98">
        <v>34.273499999999999</v>
      </c>
      <c r="Q110" s="23"/>
    </row>
    <row r="111" spans="2:17" x14ac:dyDescent="0.2">
      <c r="B111" s="82" t="s">
        <v>78</v>
      </c>
      <c r="G111" s="52" t="s">
        <v>3</v>
      </c>
      <c r="I111" s="79" t="s">
        <v>103</v>
      </c>
      <c r="K111" s="22">
        <v>6529.0408970033786</v>
      </c>
      <c r="M111" s="52" t="s">
        <v>4</v>
      </c>
      <c r="O111" s="98">
        <v>21.133500000000002</v>
      </c>
      <c r="Q111" s="23"/>
    </row>
    <row r="112" spans="2:17" x14ac:dyDescent="0.2">
      <c r="B112" s="57"/>
      <c r="G112" s="52" t="s">
        <v>3</v>
      </c>
      <c r="I112" s="69"/>
      <c r="K112" s="22"/>
      <c r="M112" s="52" t="s">
        <v>4</v>
      </c>
      <c r="O112" s="98"/>
      <c r="Q112" s="23"/>
    </row>
    <row r="113" spans="2:18" x14ac:dyDescent="0.2">
      <c r="B113" s="56"/>
      <c r="G113" s="52" t="s">
        <v>3</v>
      </c>
      <c r="I113" s="70"/>
      <c r="K113" s="21"/>
      <c r="M113" s="52" t="s">
        <v>4</v>
      </c>
      <c r="O113" s="98"/>
      <c r="Q113" s="23"/>
    </row>
    <row r="114" spans="2:18" x14ac:dyDescent="0.2">
      <c r="B114" s="59"/>
      <c r="I114" s="25"/>
      <c r="K114" s="19"/>
      <c r="O114" s="106"/>
    </row>
    <row r="115" spans="2:18" x14ac:dyDescent="0.2">
      <c r="B115" s="60" t="s">
        <v>57</v>
      </c>
      <c r="I115" s="25"/>
      <c r="K115" s="19"/>
      <c r="O115" s="106"/>
    </row>
    <row r="116" spans="2:18" x14ac:dyDescent="0.2">
      <c r="B116" s="58" t="s">
        <v>79</v>
      </c>
      <c r="G116" s="52" t="s">
        <v>3</v>
      </c>
      <c r="I116" s="71" t="s">
        <v>105</v>
      </c>
      <c r="K116" s="32">
        <v>8675.4366666666665</v>
      </c>
      <c r="M116" s="52" t="s">
        <v>4</v>
      </c>
      <c r="O116" s="98">
        <v>136.32</v>
      </c>
      <c r="Q116" s="23"/>
    </row>
    <row r="117" spans="2:18" x14ac:dyDescent="0.2">
      <c r="B117" s="57" t="s">
        <v>80</v>
      </c>
      <c r="G117" s="52" t="s">
        <v>3</v>
      </c>
      <c r="I117" s="72" t="s">
        <v>105</v>
      </c>
      <c r="K117" s="22">
        <v>8807.184444444445</v>
      </c>
      <c r="M117" s="52" t="s">
        <v>4</v>
      </c>
      <c r="O117" s="98">
        <v>151.80000000000001</v>
      </c>
      <c r="Q117" s="23"/>
    </row>
    <row r="118" spans="2:18" x14ac:dyDescent="0.2">
      <c r="B118" s="57" t="s">
        <v>81</v>
      </c>
      <c r="G118" s="52" t="s">
        <v>3</v>
      </c>
      <c r="I118" s="73" t="s">
        <v>106</v>
      </c>
      <c r="K118" s="22">
        <v>10671.733055555556</v>
      </c>
      <c r="M118" s="52" t="s">
        <v>4</v>
      </c>
      <c r="O118" s="98">
        <v>577.31999999999994</v>
      </c>
      <c r="Q118" s="23"/>
    </row>
    <row r="119" spans="2:18" x14ac:dyDescent="0.2">
      <c r="B119" s="57" t="s">
        <v>82</v>
      </c>
      <c r="G119" s="52" t="s">
        <v>3</v>
      </c>
      <c r="I119" s="73" t="s">
        <v>106</v>
      </c>
      <c r="K119" s="22">
        <v>851.7269444444446</v>
      </c>
      <c r="M119" s="52" t="s">
        <v>4</v>
      </c>
      <c r="O119" s="98">
        <v>577.31999999999994</v>
      </c>
      <c r="Q119" s="23"/>
    </row>
    <row r="120" spans="2:18" x14ac:dyDescent="0.2">
      <c r="B120" s="57" t="s">
        <v>83</v>
      </c>
      <c r="G120" s="52" t="s">
        <v>3</v>
      </c>
      <c r="I120" s="73" t="s">
        <v>106</v>
      </c>
      <c r="K120" s="22">
        <v>2228.6994444444445</v>
      </c>
      <c r="M120" s="52" t="s">
        <v>4</v>
      </c>
      <c r="O120" s="98">
        <v>1097.1600000000001</v>
      </c>
      <c r="Q120" s="23"/>
    </row>
    <row r="121" spans="2:18" x14ac:dyDescent="0.2">
      <c r="B121" s="57" t="s">
        <v>84</v>
      </c>
      <c r="G121" s="52" t="s">
        <v>3</v>
      </c>
      <c r="I121" s="74" t="s">
        <v>107</v>
      </c>
      <c r="K121" s="22">
        <v>302.56416666666672</v>
      </c>
      <c r="M121" s="52" t="s">
        <v>4</v>
      </c>
      <c r="O121" s="98">
        <v>7156.92</v>
      </c>
      <c r="Q121" s="23"/>
      <c r="R121" s="97"/>
    </row>
    <row r="122" spans="2:18" x14ac:dyDescent="0.2">
      <c r="B122" s="57" t="s">
        <v>85</v>
      </c>
      <c r="G122" s="52" t="s">
        <v>3</v>
      </c>
      <c r="I122" s="74" t="s">
        <v>107</v>
      </c>
      <c r="K122" s="22">
        <v>142.95277777777778</v>
      </c>
      <c r="M122" s="52" t="s">
        <v>4</v>
      </c>
      <c r="O122" s="98">
        <v>8508</v>
      </c>
      <c r="Q122" s="23"/>
      <c r="R122" s="97"/>
    </row>
    <row r="123" spans="2:18" x14ac:dyDescent="0.2">
      <c r="B123" s="57"/>
      <c r="G123" s="52" t="s">
        <v>3</v>
      </c>
      <c r="I123" s="69"/>
      <c r="K123" s="22"/>
      <c r="M123" s="52" t="s">
        <v>4</v>
      </c>
      <c r="O123" s="98"/>
      <c r="Q123" s="23"/>
    </row>
    <row r="124" spans="2:18" x14ac:dyDescent="0.2">
      <c r="B124" s="57"/>
      <c r="G124" s="52" t="s">
        <v>3</v>
      </c>
      <c r="I124" s="69"/>
      <c r="K124" s="22"/>
      <c r="M124" s="52" t="s">
        <v>4</v>
      </c>
      <c r="O124" s="98"/>
      <c r="Q124" s="23"/>
    </row>
    <row r="125" spans="2:18" x14ac:dyDescent="0.2">
      <c r="B125" s="57"/>
      <c r="G125" s="52" t="s">
        <v>3</v>
      </c>
      <c r="I125" s="69"/>
      <c r="K125" s="22"/>
      <c r="M125" s="52" t="s">
        <v>4</v>
      </c>
      <c r="O125" s="98"/>
      <c r="Q125" s="23"/>
    </row>
    <row r="126" spans="2:18" x14ac:dyDescent="0.2">
      <c r="B126" s="57"/>
      <c r="G126" s="52" t="s">
        <v>3</v>
      </c>
      <c r="I126" s="69"/>
      <c r="K126" s="22"/>
      <c r="M126" s="52" t="s">
        <v>4</v>
      </c>
      <c r="O126" s="98"/>
      <c r="Q126" s="23"/>
    </row>
    <row r="127" spans="2:18" x14ac:dyDescent="0.2">
      <c r="B127" s="57" t="s">
        <v>58</v>
      </c>
      <c r="G127" s="52" t="s">
        <v>3</v>
      </c>
      <c r="I127" s="69"/>
      <c r="K127" s="22"/>
      <c r="M127" s="52" t="s">
        <v>4</v>
      </c>
      <c r="O127" s="98"/>
      <c r="Q127" s="23"/>
    </row>
    <row r="128" spans="2:18" x14ac:dyDescent="0.2">
      <c r="B128" s="57" t="s">
        <v>58</v>
      </c>
      <c r="G128" s="52" t="s">
        <v>3</v>
      </c>
      <c r="I128" s="69"/>
      <c r="K128" s="22"/>
      <c r="M128" s="52" t="s">
        <v>4</v>
      </c>
      <c r="O128" s="98"/>
      <c r="Q128" s="23"/>
    </row>
    <row r="129" spans="2:17" x14ac:dyDescent="0.2">
      <c r="B129" s="57" t="s">
        <v>58</v>
      </c>
      <c r="G129" s="52" t="s">
        <v>3</v>
      </c>
      <c r="I129" s="69"/>
      <c r="K129" s="22"/>
      <c r="M129" s="52" t="s">
        <v>4</v>
      </c>
      <c r="O129" s="98"/>
      <c r="Q129" s="23"/>
    </row>
    <row r="130" spans="2:17" x14ac:dyDescent="0.2">
      <c r="B130" s="57" t="s">
        <v>58</v>
      </c>
      <c r="G130" s="52" t="s">
        <v>3</v>
      </c>
      <c r="I130" s="69"/>
      <c r="K130" s="22"/>
      <c r="M130" s="52" t="s">
        <v>4</v>
      </c>
      <c r="O130" s="98"/>
      <c r="Q130" s="23"/>
    </row>
    <row r="131" spans="2:17" x14ac:dyDescent="0.2">
      <c r="B131" s="56" t="s">
        <v>58</v>
      </c>
      <c r="G131" s="52" t="s">
        <v>3</v>
      </c>
      <c r="I131" s="70"/>
      <c r="K131" s="21"/>
      <c r="M131" s="52" t="s">
        <v>4</v>
      </c>
      <c r="O131" s="98"/>
      <c r="Q131" s="23"/>
    </row>
    <row r="132" spans="2:17" x14ac:dyDescent="0.2">
      <c r="B132" s="59"/>
      <c r="I132" s="25"/>
      <c r="K132" s="19"/>
      <c r="O132" s="106"/>
    </row>
    <row r="133" spans="2:17" x14ac:dyDescent="0.2">
      <c r="B133" s="60" t="s">
        <v>50</v>
      </c>
      <c r="I133" s="25"/>
      <c r="K133" s="19"/>
      <c r="O133" s="106"/>
    </row>
    <row r="134" spans="2:17" x14ac:dyDescent="0.2">
      <c r="B134" s="11" t="s">
        <v>86</v>
      </c>
      <c r="G134" s="52" t="s">
        <v>3</v>
      </c>
      <c r="I134" s="75" t="s">
        <v>108</v>
      </c>
      <c r="K134" s="32">
        <v>1105930.421388889</v>
      </c>
      <c r="M134" s="52" t="s">
        <v>59</v>
      </c>
      <c r="O134" s="98">
        <v>1.92</v>
      </c>
      <c r="Q134" s="23"/>
    </row>
    <row r="135" spans="2:17" x14ac:dyDescent="0.2">
      <c r="B135" s="10"/>
      <c r="G135" s="52" t="s">
        <v>3</v>
      </c>
      <c r="I135" s="69"/>
      <c r="K135" s="22"/>
      <c r="M135" s="52" t="s">
        <v>59</v>
      </c>
      <c r="O135" s="98"/>
      <c r="Q135" s="23"/>
    </row>
    <row r="136" spans="2:17" x14ac:dyDescent="0.2">
      <c r="B136" s="56"/>
      <c r="G136" s="52" t="s">
        <v>3</v>
      </c>
      <c r="I136" s="70"/>
      <c r="K136" s="9"/>
      <c r="M136" s="52" t="s">
        <v>59</v>
      </c>
      <c r="O136" s="98"/>
      <c r="Q136" s="23"/>
    </row>
    <row r="137" spans="2:17" x14ac:dyDescent="0.2">
      <c r="B137" s="94"/>
      <c r="I137" s="95"/>
      <c r="K137" s="47"/>
      <c r="Q137" s="23"/>
    </row>
    <row r="138" spans="2:17" x14ac:dyDescent="0.2">
      <c r="B138" s="63" t="s">
        <v>87</v>
      </c>
    </row>
    <row r="139" spans="2:17" x14ac:dyDescent="0.2">
      <c r="I139" s="25"/>
      <c r="K139" s="80"/>
    </row>
    <row r="140" spans="2:17" x14ac:dyDescent="0.2">
      <c r="B140" s="63" t="s">
        <v>52</v>
      </c>
      <c r="G140" s="52" t="s">
        <v>3</v>
      </c>
      <c r="I140" s="66" t="s">
        <v>102</v>
      </c>
      <c r="K140" s="34">
        <v>10137.054836834284</v>
      </c>
      <c r="M140" s="65" t="s">
        <v>5</v>
      </c>
      <c r="O140" s="107">
        <v>382</v>
      </c>
      <c r="Q140" s="23"/>
    </row>
    <row r="141" spans="2:17" x14ac:dyDescent="0.2">
      <c r="I141" s="25"/>
      <c r="K141" s="19"/>
      <c r="O141" s="18"/>
    </row>
    <row r="142" spans="2:17" x14ac:dyDescent="0.2">
      <c r="B142" s="63" t="s">
        <v>53</v>
      </c>
      <c r="I142" s="25"/>
      <c r="O142" s="18"/>
    </row>
    <row r="143" spans="2:17" x14ac:dyDescent="0.2">
      <c r="B143" s="8" t="s">
        <v>74</v>
      </c>
      <c r="G143" s="52" t="s">
        <v>3</v>
      </c>
      <c r="I143" s="67" t="s">
        <v>103</v>
      </c>
      <c r="K143" s="32">
        <v>38555.054739165767</v>
      </c>
      <c r="M143" s="65" t="s">
        <v>5</v>
      </c>
      <c r="O143" s="107">
        <v>705</v>
      </c>
      <c r="Q143" s="23"/>
    </row>
    <row r="144" spans="2:17" x14ac:dyDescent="0.2">
      <c r="B144" s="7" t="s">
        <v>88</v>
      </c>
      <c r="G144" s="52" t="s">
        <v>3</v>
      </c>
      <c r="I144" s="68" t="s">
        <v>104</v>
      </c>
      <c r="K144" s="22">
        <v>2725.5775253585816</v>
      </c>
      <c r="M144" s="65" t="s">
        <v>5</v>
      </c>
      <c r="O144" s="107">
        <v>981</v>
      </c>
      <c r="Q144" s="23"/>
    </row>
    <row r="145" spans="2:17" x14ac:dyDescent="0.2">
      <c r="B145" s="7" t="s">
        <v>89</v>
      </c>
      <c r="G145" s="52" t="s">
        <v>3</v>
      </c>
      <c r="I145" s="68" t="s">
        <v>104</v>
      </c>
      <c r="K145" s="22">
        <v>1210.5143668372441</v>
      </c>
      <c r="M145" s="65" t="s">
        <v>5</v>
      </c>
      <c r="O145" s="107">
        <v>1142</v>
      </c>
      <c r="Q145" s="23"/>
    </row>
    <row r="146" spans="2:17" x14ac:dyDescent="0.2">
      <c r="B146" s="7"/>
      <c r="G146" s="52" t="s">
        <v>3</v>
      </c>
      <c r="I146" s="76"/>
      <c r="K146" s="22"/>
      <c r="M146" s="65" t="s">
        <v>5</v>
      </c>
      <c r="O146" s="107"/>
      <c r="Q146" s="23"/>
    </row>
    <row r="147" spans="2:17" x14ac:dyDescent="0.2">
      <c r="B147" s="57"/>
      <c r="G147" s="52" t="s">
        <v>3</v>
      </c>
      <c r="I147" s="76"/>
      <c r="K147" s="22"/>
      <c r="M147" s="65" t="s">
        <v>5</v>
      </c>
      <c r="O147" s="107"/>
      <c r="Q147" s="23"/>
    </row>
    <row r="148" spans="2:17" x14ac:dyDescent="0.2">
      <c r="B148" s="7"/>
      <c r="G148" s="52" t="s">
        <v>3</v>
      </c>
      <c r="I148" s="76"/>
      <c r="K148" s="22"/>
      <c r="M148" s="65" t="s">
        <v>5</v>
      </c>
      <c r="O148" s="107"/>
      <c r="Q148" s="23"/>
    </row>
    <row r="149" spans="2:17" x14ac:dyDescent="0.2">
      <c r="B149" s="9"/>
      <c r="G149" s="52" t="s">
        <v>3</v>
      </c>
      <c r="I149" s="70"/>
      <c r="K149" s="21"/>
      <c r="M149" s="65" t="s">
        <v>5</v>
      </c>
      <c r="O149" s="107"/>
      <c r="P149" s="47"/>
      <c r="Q149" s="23"/>
    </row>
    <row r="150" spans="2:17" x14ac:dyDescent="0.2">
      <c r="I150" s="25"/>
      <c r="K150" s="19"/>
      <c r="M150" s="65"/>
      <c r="O150" s="30"/>
      <c r="Q150" s="6"/>
    </row>
    <row r="151" spans="2:17" x14ac:dyDescent="0.2">
      <c r="B151" s="50" t="s">
        <v>54</v>
      </c>
      <c r="I151" s="25"/>
      <c r="M151" s="65"/>
      <c r="N151" s="65"/>
      <c r="O151" s="30"/>
    </row>
    <row r="152" spans="2:17" x14ac:dyDescent="0.2">
      <c r="B152" s="5" t="s">
        <v>90</v>
      </c>
      <c r="G152" s="52" t="s">
        <v>3</v>
      </c>
      <c r="I152" s="71" t="s">
        <v>105</v>
      </c>
      <c r="K152" s="32">
        <v>194.01552881033408</v>
      </c>
      <c r="M152" s="65" t="s">
        <v>5</v>
      </c>
      <c r="O152" s="107">
        <v>4545</v>
      </c>
      <c r="Q152" s="23"/>
    </row>
    <row r="153" spans="2:17" x14ac:dyDescent="0.2">
      <c r="B153" s="4" t="s">
        <v>91</v>
      </c>
      <c r="G153" s="52" t="s">
        <v>3</v>
      </c>
      <c r="I153" s="72" t="s">
        <v>105</v>
      </c>
      <c r="K153" s="22">
        <v>243.72181441641803</v>
      </c>
      <c r="M153" s="65" t="s">
        <v>5</v>
      </c>
      <c r="O153" s="107">
        <v>5060</v>
      </c>
      <c r="Q153" s="23"/>
    </row>
    <row r="154" spans="2:17" x14ac:dyDescent="0.2">
      <c r="B154" s="57" t="s">
        <v>92</v>
      </c>
      <c r="G154" s="52" t="s">
        <v>3</v>
      </c>
      <c r="I154" s="77" t="s">
        <v>109</v>
      </c>
      <c r="K154" s="22">
        <v>160.04456537454294</v>
      </c>
      <c r="M154" s="65" t="s">
        <v>5</v>
      </c>
      <c r="O154" s="107">
        <v>18592</v>
      </c>
      <c r="Q154" s="23"/>
    </row>
    <row r="155" spans="2:17" x14ac:dyDescent="0.2">
      <c r="B155" s="4" t="s">
        <v>93</v>
      </c>
      <c r="G155" s="52" t="s">
        <v>3</v>
      </c>
      <c r="I155" s="73" t="s">
        <v>110</v>
      </c>
      <c r="K155" s="22">
        <v>42.037839420204172</v>
      </c>
      <c r="M155" s="65" t="s">
        <v>5</v>
      </c>
      <c r="O155" s="107">
        <v>25294</v>
      </c>
      <c r="Q155" s="23"/>
    </row>
    <row r="156" spans="2:17" x14ac:dyDescent="0.2">
      <c r="B156" s="57" t="s">
        <v>94</v>
      </c>
      <c r="G156" s="52" t="s">
        <v>3</v>
      </c>
      <c r="I156" s="73" t="s">
        <v>110</v>
      </c>
      <c r="K156" s="22">
        <v>77.454827938850485</v>
      </c>
      <c r="M156" s="65" t="s">
        <v>5</v>
      </c>
      <c r="O156" s="107">
        <v>36573</v>
      </c>
      <c r="Q156" s="23"/>
    </row>
    <row r="157" spans="2:17" x14ac:dyDescent="0.2">
      <c r="B157" s="7" t="s">
        <v>95</v>
      </c>
      <c r="G157" s="52" t="s">
        <v>3</v>
      </c>
      <c r="I157" s="74" t="s">
        <v>107</v>
      </c>
      <c r="K157" s="22">
        <v>7.9019431768874169</v>
      </c>
      <c r="M157" s="65" t="s">
        <v>5</v>
      </c>
      <c r="O157" s="107">
        <v>238824</v>
      </c>
      <c r="Q157" s="23"/>
    </row>
    <row r="158" spans="2:17" x14ac:dyDescent="0.2">
      <c r="B158" s="7" t="s">
        <v>96</v>
      </c>
      <c r="G158" s="52" t="s">
        <v>3</v>
      </c>
      <c r="I158" s="74" t="s">
        <v>107</v>
      </c>
      <c r="K158" s="22">
        <v>9.4481669038655678</v>
      </c>
      <c r="M158" s="65" t="s">
        <v>5</v>
      </c>
      <c r="O158" s="107">
        <v>283617</v>
      </c>
      <c r="Q158" s="23"/>
    </row>
    <row r="159" spans="2:17" x14ac:dyDescent="0.2">
      <c r="B159" s="7"/>
      <c r="G159" s="52" t="s">
        <v>3</v>
      </c>
      <c r="I159" s="69"/>
      <c r="K159" s="7"/>
      <c r="M159" s="65" t="s">
        <v>5</v>
      </c>
      <c r="O159" s="107"/>
      <c r="Q159" s="23"/>
    </row>
    <row r="160" spans="2:17" x14ac:dyDescent="0.2">
      <c r="B160" s="7"/>
      <c r="G160" s="52" t="s">
        <v>3</v>
      </c>
      <c r="I160" s="69"/>
      <c r="K160" s="22"/>
      <c r="M160" s="65" t="s">
        <v>5</v>
      </c>
      <c r="O160" s="107"/>
      <c r="Q160" s="23"/>
    </row>
    <row r="161" spans="2:17" x14ac:dyDescent="0.2">
      <c r="B161" s="7"/>
      <c r="G161" s="52" t="s">
        <v>3</v>
      </c>
      <c r="I161" s="69"/>
      <c r="K161" s="22"/>
      <c r="M161" s="65" t="s">
        <v>5</v>
      </c>
      <c r="O161" s="107"/>
      <c r="Q161" s="23"/>
    </row>
    <row r="162" spans="2:17" x14ac:dyDescent="0.2">
      <c r="B162" s="7"/>
      <c r="G162" s="52" t="s">
        <v>3</v>
      </c>
      <c r="I162" s="69"/>
      <c r="K162" s="22"/>
      <c r="M162" s="65" t="s">
        <v>5</v>
      </c>
      <c r="O162" s="107"/>
      <c r="Q162" s="23"/>
    </row>
    <row r="163" spans="2:17" x14ac:dyDescent="0.2">
      <c r="B163" s="7"/>
      <c r="G163" s="52" t="s">
        <v>3</v>
      </c>
      <c r="I163" s="69"/>
      <c r="K163" s="22"/>
      <c r="M163" s="65" t="s">
        <v>5</v>
      </c>
      <c r="O163" s="107"/>
      <c r="Q163" s="23"/>
    </row>
    <row r="164" spans="2:17" x14ac:dyDescent="0.2">
      <c r="B164" s="7"/>
      <c r="G164" s="52" t="s">
        <v>3</v>
      </c>
      <c r="I164" s="69"/>
      <c r="K164" s="22"/>
      <c r="M164" s="65" t="s">
        <v>5</v>
      </c>
      <c r="O164" s="107"/>
      <c r="Q164" s="23"/>
    </row>
    <row r="165" spans="2:17" x14ac:dyDescent="0.2">
      <c r="B165" s="7"/>
      <c r="G165" s="52" t="s">
        <v>3</v>
      </c>
      <c r="I165" s="69"/>
      <c r="K165" s="22"/>
      <c r="M165" s="65" t="s">
        <v>5</v>
      </c>
      <c r="O165" s="107"/>
      <c r="Q165" s="23"/>
    </row>
    <row r="166" spans="2:17" x14ac:dyDescent="0.2">
      <c r="B166" s="7"/>
      <c r="G166" s="52" t="s">
        <v>3</v>
      </c>
      <c r="I166" s="69"/>
      <c r="K166" s="22"/>
      <c r="M166" s="65" t="s">
        <v>5</v>
      </c>
      <c r="O166" s="107"/>
      <c r="Q166" s="23"/>
    </row>
    <row r="167" spans="2:17" x14ac:dyDescent="0.2">
      <c r="B167" s="9"/>
      <c r="I167" s="70"/>
      <c r="K167" s="21"/>
      <c r="M167" s="65" t="s">
        <v>5</v>
      </c>
      <c r="O167" s="107"/>
      <c r="Q167" s="23"/>
    </row>
    <row r="168" spans="2:17" x14ac:dyDescent="0.2">
      <c r="B168" s="63"/>
      <c r="I168" s="25"/>
      <c r="K168" s="19"/>
      <c r="M168" s="65"/>
      <c r="O168" s="30"/>
      <c r="P168" s="3"/>
    </row>
    <row r="169" spans="2:17" x14ac:dyDescent="0.2">
      <c r="B169" s="50" t="s">
        <v>55</v>
      </c>
      <c r="I169" s="25"/>
      <c r="K169" s="80"/>
      <c r="M169" s="65"/>
      <c r="N169" s="65"/>
      <c r="O169" s="30"/>
      <c r="Q169" s="3"/>
    </row>
    <row r="170" spans="2:17" x14ac:dyDescent="0.2">
      <c r="B170" s="5" t="s">
        <v>97</v>
      </c>
      <c r="G170" s="52" t="s">
        <v>3</v>
      </c>
      <c r="I170" s="78" t="s">
        <v>111</v>
      </c>
      <c r="K170" s="32">
        <v>2696.0778370489711</v>
      </c>
      <c r="M170" s="65" t="s">
        <v>56</v>
      </c>
      <c r="O170" s="107">
        <v>19.2</v>
      </c>
      <c r="Q170" s="23"/>
    </row>
    <row r="171" spans="2:17" x14ac:dyDescent="0.2">
      <c r="B171" s="4" t="s">
        <v>74</v>
      </c>
      <c r="G171" s="52" t="s">
        <v>3</v>
      </c>
      <c r="I171" s="79" t="s">
        <v>112</v>
      </c>
      <c r="K171" s="22">
        <v>32989.832782940561</v>
      </c>
      <c r="M171" s="65" t="s">
        <v>56</v>
      </c>
      <c r="O171" s="107">
        <v>26.6</v>
      </c>
      <c r="Q171" s="23"/>
    </row>
    <row r="172" spans="2:17" x14ac:dyDescent="0.2">
      <c r="B172" s="4" t="s">
        <v>88</v>
      </c>
      <c r="G172" s="52" t="s">
        <v>3</v>
      </c>
      <c r="I172" s="68" t="s">
        <v>113</v>
      </c>
      <c r="K172" s="22">
        <v>7814.2369551653092</v>
      </c>
      <c r="M172" s="65" t="s">
        <v>56</v>
      </c>
      <c r="O172" s="107">
        <v>33.4</v>
      </c>
      <c r="Q172" s="23"/>
    </row>
    <row r="173" spans="2:17" x14ac:dyDescent="0.2">
      <c r="B173" s="4" t="s">
        <v>89</v>
      </c>
      <c r="G173" s="52" t="s">
        <v>3</v>
      </c>
      <c r="I173" s="68" t="s">
        <v>113</v>
      </c>
      <c r="K173" s="22">
        <v>8043.1389143468323</v>
      </c>
      <c r="M173" s="65" t="s">
        <v>56</v>
      </c>
      <c r="O173" s="107">
        <v>34.799999999999997</v>
      </c>
      <c r="Q173" s="23"/>
    </row>
    <row r="174" spans="2:17" x14ac:dyDescent="0.2">
      <c r="B174" s="4" t="s">
        <v>98</v>
      </c>
      <c r="G174" s="52" t="s">
        <v>3</v>
      </c>
      <c r="I174" s="72" t="s">
        <v>114</v>
      </c>
      <c r="K174" s="22">
        <v>23605.560131916034</v>
      </c>
      <c r="M174" s="65" t="s">
        <v>56</v>
      </c>
      <c r="O174" s="107">
        <v>46.7</v>
      </c>
      <c r="Q174" s="23"/>
    </row>
    <row r="175" spans="2:17" x14ac:dyDescent="0.2">
      <c r="B175" s="4" t="s">
        <v>91</v>
      </c>
      <c r="G175" s="52" t="s">
        <v>3</v>
      </c>
      <c r="I175" s="72" t="s">
        <v>114</v>
      </c>
      <c r="K175" s="22">
        <v>31900.625414787151</v>
      </c>
      <c r="M175" s="65" t="s">
        <v>56</v>
      </c>
      <c r="O175" s="107">
        <v>55.1</v>
      </c>
      <c r="Q175" s="23"/>
    </row>
    <row r="176" spans="2:17" x14ac:dyDescent="0.2">
      <c r="B176" s="4" t="s">
        <v>99</v>
      </c>
      <c r="G176" s="52" t="s">
        <v>3</v>
      </c>
      <c r="I176" s="77" t="s">
        <v>115</v>
      </c>
      <c r="K176" s="22">
        <v>21334.709240037631</v>
      </c>
      <c r="M176" s="65" t="s">
        <v>56</v>
      </c>
      <c r="O176" s="107">
        <v>110</v>
      </c>
      <c r="Q176" s="23"/>
    </row>
    <row r="177" spans="2:17" x14ac:dyDescent="0.2">
      <c r="B177" s="4" t="s">
        <v>100</v>
      </c>
      <c r="G177" s="52" t="s">
        <v>3</v>
      </c>
      <c r="I177" s="73" t="s">
        <v>116</v>
      </c>
      <c r="K177" s="22">
        <v>6236.9775900537024</v>
      </c>
      <c r="M177" s="65" t="s">
        <v>56</v>
      </c>
      <c r="O177" s="107">
        <v>110</v>
      </c>
      <c r="Q177" s="23"/>
    </row>
    <row r="178" spans="2:17" x14ac:dyDescent="0.2">
      <c r="B178" s="4" t="s">
        <v>101</v>
      </c>
      <c r="G178" s="52" t="s">
        <v>3</v>
      </c>
      <c r="I178" s="73" t="s">
        <v>116</v>
      </c>
      <c r="K178" s="22">
        <v>15015.679686600832</v>
      </c>
      <c r="M178" s="65" t="s">
        <v>56</v>
      </c>
      <c r="O178" s="107">
        <v>110</v>
      </c>
      <c r="Q178" s="23"/>
    </row>
    <row r="179" spans="2:17" x14ac:dyDescent="0.2">
      <c r="B179" s="4" t="s">
        <v>95</v>
      </c>
      <c r="G179" s="52" t="s">
        <v>3</v>
      </c>
      <c r="I179" s="74" t="s">
        <v>117</v>
      </c>
      <c r="K179" s="22">
        <v>14804.310755942512</v>
      </c>
      <c r="M179" s="65" t="s">
        <v>56</v>
      </c>
      <c r="O179" s="107">
        <v>114</v>
      </c>
      <c r="Q179" s="23"/>
    </row>
    <row r="180" spans="2:17" x14ac:dyDescent="0.2">
      <c r="B180" s="4" t="s">
        <v>96</v>
      </c>
      <c r="G180" s="52" t="s">
        <v>3</v>
      </c>
      <c r="I180" s="74" t="s">
        <v>117</v>
      </c>
      <c r="K180" s="22">
        <v>27376.203157371154</v>
      </c>
      <c r="M180" s="65" t="s">
        <v>56</v>
      </c>
      <c r="O180" s="107">
        <v>188</v>
      </c>
      <c r="Q180" s="23"/>
    </row>
    <row r="181" spans="2:17" x14ac:dyDescent="0.2">
      <c r="B181" s="4"/>
      <c r="G181" s="52" t="s">
        <v>3</v>
      </c>
      <c r="I181" s="22"/>
      <c r="K181" s="22"/>
      <c r="M181" s="65" t="s">
        <v>56</v>
      </c>
      <c r="O181" s="107"/>
      <c r="Q181" s="23"/>
    </row>
    <row r="182" spans="2:17" x14ac:dyDescent="0.2">
      <c r="B182" s="4"/>
      <c r="G182" s="52" t="s">
        <v>3</v>
      </c>
      <c r="I182" s="22"/>
      <c r="K182" s="22"/>
      <c r="M182" s="65" t="s">
        <v>56</v>
      </c>
      <c r="O182" s="107"/>
      <c r="Q182" s="23"/>
    </row>
    <row r="183" spans="2:17" x14ac:dyDescent="0.2">
      <c r="B183" s="4"/>
      <c r="G183" s="52" t="s">
        <v>3</v>
      </c>
      <c r="I183" s="22"/>
      <c r="K183" s="22"/>
      <c r="M183" s="65" t="s">
        <v>56</v>
      </c>
      <c r="O183" s="107"/>
      <c r="Q183" s="23"/>
    </row>
    <row r="184" spans="2:17" x14ac:dyDescent="0.2">
      <c r="B184" s="4"/>
      <c r="G184" s="52" t="s">
        <v>3</v>
      </c>
      <c r="I184" s="22"/>
      <c r="K184" s="22"/>
      <c r="M184" s="65" t="s">
        <v>56</v>
      </c>
      <c r="O184" s="107"/>
      <c r="Q184" s="23"/>
    </row>
    <row r="185" spans="2:17" x14ac:dyDescent="0.2">
      <c r="B185" s="57"/>
      <c r="G185" s="52" t="s">
        <v>3</v>
      </c>
      <c r="I185" s="22"/>
      <c r="K185" s="22"/>
      <c r="M185" s="65" t="s">
        <v>56</v>
      </c>
      <c r="O185" s="107"/>
      <c r="Q185" s="23"/>
    </row>
    <row r="186" spans="2:17" x14ac:dyDescent="0.2">
      <c r="B186" s="57"/>
      <c r="G186" s="52" t="s">
        <v>3</v>
      </c>
      <c r="I186" s="1"/>
      <c r="K186" s="1"/>
      <c r="M186" s="65" t="s">
        <v>56</v>
      </c>
      <c r="O186" s="107"/>
      <c r="Q186" s="23"/>
    </row>
    <row r="187" spans="2:17" x14ac:dyDescent="0.2">
      <c r="B187" s="2"/>
      <c r="G187" s="52" t="s">
        <v>3</v>
      </c>
      <c r="K187" s="3"/>
      <c r="M187" s="65"/>
      <c r="O187" s="107"/>
      <c r="Q187" s="23"/>
    </row>
    <row r="188" spans="2:17" x14ac:dyDescent="0.2">
      <c r="O188" s="3"/>
    </row>
    <row r="191" spans="2:17" x14ac:dyDescent="0.2">
      <c r="K191" s="5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0" zoomScaleNormal="80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52" customWidth="1"/>
    <col min="2" max="2" width="41.42578125" style="52" customWidth="1"/>
    <col min="3" max="5" width="4.5703125" style="52" customWidth="1"/>
    <col min="6" max="6" width="13.7109375" style="52" customWidth="1"/>
    <col min="7" max="7" width="45.7109375" style="52" customWidth="1"/>
    <col min="8" max="16" width="12.5703125" style="52" customWidth="1"/>
    <col min="17" max="17" width="2.7109375" style="52" customWidth="1"/>
    <col min="18" max="18" width="17.140625" style="52" customWidth="1"/>
    <col min="19" max="19" width="2.7109375" style="52" customWidth="1"/>
    <col min="20" max="20" width="13.7109375" style="52" customWidth="1"/>
    <col min="21" max="21" width="2.7109375" style="52" customWidth="1"/>
    <col min="22" max="36" width="13.7109375" style="52" customWidth="1"/>
    <col min="37" max="16384" width="9.140625" style="52"/>
  </cols>
  <sheetData>
    <row r="2" spans="2:7" s="49" customFormat="1" ht="18" x14ac:dyDescent="0.2">
      <c r="B2" s="64" t="s">
        <v>129</v>
      </c>
    </row>
    <row r="4" spans="2:7" x14ac:dyDescent="0.2">
      <c r="B4" s="53"/>
      <c r="C4" s="53"/>
      <c r="D4" s="53"/>
    </row>
    <row r="5" spans="2:7" s="54" customFormat="1" x14ac:dyDescent="0.2">
      <c r="B5" s="54" t="s">
        <v>61</v>
      </c>
      <c r="G5" s="54" t="s">
        <v>62</v>
      </c>
    </row>
    <row r="8" spans="2:7" s="54" customFormat="1" x14ac:dyDescent="0.2">
      <c r="B8" s="54" t="s">
        <v>63</v>
      </c>
    </row>
    <row r="10" spans="2:7" x14ac:dyDescent="0.2">
      <c r="B10" s="63" t="s">
        <v>64</v>
      </c>
    </row>
    <row r="12" spans="2:7" x14ac:dyDescent="0.2">
      <c r="B12" s="88" t="s">
        <v>7</v>
      </c>
      <c r="C12" s="48"/>
      <c r="D12" s="48"/>
      <c r="E12" s="48"/>
      <c r="F12" s="48"/>
      <c r="G12" s="84" t="s">
        <v>118</v>
      </c>
    </row>
    <row r="13" spans="2:7" x14ac:dyDescent="0.2">
      <c r="B13" s="89" t="s">
        <v>124</v>
      </c>
      <c r="G13" s="85" t="s">
        <v>118</v>
      </c>
    </row>
    <row r="14" spans="2:7" x14ac:dyDescent="0.2">
      <c r="B14" s="89" t="s">
        <v>13</v>
      </c>
      <c r="G14" s="85" t="s">
        <v>119</v>
      </c>
    </row>
    <row r="15" spans="2:7" x14ac:dyDescent="0.2">
      <c r="B15" s="89" t="s">
        <v>125</v>
      </c>
      <c r="G15" s="85" t="s">
        <v>119</v>
      </c>
    </row>
    <row r="16" spans="2:7" x14ac:dyDescent="0.2">
      <c r="B16" s="89" t="s">
        <v>15</v>
      </c>
      <c r="G16" s="85" t="s">
        <v>120</v>
      </c>
    </row>
    <row r="17" spans="2:7" x14ac:dyDescent="0.2">
      <c r="B17" s="90" t="s">
        <v>126</v>
      </c>
      <c r="C17" s="46"/>
      <c r="D17" s="46"/>
      <c r="E17" s="46"/>
      <c r="F17" s="46"/>
      <c r="G17" s="86" t="s">
        <v>120</v>
      </c>
    </row>
    <row r="18" spans="2:7" x14ac:dyDescent="0.2">
      <c r="B18" s="91"/>
    </row>
    <row r="19" spans="2:7" x14ac:dyDescent="0.2">
      <c r="B19" s="88" t="s">
        <v>127</v>
      </c>
      <c r="C19" s="48"/>
      <c r="D19" s="48"/>
      <c r="E19" s="48"/>
      <c r="F19" s="48"/>
      <c r="G19" s="84"/>
    </row>
    <row r="20" spans="2:7" x14ac:dyDescent="0.2">
      <c r="B20" s="89" t="s">
        <v>128</v>
      </c>
      <c r="G20" s="85" t="s">
        <v>121</v>
      </c>
    </row>
    <row r="21" spans="2:7" x14ac:dyDescent="0.2">
      <c r="B21" s="90" t="s">
        <v>23</v>
      </c>
      <c r="C21" s="46"/>
      <c r="D21" s="46"/>
      <c r="E21" s="46"/>
      <c r="F21" s="46"/>
      <c r="G21" s="86" t="s">
        <v>122</v>
      </c>
    </row>
    <row r="22" spans="2:7" x14ac:dyDescent="0.2">
      <c r="B22" s="92"/>
    </row>
    <row r="23" spans="2:7" x14ac:dyDescent="0.2">
      <c r="B23" s="93" t="s">
        <v>25</v>
      </c>
      <c r="C23" s="45"/>
      <c r="D23" s="45"/>
      <c r="E23" s="45"/>
      <c r="F23" s="45"/>
      <c r="G23" s="87" t="s">
        <v>123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F58"/>
  <sheetViews>
    <sheetView showGridLines="0" zoomScale="80" zoomScaleNormal="80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52" customWidth="1"/>
    <col min="2" max="2" width="41.42578125" style="52" customWidth="1"/>
    <col min="3" max="3" width="16.85546875" style="52" bestFit="1" customWidth="1"/>
    <col min="4" max="5" width="13.7109375" style="52" customWidth="1"/>
    <col min="6" max="6" width="11" style="52" bestFit="1" customWidth="1"/>
    <col min="7" max="16" width="12.5703125" style="52" customWidth="1"/>
    <col min="17" max="17" width="2.7109375" style="52" customWidth="1"/>
    <col min="18" max="18" width="17.140625" style="52" customWidth="1"/>
    <col min="19" max="19" width="2.7109375" style="52" customWidth="1"/>
    <col min="20" max="20" width="13.7109375" style="52" customWidth="1"/>
    <col min="21" max="21" width="2.7109375" style="52" customWidth="1"/>
    <col min="22" max="36" width="13.7109375" style="52" customWidth="1"/>
    <col min="37" max="16384" width="9.140625" style="52"/>
  </cols>
  <sheetData>
    <row r="2" spans="2:6" s="49" customFormat="1" ht="18" x14ac:dyDescent="0.2">
      <c r="B2" s="64" t="s">
        <v>130</v>
      </c>
    </row>
    <row r="4" spans="2:6" x14ac:dyDescent="0.2">
      <c r="B4" s="53"/>
      <c r="C4" s="44"/>
    </row>
    <row r="5" spans="2:6" s="54" customFormat="1" x14ac:dyDescent="0.2">
      <c r="B5" s="54" t="s">
        <v>61</v>
      </c>
      <c r="C5" s="54" t="s">
        <v>73</v>
      </c>
      <c r="D5" s="54" t="s">
        <v>65</v>
      </c>
      <c r="E5" s="54" t="s">
        <v>66</v>
      </c>
      <c r="F5" s="54" t="s">
        <v>67</v>
      </c>
    </row>
    <row r="8" spans="2:6" s="54" customFormat="1" x14ac:dyDescent="0.2">
      <c r="B8" s="54" t="s">
        <v>68</v>
      </c>
    </row>
    <row r="10" spans="2:6" x14ac:dyDescent="0.2">
      <c r="B10" s="63" t="s">
        <v>68</v>
      </c>
    </row>
    <row r="11" spans="2:6" x14ac:dyDescent="0.2">
      <c r="B11" s="40" t="str">
        <f>'2a Tarievenvoorstel'!B140</f>
        <v>EAV t/m 1*6A (per aansluiting)</v>
      </c>
      <c r="C11" s="39">
        <f>'2a Tarievenvoorstel'!O140</f>
        <v>382</v>
      </c>
      <c r="D11" s="43">
        <v>118</v>
      </c>
      <c r="E11" s="43">
        <v>77</v>
      </c>
      <c r="F11" s="43">
        <v>187</v>
      </c>
    </row>
    <row r="12" spans="2:6" x14ac:dyDescent="0.2">
      <c r="B12" s="38" t="str">
        <f>'2a Tarievenvoorstel'!B143</f>
        <v>t/m 3*25A</v>
      </c>
      <c r="C12" s="37">
        <f>'2a Tarievenvoorstel'!O143</f>
        <v>705</v>
      </c>
      <c r="D12" s="42">
        <v>212</v>
      </c>
      <c r="E12" s="42">
        <v>141</v>
      </c>
      <c r="F12" s="42">
        <v>352</v>
      </c>
    </row>
    <row r="13" spans="2:6" x14ac:dyDescent="0.2">
      <c r="B13" s="38" t="str">
        <f>'2a Tarievenvoorstel'!B144</f>
        <v>&gt; 3*25A t/m 3*50A</v>
      </c>
      <c r="C13" s="37">
        <f>'2a Tarievenvoorstel'!O144</f>
        <v>981</v>
      </c>
      <c r="D13" s="42">
        <v>296</v>
      </c>
      <c r="E13" s="42">
        <v>245</v>
      </c>
      <c r="F13" s="42">
        <v>440</v>
      </c>
    </row>
    <row r="14" spans="2:6" x14ac:dyDescent="0.2">
      <c r="B14" s="38" t="str">
        <f>'2a Tarievenvoorstel'!B145</f>
        <v>&gt; 3*50A t/m 3*80A</v>
      </c>
      <c r="C14" s="37">
        <f>'2a Tarievenvoorstel'!O145</f>
        <v>1142</v>
      </c>
      <c r="D14" s="42">
        <v>350</v>
      </c>
      <c r="E14" s="42">
        <v>286</v>
      </c>
      <c r="F14" s="42">
        <v>506</v>
      </c>
    </row>
    <row r="15" spans="2:6" x14ac:dyDescent="0.2">
      <c r="B15" s="38"/>
      <c r="C15" s="37"/>
      <c r="D15" s="42"/>
      <c r="E15" s="42"/>
      <c r="F15" s="42"/>
    </row>
    <row r="16" spans="2:6" x14ac:dyDescent="0.2">
      <c r="B16" s="38"/>
      <c r="C16" s="37"/>
      <c r="D16" s="42"/>
      <c r="E16" s="42"/>
      <c r="F16" s="42"/>
    </row>
    <row r="17" spans="2:6" x14ac:dyDescent="0.2">
      <c r="B17" s="38"/>
      <c r="C17" s="37"/>
      <c r="D17" s="42"/>
      <c r="E17" s="42"/>
      <c r="F17" s="42"/>
    </row>
    <row r="18" spans="2:6" x14ac:dyDescent="0.2">
      <c r="B18" s="38"/>
      <c r="C18" s="37"/>
      <c r="D18" s="42"/>
      <c r="E18" s="42"/>
      <c r="F18" s="42"/>
    </row>
    <row r="19" spans="2:6" x14ac:dyDescent="0.2">
      <c r="B19" s="38"/>
      <c r="C19" s="37"/>
      <c r="D19" s="42"/>
      <c r="E19" s="42"/>
      <c r="F19" s="42"/>
    </row>
    <row r="20" spans="2:6" x14ac:dyDescent="0.2">
      <c r="B20" s="38"/>
      <c r="C20" s="37"/>
      <c r="D20" s="42"/>
      <c r="E20" s="42"/>
      <c r="F20" s="42"/>
    </row>
    <row r="21" spans="2:6" x14ac:dyDescent="0.2">
      <c r="B21" s="38" t="str">
        <f>'2a Tarievenvoorstel'!B152</f>
        <v xml:space="preserve">&gt;3*80A t/m 100 kVA af sec zijde trafo </v>
      </c>
      <c r="C21" s="37">
        <f>'2a Tarievenvoorstel'!O152</f>
        <v>4545</v>
      </c>
      <c r="D21" s="42">
        <v>1363</v>
      </c>
      <c r="E21" s="42">
        <v>1820</v>
      </c>
      <c r="F21" s="42">
        <v>1362</v>
      </c>
    </row>
    <row r="22" spans="2:6" x14ac:dyDescent="0.2">
      <c r="B22" s="38" t="str">
        <f>'2a Tarievenvoorstel'!B153</f>
        <v>&gt;100 kVA t/m 160 kVA af sec zijde trafo</v>
      </c>
      <c r="C22" s="37">
        <f>'2a Tarievenvoorstel'!O153</f>
        <v>5060</v>
      </c>
      <c r="D22" s="42">
        <v>1518</v>
      </c>
      <c r="E22" s="42">
        <v>2024</v>
      </c>
      <c r="F22" s="42">
        <v>1518</v>
      </c>
    </row>
    <row r="23" spans="2:6" x14ac:dyDescent="0.2">
      <c r="B23" s="38" t="str">
        <f>'2a Tarievenvoorstel'!B154</f>
        <v xml:space="preserve">&gt;160 kVA t/m 630 kVA met LS meting </v>
      </c>
      <c r="C23" s="37">
        <f>'2a Tarievenvoorstel'!O154</f>
        <v>18592</v>
      </c>
      <c r="D23" s="42">
        <v>3631</v>
      </c>
      <c r="E23" s="42">
        <v>12116</v>
      </c>
      <c r="F23" s="42">
        <v>2845</v>
      </c>
    </row>
    <row r="24" spans="2:6" x14ac:dyDescent="0.2">
      <c r="B24" s="38" t="str">
        <f>'2a Tarievenvoorstel'!B155</f>
        <v xml:space="preserve">&gt;630 kVA t/m 1000 kVA met LS meting </v>
      </c>
      <c r="C24" s="37">
        <f>'2a Tarievenvoorstel'!O155</f>
        <v>25294</v>
      </c>
      <c r="D24" s="42">
        <v>3631</v>
      </c>
      <c r="E24" s="42">
        <v>18036</v>
      </c>
      <c r="F24" s="42">
        <v>3627</v>
      </c>
    </row>
    <row r="25" spans="2:6" x14ac:dyDescent="0.2">
      <c r="B25" s="38" t="str">
        <f>'2a Tarievenvoorstel'!B156</f>
        <v xml:space="preserve">&gt;1000 kVA t/m 2 MVA  *) </v>
      </c>
      <c r="C25" s="37">
        <f>'2a Tarievenvoorstel'!O156</f>
        <v>36573</v>
      </c>
      <c r="D25" s="42">
        <v>3631</v>
      </c>
      <c r="E25" s="42">
        <v>29315</v>
      </c>
      <c r="F25" s="42">
        <v>3627</v>
      </c>
    </row>
    <row r="26" spans="2:6" x14ac:dyDescent="0.2">
      <c r="B26" s="38" t="str">
        <f>'2a Tarievenvoorstel'!B157</f>
        <v>&gt;2 MVA t/m 5,0 MVA</v>
      </c>
      <c r="C26" s="37">
        <f>'2a Tarievenvoorstel'!O157</f>
        <v>238824</v>
      </c>
      <c r="D26" s="42">
        <v>162399</v>
      </c>
      <c r="E26" s="42">
        <v>72649</v>
      </c>
      <c r="F26" s="42">
        <v>3776</v>
      </c>
    </row>
    <row r="27" spans="2:6" x14ac:dyDescent="0.2">
      <c r="B27" s="38" t="str">
        <f>'2a Tarievenvoorstel'!B158</f>
        <v>&gt;5 MVA t/m 10,0 MVA</v>
      </c>
      <c r="C27" s="37">
        <f>'2a Tarievenvoorstel'!O158</f>
        <v>283617</v>
      </c>
      <c r="D27" s="42">
        <v>192859</v>
      </c>
      <c r="E27" s="42">
        <v>85086</v>
      </c>
      <c r="F27" s="42">
        <v>5672</v>
      </c>
    </row>
    <row r="28" spans="2:6" x14ac:dyDescent="0.2">
      <c r="B28" s="38"/>
      <c r="C28" s="37"/>
      <c r="D28" s="42"/>
      <c r="E28" s="42"/>
      <c r="F28" s="42"/>
    </row>
    <row r="29" spans="2:6" x14ac:dyDescent="0.2">
      <c r="B29" s="38"/>
      <c r="C29" s="37"/>
      <c r="D29" s="42"/>
      <c r="E29" s="42"/>
      <c r="F29" s="42"/>
    </row>
    <row r="30" spans="2:6" x14ac:dyDescent="0.2">
      <c r="B30" s="38"/>
      <c r="C30" s="37"/>
      <c r="D30" s="42"/>
      <c r="E30" s="42"/>
      <c r="F30" s="42"/>
    </row>
    <row r="31" spans="2:6" x14ac:dyDescent="0.2">
      <c r="B31" s="38"/>
      <c r="C31" s="37"/>
      <c r="D31" s="42"/>
      <c r="E31" s="42"/>
      <c r="F31" s="42"/>
    </row>
    <row r="32" spans="2:6" x14ac:dyDescent="0.2">
      <c r="B32" s="38"/>
      <c r="C32" s="37"/>
      <c r="D32" s="42"/>
      <c r="E32" s="42"/>
      <c r="F32" s="42"/>
    </row>
    <row r="33" spans="2:6" x14ac:dyDescent="0.2">
      <c r="B33" s="38"/>
      <c r="C33" s="37"/>
      <c r="D33" s="42"/>
      <c r="E33" s="42"/>
      <c r="F33" s="42"/>
    </row>
    <row r="34" spans="2:6" x14ac:dyDescent="0.2">
      <c r="B34" s="38"/>
      <c r="C34" s="37"/>
      <c r="D34" s="42"/>
      <c r="E34" s="42"/>
      <c r="F34" s="42"/>
    </row>
    <row r="35" spans="2:6" x14ac:dyDescent="0.2">
      <c r="B35" s="38"/>
      <c r="C35" s="37"/>
      <c r="D35" s="42"/>
      <c r="E35" s="42"/>
      <c r="F35" s="42"/>
    </row>
    <row r="36" spans="2:6" x14ac:dyDescent="0.2">
      <c r="B36" s="36"/>
      <c r="C36" s="35"/>
      <c r="D36" s="41"/>
      <c r="E36" s="41"/>
      <c r="F36" s="41"/>
    </row>
    <row r="38" spans="2:6" s="54" customFormat="1" x14ac:dyDescent="0.2">
      <c r="B38" s="54" t="s">
        <v>69</v>
      </c>
    </row>
    <row r="40" spans="2:6" x14ac:dyDescent="0.2">
      <c r="B40" s="63" t="s">
        <v>69</v>
      </c>
    </row>
    <row r="41" spans="2:6" x14ac:dyDescent="0.2">
      <c r="B41" s="40" t="str">
        <f>'2a Tarievenvoorstel'!B170</f>
        <v xml:space="preserve">t/m 1*6A </v>
      </c>
      <c r="C41" s="39">
        <f>'2a Tarievenvoorstel'!O170</f>
        <v>19.2</v>
      </c>
      <c r="D41" s="43"/>
      <c r="E41" s="43"/>
      <c r="F41" s="43">
        <f>'2a Tarievenvoorstel'!O170</f>
        <v>19.2</v>
      </c>
    </row>
    <row r="42" spans="2:6" x14ac:dyDescent="0.2">
      <c r="B42" s="38" t="str">
        <f>'2a Tarievenvoorstel'!B171</f>
        <v>t/m 3*25A</v>
      </c>
      <c r="C42" s="37">
        <f>'2a Tarievenvoorstel'!O171</f>
        <v>26.6</v>
      </c>
      <c r="D42" s="42"/>
      <c r="E42" s="42"/>
      <c r="F42" s="42">
        <f>'2a Tarievenvoorstel'!O171</f>
        <v>26.6</v>
      </c>
    </row>
    <row r="43" spans="2:6" x14ac:dyDescent="0.2">
      <c r="B43" s="38" t="str">
        <f>'2a Tarievenvoorstel'!B172</f>
        <v>&gt; 3*25A t/m 3*50A</v>
      </c>
      <c r="C43" s="37">
        <f>'2a Tarievenvoorstel'!O172</f>
        <v>33.4</v>
      </c>
      <c r="D43" s="42"/>
      <c r="E43" s="42"/>
      <c r="F43" s="42">
        <f>'2a Tarievenvoorstel'!O172</f>
        <v>33.4</v>
      </c>
    </row>
    <row r="44" spans="2:6" x14ac:dyDescent="0.2">
      <c r="B44" s="38" t="str">
        <f>'2a Tarievenvoorstel'!B173</f>
        <v>&gt; 3*50A t/m 3*80A</v>
      </c>
      <c r="C44" s="37">
        <f>'2a Tarievenvoorstel'!O173</f>
        <v>34.799999999999997</v>
      </c>
      <c r="D44" s="42"/>
      <c r="E44" s="42"/>
      <c r="F44" s="42">
        <f>'2a Tarievenvoorstel'!O173</f>
        <v>34.799999999999997</v>
      </c>
    </row>
    <row r="45" spans="2:6" x14ac:dyDescent="0.2">
      <c r="B45" s="38" t="str">
        <f>'2a Tarievenvoorstel'!B174</f>
        <v>&gt;3*80A t/m 100 kVA af sec zijde trafo</v>
      </c>
      <c r="C45" s="37">
        <f>'2a Tarievenvoorstel'!O174</f>
        <v>46.7</v>
      </c>
      <c r="D45" s="42"/>
      <c r="E45" s="42"/>
      <c r="F45" s="42">
        <f>'2a Tarievenvoorstel'!O174</f>
        <v>46.7</v>
      </c>
    </row>
    <row r="46" spans="2:6" x14ac:dyDescent="0.2">
      <c r="B46" s="38" t="str">
        <f>'2a Tarievenvoorstel'!B175</f>
        <v>&gt;100 kVA t/m 160 kVA af sec zijde trafo</v>
      </c>
      <c r="C46" s="37">
        <f>'2a Tarievenvoorstel'!O175</f>
        <v>55.1</v>
      </c>
      <c r="D46" s="42"/>
      <c r="E46" s="42"/>
      <c r="F46" s="42">
        <f>'2a Tarievenvoorstel'!O175</f>
        <v>55.1</v>
      </c>
    </row>
    <row r="47" spans="2:6" x14ac:dyDescent="0.2">
      <c r="B47" s="38" t="str">
        <f>'2a Tarievenvoorstel'!B176</f>
        <v xml:space="preserve"> &gt;160 kVA t/m 630 kVA met LS meting </v>
      </c>
      <c r="C47" s="37">
        <f>'2a Tarievenvoorstel'!O176</f>
        <v>110</v>
      </c>
      <c r="D47" s="42"/>
      <c r="E47" s="42"/>
      <c r="F47" s="42">
        <f>'2a Tarievenvoorstel'!O176</f>
        <v>110</v>
      </c>
    </row>
    <row r="48" spans="2:6" x14ac:dyDescent="0.2">
      <c r="B48" s="38" t="str">
        <f>'2a Tarievenvoorstel'!B177</f>
        <v xml:space="preserve"> &gt;630 kVA t/m 1000 kVA met LS meting </v>
      </c>
      <c r="C48" s="37">
        <f>'2a Tarievenvoorstel'!O177</f>
        <v>110</v>
      </c>
      <c r="D48" s="42"/>
      <c r="E48" s="42"/>
      <c r="F48" s="42">
        <f>'2a Tarievenvoorstel'!O177</f>
        <v>110</v>
      </c>
    </row>
    <row r="49" spans="2:6" x14ac:dyDescent="0.2">
      <c r="B49" s="38" t="str">
        <f>'2a Tarievenvoorstel'!B178</f>
        <v xml:space="preserve"> &gt;1000 kVA t/m 2 MVA  *) </v>
      </c>
      <c r="C49" s="37">
        <f>'2a Tarievenvoorstel'!O178</f>
        <v>110</v>
      </c>
      <c r="D49" s="42"/>
      <c r="E49" s="42"/>
      <c r="F49" s="42">
        <f>'2a Tarievenvoorstel'!O178</f>
        <v>110</v>
      </c>
    </row>
    <row r="50" spans="2:6" x14ac:dyDescent="0.2">
      <c r="B50" s="38" t="str">
        <f>'2a Tarievenvoorstel'!B179</f>
        <v>&gt;2 MVA t/m 5,0 MVA</v>
      </c>
      <c r="C50" s="37">
        <f>'2a Tarievenvoorstel'!O179</f>
        <v>114</v>
      </c>
      <c r="D50" s="42"/>
      <c r="E50" s="42"/>
      <c r="F50" s="42">
        <f>'2a Tarievenvoorstel'!O179</f>
        <v>114</v>
      </c>
    </row>
    <row r="51" spans="2:6" x14ac:dyDescent="0.2">
      <c r="B51" s="38" t="str">
        <f>'2a Tarievenvoorstel'!B180</f>
        <v>&gt;5 MVA t/m 10,0 MVA</v>
      </c>
      <c r="C51" s="37">
        <f>'2a Tarievenvoorstel'!O180</f>
        <v>188</v>
      </c>
      <c r="D51" s="42"/>
      <c r="E51" s="42"/>
      <c r="F51" s="42">
        <f>'2a Tarievenvoorstel'!O180</f>
        <v>188</v>
      </c>
    </row>
    <row r="52" spans="2:6" x14ac:dyDescent="0.2">
      <c r="B52" s="38"/>
      <c r="C52" s="37"/>
      <c r="D52" s="42"/>
      <c r="E52" s="42"/>
      <c r="F52" s="42"/>
    </row>
    <row r="53" spans="2:6" x14ac:dyDescent="0.2">
      <c r="B53" s="38"/>
      <c r="C53" s="37"/>
      <c r="D53" s="42"/>
      <c r="E53" s="42"/>
      <c r="F53" s="42"/>
    </row>
    <row r="54" spans="2:6" x14ac:dyDescent="0.2">
      <c r="B54" s="38"/>
      <c r="C54" s="37"/>
      <c r="D54" s="42"/>
      <c r="E54" s="42"/>
      <c r="F54" s="42"/>
    </row>
    <row r="55" spans="2:6" x14ac:dyDescent="0.2">
      <c r="B55" s="38"/>
      <c r="C55" s="37"/>
      <c r="D55" s="42"/>
      <c r="E55" s="42"/>
      <c r="F55" s="42"/>
    </row>
    <row r="56" spans="2:6" x14ac:dyDescent="0.2">
      <c r="B56" s="38"/>
      <c r="C56" s="37"/>
      <c r="D56" s="42"/>
      <c r="E56" s="42"/>
      <c r="F56" s="42"/>
    </row>
    <row r="57" spans="2:6" x14ac:dyDescent="0.2">
      <c r="B57" s="38"/>
      <c r="C57" s="37"/>
      <c r="D57" s="42"/>
      <c r="E57" s="42"/>
      <c r="F57" s="42"/>
    </row>
    <row r="58" spans="2:6" x14ac:dyDescent="0.2">
      <c r="B58" s="36"/>
      <c r="C58" s="35"/>
      <c r="D58" s="41"/>
      <c r="E58" s="41"/>
      <c r="F58" s="4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C0366CA75441892599639C9BD287" ma:contentTypeVersion="11" ma:contentTypeDescription="Een nieuw document maken." ma:contentTypeScope="" ma:versionID="d7c89c4333343bdb8a82b93c9025996a">
  <xsd:schema xmlns:xsd="http://www.w3.org/2001/XMLSchema" xmlns:xs="http://www.w3.org/2001/XMLSchema" xmlns:p="http://schemas.microsoft.com/office/2006/metadata/properties" xmlns:ns3="d05563d7-6349-4bce-b750-133cd265e2b9" targetNamespace="http://schemas.microsoft.com/office/2006/metadata/properties" ma:root="true" ma:fieldsID="a020eecdd8ee5501d372417f37cdafea" ns3:_="">
    <xsd:import namespace="d05563d7-6349-4bce-b750-133cd265e2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563d7-6349-4bce-b750-133cd265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DAB9D1-B815-4B0E-93E7-4496A7FE99F6}">
  <ds:schemaRefs>
    <ds:schemaRef ds:uri="http://schemas.microsoft.com/office/2006/documentManagement/types"/>
    <ds:schemaRef ds:uri="http://schemas.microsoft.com/office/infopath/2007/PartnerControls"/>
    <ds:schemaRef ds:uri="d05563d7-6349-4bce-b750-133cd265e2b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DB6D85-0224-455C-AB9E-08B75AB5A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563d7-6349-4bce-b750-133cd265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 Tarievenvoorstel</vt:lpstr>
      <vt:lpstr>2a Deelmarktgrenzen Transport</vt:lpstr>
      <vt:lpstr>2b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Kruijswijk, Emma</cp:lastModifiedBy>
  <dcterms:created xsi:type="dcterms:W3CDTF">2018-05-15T11:27:11Z</dcterms:created>
  <dcterms:modified xsi:type="dcterms:W3CDTF">2021-11-17T14:27:27Z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0x0101009A88C0366CA75441892599639C9BD287</vt:lpwstr>
  </property>
</Properties>
</file>