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2\RNB-E\Proces 6 - Publicatie tarievenbladen\"/>
    </mc:Choice>
  </mc:AlternateContent>
  <xr:revisionPtr revIDLastSave="0" documentId="13_ncr:1_{AAC99EE1-FCD7-445D-AEA9-6A690C6C2AFE}" xr6:coauthVersionLast="46" xr6:coauthVersionMax="47" xr10:uidLastSave="{00000000-0000-0000-0000-000000000000}"/>
  <bookViews>
    <workbookView xWindow="-120" yWindow="-16320" windowWidth="29040" windowHeight="15840" tabRatio="868" xr2:uid="{00000000-000D-0000-FFFF-FFFF00000000}"/>
  </bookViews>
  <sheets>
    <sheet name="2a Tarievenvoorstel" sheetId="18" r:id="rId1"/>
    <sheet name="2a Deelmarktgrenzen Transport" sheetId="30" r:id="rId2"/>
    <sheet name="2b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31" l="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12" i="31"/>
  <c r="C11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13" i="31"/>
  <c r="B14" i="31"/>
  <c r="B15" i="31"/>
  <c r="B16" i="31"/>
  <c r="B12" i="31"/>
  <c r="B11" i="31"/>
  <c r="B58" i="31" l="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O90" i="18" l="1"/>
  <c r="O85" i="18" l="1"/>
  <c r="O86" i="18"/>
  <c r="O87" i="18"/>
  <c r="O88" i="18"/>
  <c r="O89" i="18"/>
  <c r="O84" i="18"/>
</calcChain>
</file>

<file path=xl/sharedStrings.xml><?xml version="1.0" encoding="utf-8"?>
<sst xmlns="http://schemas.openxmlformats.org/spreadsheetml/2006/main" count="453" uniqueCount="129">
  <si>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</si>
  <si>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</si>
  <si>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</si>
  <si>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</si>
  <si>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</si>
  <si>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</si>
  <si>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</si>
  <si>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</si>
  <si>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</si>
  <si>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</si>
  <si>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</si>
  <si>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</si>
  <si>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</si>
  <si>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</si>
  <si>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</si>
  <si>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</si>
  <si>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</si>
  <si>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</si>
  <si>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</si>
  <si>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</si>
  <si>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</si>
  <si>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</si>
  <si>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</si>
  <si>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</si>
  <si>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</si>
  <si>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</si>
  <si>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</si>
  <si>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</si>
  <si>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</si>
  <si>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</si>
  <si>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</si>
  <si>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</si>
  <si>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</si>
  <si>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</si>
  <si>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</si>
  <si>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</si>
  <si>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</si>
  <si>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</si>
  <si>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</si>
  <si>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</si>
  <si>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</si>
  <si>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</si>
  <si>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</si>
  <si>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</si>
  <si>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</si>
  <si>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</si>
  <si>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</si>
  <si>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</si>
  <si>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</si>
  <si>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</si>
  <si>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</si>
  <si>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</si>
  <si>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</si>
  <si>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</si>
  <si>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</si>
  <si>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</si>
  <si>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</si>
  <si>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</si>
  <si>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</si>
  <si>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</si>
  <si>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</si>
  <si>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</si>
  <si>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</si>
  <si>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</si>
  <si>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</si>
  <si>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</si>
  <si>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</si>
  <si>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</si>
  <si>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</si>
  <si>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</si>
  <si>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</si>
  <si>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</si>
  <si>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</si>
  <si>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Tarief 2022 (EUR)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</si>
  <si>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</si>
  <si>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</si>
  <si>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</si>
  <si>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</si>
  <si>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</si>
  <si>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</si>
  <si>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</si>
  <si>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</si>
  <si>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</si>
  <si>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6,0 MVA t/m 10,0 MVA) </t>
  </si>
  <si>
    <t xml:space="preserve"> Afnemers MS (1-20 kV) - Distributie (&gt; 3,0 MVA t/m 6,0 MVA) </t>
  </si>
  <si>
    <t>Rekenvolumina Eenmalige Aansluitvergoeding 2017-2021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</si>
  <si>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</si>
  <si>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</si>
  <si>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</si>
  <si>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</si>
  <si>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</si>
  <si>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</si>
  <si>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</si>
  <si>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</si>
  <si>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</si>
  <si>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</si>
  <si>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</si>
  <si>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</si>
  <si>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</si>
  <si>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</si>
  <si>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</si>
  <si>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</si>
  <si>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&gt; 6,0 MVA en t/m 10,0 MVA MS met MS meting </t>
  </si>
  <si>
    <t xml:space="preserve"> 0 t/m 1*6A  (OV)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</si>
  <si>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</si>
  <si>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</si>
  <si>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</si>
  <si>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</si>
  <si>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</si>
  <si>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</si>
  <si>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</si>
  <si>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</si>
  <si>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</si>
  <si>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</si>
  <si>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</si>
  <si>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</si>
  <si>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</si>
  <si>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</si>
  <si>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</si>
  <si>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</si>
  <si>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</si>
  <si>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</si>
  <si>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</si>
  <si>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</si>
  <si>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 1,2 MVA t/m 10,0 MVA</t>
  </si>
  <si>
    <t>&gt;3*225A t/m 1,2 MVA</t>
  </si>
  <si>
    <t>&gt; 3*80A t/m 3*225A</t>
  </si>
  <si>
    <t>Bijlage 2a bij Tarievenbesluit Elektriciteit 2022 Coteq</t>
  </si>
  <si>
    <t>Bijlage 2b bij Tarievenbesluit Elektriciteit 2022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</si>
</sst>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70" formatCode="0.000%"/>
    <numFmt numFmtId="171" formatCode="#,##0.0000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108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0" fontId="7" fillId="0" borderId="23" xfId="73" applyFont="1" applyBorder="1">
      <alignment vertical="top"/>
    </xf>
    <xf numFmtId="164" fontId="3" fillId="0" borderId="0" xfId="71" applyNumberFormat="1" applyFont="1" applyFill="1" applyAlignment="1"/>
    <xf numFmtId="0" fontId="7" fillId="0" borderId="14" xfId="73" applyFont="1" applyBorder="1">
      <alignment vertical="top"/>
    </xf>
    <xf numFmtId="0" fontId="7" fillId="0" borderId="20" xfId="73" applyFont="1" applyBorder="1">
      <alignment vertical="top"/>
    </xf>
    <xf numFmtId="43" fontId="7" fillId="0" borderId="0" xfId="73" applyNumberFormat="1" applyBorder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NumberFormat="1" applyFont="1" applyFill="1" applyBorder="1"/>
    <xf numFmtId="165" fontId="7" fillId="0" borderId="14" xfId="69" applyNumberFormat="1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43" fontId="7" fillId="0" borderId="0" xfId="73" applyNumberFormat="1">
      <alignment vertical="top"/>
    </xf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43" fontId="7" fillId="46" borderId="23" xfId="84" applyNumberFormat="1" applyBorder="1">
      <alignment vertical="top"/>
    </xf>
    <xf numFmtId="43" fontId="7" fillId="46" borderId="14" xfId="84" applyNumberFormat="1" applyBorder="1">
      <alignment vertical="top"/>
    </xf>
    <xf numFmtId="43" fontId="7" fillId="46" borderId="20" xfId="84" applyNumberFormat="1" applyBorder="1">
      <alignment vertical="top"/>
    </xf>
    <xf numFmtId="0" fontId="13" fillId="0" borderId="0" xfId="73" applyFont="1">
      <alignment vertical="top"/>
    </xf>
    <xf numFmtId="43" fontId="7" fillId="46" borderId="4" xfId="84" applyNumberFormat="1" applyBorder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43" fontId="7" fillId="46" borderId="24" xfId="84" applyNumberFormat="1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43" fontId="7" fillId="46" borderId="19" xfId="84" applyNumberFormat="1" applyBorder="1">
      <alignment vertical="top"/>
    </xf>
    <xf numFmtId="0" fontId="7" fillId="0" borderId="0" xfId="73" applyBorder="1">
      <alignment vertical="top"/>
    </xf>
    <xf numFmtId="0" fontId="7" fillId="0" borderId="18" xfId="73" applyBorder="1">
      <alignment vertical="top"/>
    </xf>
    <xf numFmtId="43" fontId="7" fillId="46" borderId="27" xfId="84" applyNumberFormat="1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0" fontId="7" fillId="0" borderId="0" xfId="73" applyFill="1">
      <alignment vertical="top"/>
    </xf>
    <xf numFmtId="0" fontId="7" fillId="0" borderId="0" xfId="73">
      <alignment vertical="top"/>
    </xf>
    <xf numFmtId="0" fontId="7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3" fontId="7" fillId="46" borderId="0" xfId="84" applyNumberFormat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0" borderId="0" xfId="87" applyFont="1">
      <alignment vertical="top"/>
    </xf>
    <xf numFmtId="39" fontId="8" fillId="0" borderId="0" xfId="85" applyNumberFormat="1" applyFont="1" applyBorder="1" applyAlignment="1" applyProtection="1"/>
    <xf numFmtId="49" fontId="8" fillId="17" borderId="1" xfId="86">
      <alignment vertical="top"/>
    </xf>
    <xf numFmtId="0" fontId="7" fillId="0" borderId="0" xfId="0" applyFont="1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0" fontId="3" fillId="50" borderId="23" xfId="0" applyFont="1" applyFill="1" applyBorder="1" applyAlignment="1"/>
    <xf numFmtId="0" fontId="3" fillId="51" borderId="14" xfId="0" applyFont="1" applyFill="1" applyBorder="1" applyAlignment="1"/>
    <xf numFmtId="170" fontId="7" fillId="0" borderId="0" xfId="67" applyNumberFormat="1">
      <alignment vertical="top"/>
    </xf>
    <xf numFmtId="170" fontId="7" fillId="0" borderId="0" xfId="73" applyNumberFormat="1">
      <alignment vertical="top"/>
    </xf>
    <xf numFmtId="43" fontId="7" fillId="0" borderId="0" xfId="73" applyNumberFormat="1" applyFont="1">
      <alignment vertical="top"/>
    </xf>
    <xf numFmtId="170" fontId="7" fillId="0" borderId="0" xfId="67" applyNumberFormat="1" applyFont="1">
      <alignment vertical="top"/>
    </xf>
    <xf numFmtId="170" fontId="7" fillId="0" borderId="0" xfId="73" applyNumberFormat="1" applyFont="1">
      <alignment vertical="top"/>
    </xf>
    <xf numFmtId="43" fontId="7" fillId="46" borderId="0" xfId="84" applyNumberFormat="1" applyFont="1">
      <alignment vertical="top"/>
    </xf>
    <xf numFmtId="171" fontId="7" fillId="46" borderId="0" xfId="84" applyNumberFormat="1">
      <alignment vertical="top"/>
    </xf>
    <xf numFmtId="171" fontId="3" fillId="0" borderId="0" xfId="69" applyNumberFormat="1" applyFont="1" applyAlignment="1">
      <alignment horizontal="center"/>
    </xf>
    <xf numFmtId="171" fontId="3" fillId="0" borderId="0" xfId="69" applyNumberFormat="1" applyFont="1"/>
    <xf numFmtId="171" fontId="7" fillId="0" borderId="0" xfId="73" applyNumberFormat="1">
      <alignment vertical="top"/>
    </xf>
    <xf numFmtId="171" fontId="3" fillId="0" borderId="0" xfId="66" applyNumberFormat="1" applyFont="1" applyAlignment="1">
      <alignment horizontal="center"/>
    </xf>
    <xf numFmtId="171" fontId="7" fillId="0" borderId="0" xfId="65" applyNumberFormat="1" applyFont="1" applyFill="1" applyAlignment="1">
      <alignment horizontal="center"/>
    </xf>
    <xf numFmtId="171" fontId="7" fillId="46" borderId="0" xfId="84" applyNumberFormat="1" applyFont="1">
      <alignment vertical="top"/>
    </xf>
    <xf numFmtId="171" fontId="7" fillId="0" borderId="0" xfId="73" applyNumberFormat="1" applyFont="1">
      <alignment vertical="top"/>
    </xf>
    <xf numFmtId="171" fontId="7" fillId="10" borderId="0" xfId="83" applyNumberFormat="1">
      <alignment vertical="top"/>
    </xf>
    <xf numFmtId="171" fontId="8" fillId="17" borderId="1" xfId="86" applyNumberFormat="1">
      <alignment vertical="top"/>
    </xf>
    <xf numFmtId="171" fontId="7" fillId="0" borderId="0" xfId="70" applyNumberFormat="1"/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Y192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60" customWidth="1"/>
    <col min="2" max="2" width="60.7109375" style="60" customWidth="1"/>
    <col min="3" max="3" width="4.5703125" style="60" customWidth="1"/>
    <col min="4" max="4" width="31.5703125" style="60" customWidth="1"/>
    <col min="5" max="5" width="4.5703125" style="60" customWidth="1"/>
    <col min="6" max="6" width="2.7109375" style="60" customWidth="1"/>
    <col min="7" max="7" width="12.5703125" style="60" customWidth="1"/>
    <col min="8" max="8" width="2.7109375" style="60" customWidth="1"/>
    <col min="9" max="9" width="25" style="60" bestFit="1" customWidth="1"/>
    <col min="10" max="10" width="2.7109375" style="60" customWidth="1"/>
    <col min="11" max="11" width="14.7109375" style="60" customWidth="1"/>
    <col min="12" max="12" width="2.7109375" style="60" customWidth="1"/>
    <col min="13" max="13" width="18.28515625" style="60" bestFit="1" customWidth="1"/>
    <col min="14" max="14" width="2.7109375" style="60" customWidth="1"/>
    <col min="15" max="15" width="12.5703125" style="60" customWidth="1"/>
    <col min="16" max="16" width="2.7109375" style="60" customWidth="1"/>
    <col min="17" max="17" width="17.140625" style="60" customWidth="1"/>
    <col min="18" max="18" width="24" style="60" bestFit="1" customWidth="1"/>
    <col min="19" max="19" width="2.7109375" style="60" customWidth="1"/>
    <col min="20" max="20" width="36.28515625" style="60" bestFit="1" customWidth="1"/>
    <col min="21" max="34" width="13.7109375" style="60" customWidth="1"/>
    <col min="35" max="16384" width="9.140625" style="60"/>
  </cols>
  <sheetData>
    <row r="2" spans="1:17" s="74" customFormat="1" ht="18" x14ac:dyDescent="0.2">
      <c r="B2" s="74" t="s">
        <v>127</v>
      </c>
    </row>
    <row r="4" spans="1:17" x14ac:dyDescent="0.2">
      <c r="A4" s="59"/>
    </row>
    <row r="6" spans="1:17" s="71" customFormat="1" x14ac:dyDescent="0.2">
      <c r="B6" s="71" t="s">
        <v>70</v>
      </c>
      <c r="G6" s="71" t="s">
        <v>0</v>
      </c>
      <c r="I6" s="71" t="s">
        <v>60</v>
      </c>
      <c r="K6" s="71" t="s">
        <v>1</v>
      </c>
      <c r="M6" s="71" t="s">
        <v>0</v>
      </c>
      <c r="O6" s="71" t="s">
        <v>2</v>
      </c>
    </row>
    <row r="9" spans="1:17" s="71" customFormat="1" x14ac:dyDescent="0.2">
      <c r="B9" s="71" t="s">
        <v>70</v>
      </c>
    </row>
    <row r="11" spans="1:17" x14ac:dyDescent="0.2">
      <c r="B11" s="31" t="s">
        <v>6</v>
      </c>
      <c r="M11" s="30"/>
    </row>
    <row r="12" spans="1:17" x14ac:dyDescent="0.2">
      <c r="B12" s="29"/>
      <c r="K12" s="28"/>
      <c r="M12" s="30"/>
      <c r="Q12" s="27"/>
    </row>
    <row r="13" spans="1:17" x14ac:dyDescent="0.2">
      <c r="B13" s="70" t="s">
        <v>7</v>
      </c>
      <c r="K13" s="28"/>
      <c r="M13" s="30"/>
      <c r="Q13" s="26"/>
    </row>
    <row r="14" spans="1:17" x14ac:dyDescent="0.2">
      <c r="B14" s="25" t="s">
        <v>8</v>
      </c>
      <c r="G14" s="60" t="s">
        <v>3</v>
      </c>
      <c r="K14" s="24">
        <v>0</v>
      </c>
      <c r="M14" s="25" t="s">
        <v>4</v>
      </c>
      <c r="O14" s="97"/>
      <c r="Q14" s="23"/>
    </row>
    <row r="15" spans="1:17" x14ac:dyDescent="0.2">
      <c r="B15" s="25" t="s">
        <v>9</v>
      </c>
      <c r="G15" s="60" t="s">
        <v>3</v>
      </c>
      <c r="K15" s="22">
        <v>0</v>
      </c>
      <c r="M15" s="25" t="s">
        <v>43</v>
      </c>
      <c r="O15" s="97"/>
      <c r="Q15" s="23"/>
    </row>
    <row r="16" spans="1:17" x14ac:dyDescent="0.2">
      <c r="B16" s="25" t="s">
        <v>10</v>
      </c>
      <c r="G16" s="60" t="s">
        <v>3</v>
      </c>
      <c r="K16" s="21">
        <v>0</v>
      </c>
      <c r="M16" s="25" t="s">
        <v>44</v>
      </c>
      <c r="O16" s="97"/>
      <c r="Q16" s="23"/>
    </row>
    <row r="17" spans="2:17" x14ac:dyDescent="0.2">
      <c r="B17" s="30"/>
      <c r="K17" s="20"/>
      <c r="M17" s="30"/>
      <c r="O17" s="98"/>
      <c r="Q17" s="26"/>
    </row>
    <row r="18" spans="2:17" x14ac:dyDescent="0.2">
      <c r="B18" s="29" t="s">
        <v>11</v>
      </c>
      <c r="K18" s="20"/>
      <c r="M18" s="30"/>
      <c r="O18" s="98"/>
    </row>
    <row r="19" spans="2:17" x14ac:dyDescent="0.2">
      <c r="B19" s="25" t="s">
        <v>8</v>
      </c>
      <c r="G19" s="60" t="s">
        <v>3</v>
      </c>
      <c r="K19" s="32">
        <v>0</v>
      </c>
      <c r="M19" s="25" t="s">
        <v>4</v>
      </c>
      <c r="O19" s="97"/>
      <c r="Q19" s="23"/>
    </row>
    <row r="20" spans="2:17" x14ac:dyDescent="0.2">
      <c r="B20" s="25" t="s">
        <v>9</v>
      </c>
      <c r="G20" s="60" t="s">
        <v>3</v>
      </c>
      <c r="K20" s="22">
        <v>0</v>
      </c>
      <c r="M20" s="25" t="s">
        <v>43</v>
      </c>
      <c r="O20" s="97"/>
      <c r="Q20" s="23"/>
    </row>
    <row r="21" spans="2:17" x14ac:dyDescent="0.2">
      <c r="B21" s="25" t="s">
        <v>12</v>
      </c>
      <c r="G21" s="60" t="s">
        <v>3</v>
      </c>
      <c r="K21" s="21">
        <v>0</v>
      </c>
      <c r="M21" s="25" t="s">
        <v>45</v>
      </c>
      <c r="O21" s="97"/>
      <c r="Q21" s="23"/>
    </row>
    <row r="22" spans="2:17" x14ac:dyDescent="0.2">
      <c r="B22" s="30"/>
      <c r="K22" s="20"/>
      <c r="M22" s="30"/>
      <c r="O22" s="98"/>
      <c r="Q22" s="33"/>
    </row>
    <row r="23" spans="2:17" x14ac:dyDescent="0.2">
      <c r="B23" s="29" t="s">
        <v>13</v>
      </c>
      <c r="K23" s="20"/>
      <c r="M23" s="30"/>
      <c r="O23" s="98"/>
      <c r="Q23" s="33"/>
    </row>
    <row r="24" spans="2:17" x14ac:dyDescent="0.2">
      <c r="B24" s="25" t="s">
        <v>8</v>
      </c>
      <c r="G24" s="60" t="s">
        <v>3</v>
      </c>
      <c r="K24" s="32">
        <v>0</v>
      </c>
      <c r="M24" s="25" t="s">
        <v>4</v>
      </c>
      <c r="O24" s="97"/>
      <c r="Q24" s="23"/>
    </row>
    <row r="25" spans="2:17" x14ac:dyDescent="0.2">
      <c r="B25" s="25" t="s">
        <v>9</v>
      </c>
      <c r="G25" s="60" t="s">
        <v>3</v>
      </c>
      <c r="K25" s="22">
        <v>0</v>
      </c>
      <c r="M25" s="25" t="s">
        <v>43</v>
      </c>
      <c r="O25" s="97"/>
      <c r="Q25" s="23"/>
    </row>
    <row r="26" spans="2:17" x14ac:dyDescent="0.2">
      <c r="B26" s="25" t="s">
        <v>10</v>
      </c>
      <c r="G26" s="60" t="s">
        <v>3</v>
      </c>
      <c r="K26" s="21">
        <v>0</v>
      </c>
      <c r="M26" s="25" t="s">
        <v>44</v>
      </c>
      <c r="O26" s="97"/>
      <c r="Q26" s="23"/>
    </row>
    <row r="27" spans="2:17" x14ac:dyDescent="0.2">
      <c r="B27" s="30"/>
      <c r="K27" s="20"/>
      <c r="M27" s="30"/>
      <c r="O27" s="98"/>
    </row>
    <row r="28" spans="2:17" x14ac:dyDescent="0.2">
      <c r="B28" s="29" t="s">
        <v>14</v>
      </c>
      <c r="K28" s="20"/>
      <c r="M28" s="30"/>
      <c r="O28" s="98"/>
    </row>
    <row r="29" spans="2:17" x14ac:dyDescent="0.2">
      <c r="B29" s="25" t="s">
        <v>8</v>
      </c>
      <c r="G29" s="60" t="s">
        <v>3</v>
      </c>
      <c r="K29" s="32">
        <v>0</v>
      </c>
      <c r="M29" s="25" t="s">
        <v>4</v>
      </c>
      <c r="O29" s="97"/>
      <c r="Q29" s="23"/>
    </row>
    <row r="30" spans="2:17" x14ac:dyDescent="0.2">
      <c r="B30" s="25" t="s">
        <v>9</v>
      </c>
      <c r="G30" s="60" t="s">
        <v>3</v>
      </c>
      <c r="K30" s="22">
        <v>0</v>
      </c>
      <c r="M30" s="25" t="s">
        <v>43</v>
      </c>
      <c r="O30" s="97"/>
      <c r="Q30" s="23"/>
    </row>
    <row r="31" spans="2:17" x14ac:dyDescent="0.2">
      <c r="B31" s="25" t="s">
        <v>12</v>
      </c>
      <c r="G31" s="60" t="s">
        <v>3</v>
      </c>
      <c r="K31" s="21">
        <v>0</v>
      </c>
      <c r="M31" s="25" t="s">
        <v>45</v>
      </c>
      <c r="O31" s="97"/>
      <c r="Q31" s="23"/>
    </row>
    <row r="32" spans="2:17" x14ac:dyDescent="0.2">
      <c r="B32" s="30"/>
      <c r="K32" s="20"/>
      <c r="M32" s="30"/>
      <c r="O32" s="98"/>
    </row>
    <row r="33" spans="2:17" x14ac:dyDescent="0.2">
      <c r="B33" s="29" t="s">
        <v>15</v>
      </c>
      <c r="K33" s="20"/>
      <c r="M33" s="30"/>
      <c r="O33" s="98"/>
    </row>
    <row r="34" spans="2:17" x14ac:dyDescent="0.2">
      <c r="B34" s="25" t="s">
        <v>8</v>
      </c>
      <c r="G34" s="60" t="s">
        <v>3</v>
      </c>
      <c r="K34" s="32">
        <v>0</v>
      </c>
      <c r="M34" s="25" t="s">
        <v>4</v>
      </c>
      <c r="O34" s="97"/>
      <c r="Q34" s="23"/>
    </row>
    <row r="35" spans="2:17" x14ac:dyDescent="0.2">
      <c r="B35" s="25" t="s">
        <v>9</v>
      </c>
      <c r="G35" s="60" t="s">
        <v>3</v>
      </c>
      <c r="K35" s="22">
        <v>0</v>
      </c>
      <c r="M35" s="25" t="s">
        <v>43</v>
      </c>
      <c r="O35" s="97"/>
      <c r="Q35" s="23"/>
    </row>
    <row r="36" spans="2:17" x14ac:dyDescent="0.2">
      <c r="B36" s="25" t="s">
        <v>10</v>
      </c>
      <c r="G36" s="60" t="s">
        <v>3</v>
      </c>
      <c r="K36" s="21">
        <v>0</v>
      </c>
      <c r="M36" s="25" t="s">
        <v>44</v>
      </c>
      <c r="O36" s="97"/>
      <c r="Q36" s="23"/>
    </row>
    <row r="37" spans="2:17" x14ac:dyDescent="0.2">
      <c r="B37" s="30"/>
      <c r="K37" s="20"/>
      <c r="M37" s="30"/>
      <c r="O37" s="98"/>
    </row>
    <row r="38" spans="2:17" x14ac:dyDescent="0.2">
      <c r="B38" s="29" t="s">
        <v>16</v>
      </c>
      <c r="K38" s="19"/>
      <c r="M38" s="30"/>
      <c r="O38" s="99"/>
    </row>
    <row r="39" spans="2:17" x14ac:dyDescent="0.2">
      <c r="B39" s="25" t="s">
        <v>8</v>
      </c>
      <c r="G39" s="60" t="s">
        <v>3</v>
      </c>
      <c r="K39" s="32">
        <v>0</v>
      </c>
      <c r="M39" s="25" t="s">
        <v>4</v>
      </c>
      <c r="O39" s="97"/>
      <c r="Q39" s="23"/>
    </row>
    <row r="40" spans="2:17" x14ac:dyDescent="0.2">
      <c r="B40" s="25" t="s">
        <v>9</v>
      </c>
      <c r="G40" s="60" t="s">
        <v>3</v>
      </c>
      <c r="K40" s="22">
        <v>0</v>
      </c>
      <c r="M40" s="25" t="s">
        <v>43</v>
      </c>
      <c r="O40" s="97"/>
      <c r="Q40" s="23"/>
    </row>
    <row r="41" spans="2:17" x14ac:dyDescent="0.2">
      <c r="B41" s="25" t="s">
        <v>12</v>
      </c>
      <c r="G41" s="60" t="s">
        <v>3</v>
      </c>
      <c r="K41" s="21">
        <v>0</v>
      </c>
      <c r="M41" s="25" t="s">
        <v>45</v>
      </c>
      <c r="O41" s="97"/>
      <c r="Q41" s="23"/>
    </row>
    <row r="42" spans="2:17" x14ac:dyDescent="0.2">
      <c r="B42" s="30"/>
      <c r="K42" s="20"/>
      <c r="M42" s="30"/>
      <c r="O42" s="100"/>
    </row>
    <row r="43" spans="2:17" x14ac:dyDescent="0.2">
      <c r="B43" s="30"/>
      <c r="K43" s="20"/>
      <c r="M43" s="30"/>
      <c r="O43" s="100"/>
    </row>
    <row r="44" spans="2:17" x14ac:dyDescent="0.2">
      <c r="B44" s="31" t="s">
        <v>17</v>
      </c>
      <c r="K44" s="20"/>
      <c r="M44" s="30"/>
      <c r="O44" s="100"/>
    </row>
    <row r="45" spans="2:17" x14ac:dyDescent="0.2">
      <c r="B45" s="30"/>
      <c r="K45" s="20"/>
      <c r="M45" s="30"/>
      <c r="O45" s="100"/>
    </row>
    <row r="46" spans="2:17" x14ac:dyDescent="0.2">
      <c r="B46" s="29" t="s">
        <v>18</v>
      </c>
      <c r="K46" s="20"/>
      <c r="M46" s="30"/>
      <c r="O46" s="100"/>
    </row>
    <row r="47" spans="2:17" x14ac:dyDescent="0.2">
      <c r="B47" s="25" t="s">
        <v>8</v>
      </c>
      <c r="G47" s="60" t="s">
        <v>3</v>
      </c>
      <c r="K47" s="32">
        <v>0</v>
      </c>
      <c r="M47" s="25" t="s">
        <v>4</v>
      </c>
      <c r="O47" s="97"/>
      <c r="Q47" s="23"/>
    </row>
    <row r="48" spans="2:17" x14ac:dyDescent="0.2">
      <c r="B48" s="25" t="s">
        <v>19</v>
      </c>
      <c r="G48" s="60" t="s">
        <v>3</v>
      </c>
      <c r="K48" s="22">
        <v>0</v>
      </c>
      <c r="M48" s="25" t="s">
        <v>43</v>
      </c>
      <c r="O48" s="97"/>
      <c r="Q48" s="23"/>
    </row>
    <row r="49" spans="2:25" x14ac:dyDescent="0.2">
      <c r="B49" s="25" t="s">
        <v>10</v>
      </c>
      <c r="G49" s="60" t="s">
        <v>3</v>
      </c>
      <c r="K49" s="22">
        <v>0</v>
      </c>
      <c r="M49" s="25" t="s">
        <v>44</v>
      </c>
      <c r="O49" s="97"/>
      <c r="Q49" s="23"/>
    </row>
    <row r="50" spans="2:25" x14ac:dyDescent="0.2">
      <c r="B50" s="25" t="s">
        <v>20</v>
      </c>
      <c r="G50" s="60" t="s">
        <v>3</v>
      </c>
      <c r="K50" s="21">
        <v>0</v>
      </c>
      <c r="M50" s="25" t="s">
        <v>46</v>
      </c>
      <c r="O50" s="97"/>
      <c r="Q50" s="23"/>
    </row>
    <row r="51" spans="2:25" x14ac:dyDescent="0.2">
      <c r="B51" s="30"/>
      <c r="K51" s="20"/>
      <c r="M51" s="30"/>
      <c r="O51" s="101"/>
    </row>
    <row r="52" spans="2:25" x14ac:dyDescent="0.2">
      <c r="B52" s="29" t="s">
        <v>21</v>
      </c>
      <c r="K52" s="20"/>
      <c r="M52" s="30"/>
      <c r="O52" s="101"/>
    </row>
    <row r="53" spans="2:25" x14ac:dyDescent="0.2">
      <c r="B53" s="25" t="s">
        <v>8</v>
      </c>
      <c r="G53" s="60" t="s">
        <v>3</v>
      </c>
      <c r="K53" s="32">
        <v>0</v>
      </c>
      <c r="M53" s="25" t="s">
        <v>4</v>
      </c>
      <c r="O53" s="97"/>
      <c r="Q53" s="23"/>
    </row>
    <row r="54" spans="2:25" x14ac:dyDescent="0.2">
      <c r="B54" s="25" t="s">
        <v>19</v>
      </c>
      <c r="G54" s="60" t="s">
        <v>3</v>
      </c>
      <c r="K54" s="22">
        <v>0</v>
      </c>
      <c r="M54" s="25" t="s">
        <v>43</v>
      </c>
      <c r="O54" s="97"/>
      <c r="Q54" s="23"/>
    </row>
    <row r="55" spans="2:25" x14ac:dyDescent="0.2">
      <c r="B55" s="25" t="s">
        <v>10</v>
      </c>
      <c r="G55" s="60" t="s">
        <v>3</v>
      </c>
      <c r="K55" s="22">
        <v>0</v>
      </c>
      <c r="M55" s="25" t="s">
        <v>44</v>
      </c>
      <c r="O55" s="97"/>
      <c r="Q55" s="23"/>
    </row>
    <row r="56" spans="2:25" x14ac:dyDescent="0.2">
      <c r="B56" s="25" t="s">
        <v>20</v>
      </c>
      <c r="G56" s="60" t="s">
        <v>3</v>
      </c>
      <c r="K56" s="21">
        <v>0</v>
      </c>
      <c r="M56" s="25" t="s">
        <v>46</v>
      </c>
      <c r="O56" s="97"/>
      <c r="Q56" s="23"/>
    </row>
    <row r="57" spans="2:25" x14ac:dyDescent="0.2">
      <c r="B57" s="30"/>
      <c r="K57" s="20"/>
      <c r="M57" s="30"/>
      <c r="O57" s="101"/>
      <c r="Q57" s="33"/>
    </row>
    <row r="58" spans="2:25" x14ac:dyDescent="0.2">
      <c r="B58" s="29" t="s">
        <v>22</v>
      </c>
      <c r="K58" s="20"/>
      <c r="M58" s="30"/>
      <c r="O58" s="101"/>
    </row>
    <row r="59" spans="2:25" x14ac:dyDescent="0.2">
      <c r="B59" s="25" t="s">
        <v>8</v>
      </c>
      <c r="G59" s="60" t="s">
        <v>3</v>
      </c>
      <c r="K59" s="32">
        <v>26.666666666666668</v>
      </c>
      <c r="M59" s="25" t="s">
        <v>4</v>
      </c>
      <c r="O59" s="97">
        <v>441</v>
      </c>
      <c r="Q59" s="23"/>
      <c r="W59" s="33"/>
      <c r="X59" s="91"/>
      <c r="Y59" s="92"/>
    </row>
    <row r="60" spans="2:25" x14ac:dyDescent="0.2">
      <c r="B60" s="25" t="s">
        <v>19</v>
      </c>
      <c r="G60" s="60" t="s">
        <v>3</v>
      </c>
      <c r="K60" s="22">
        <v>41102.25</v>
      </c>
      <c r="M60" s="25" t="s">
        <v>43</v>
      </c>
      <c r="O60" s="97">
        <v>10.771000000000001</v>
      </c>
      <c r="Q60" s="23"/>
      <c r="W60" s="33"/>
      <c r="X60" s="91"/>
      <c r="Y60" s="92"/>
    </row>
    <row r="61" spans="2:25" x14ac:dyDescent="0.2">
      <c r="B61" s="25" t="s">
        <v>10</v>
      </c>
      <c r="G61" s="60" t="s">
        <v>3</v>
      </c>
      <c r="K61" s="22">
        <v>332435.66666666669</v>
      </c>
      <c r="M61" s="25" t="s">
        <v>44</v>
      </c>
      <c r="O61" s="97">
        <v>1.3317000000000001</v>
      </c>
      <c r="Q61" s="23"/>
      <c r="W61" s="33"/>
      <c r="X61" s="91"/>
      <c r="Y61" s="92"/>
    </row>
    <row r="62" spans="2:25" x14ac:dyDescent="0.2">
      <c r="B62" s="25" t="s">
        <v>20</v>
      </c>
      <c r="G62" s="60" t="s">
        <v>3</v>
      </c>
      <c r="K62" s="21">
        <v>121811041.66666667</v>
      </c>
      <c r="M62" s="25" t="s">
        <v>46</v>
      </c>
      <c r="O62" s="97">
        <v>7.3000000000000001E-3</v>
      </c>
      <c r="Q62" s="23"/>
      <c r="W62" s="33"/>
      <c r="X62" s="91"/>
      <c r="Y62" s="92"/>
    </row>
    <row r="63" spans="2:25" x14ac:dyDescent="0.2">
      <c r="B63" s="30"/>
      <c r="K63" s="17"/>
      <c r="M63" s="30"/>
      <c r="O63" s="102"/>
    </row>
    <row r="64" spans="2:25" x14ac:dyDescent="0.2">
      <c r="B64" s="29" t="s">
        <v>23</v>
      </c>
      <c r="K64" s="20"/>
      <c r="M64" s="30"/>
      <c r="O64" s="101"/>
    </row>
    <row r="65" spans="2:25" x14ac:dyDescent="0.2">
      <c r="B65" s="25" t="s">
        <v>8</v>
      </c>
      <c r="G65" s="60" t="s">
        <v>3</v>
      </c>
      <c r="K65" s="32">
        <v>243</v>
      </c>
      <c r="M65" s="25" t="s">
        <v>4</v>
      </c>
      <c r="O65" s="103">
        <v>441</v>
      </c>
      <c r="Q65" s="23"/>
      <c r="W65" s="33"/>
      <c r="X65" s="91"/>
      <c r="Y65" s="92"/>
    </row>
    <row r="66" spans="2:25" x14ac:dyDescent="0.2">
      <c r="B66" s="25" t="s">
        <v>19</v>
      </c>
      <c r="G66" s="60" t="s">
        <v>3</v>
      </c>
      <c r="K66" s="22">
        <v>51610.555555555555</v>
      </c>
      <c r="M66" s="25" t="s">
        <v>43</v>
      </c>
      <c r="O66" s="103">
        <v>13.2255</v>
      </c>
      <c r="Q66" s="23"/>
      <c r="W66" s="33"/>
      <c r="X66" s="91"/>
      <c r="Y66" s="92"/>
    </row>
    <row r="67" spans="2:25" x14ac:dyDescent="0.2">
      <c r="B67" s="25" t="s">
        <v>10</v>
      </c>
      <c r="G67" s="60" t="s">
        <v>3</v>
      </c>
      <c r="K67" s="22">
        <v>421689.33333333331</v>
      </c>
      <c r="M67" s="25" t="s">
        <v>44</v>
      </c>
      <c r="O67" s="103">
        <v>1.3317000000000001</v>
      </c>
      <c r="Q67" s="23"/>
      <c r="W67" s="33"/>
      <c r="X67" s="91"/>
      <c r="Y67" s="92"/>
    </row>
    <row r="68" spans="2:25" x14ac:dyDescent="0.2">
      <c r="B68" s="25" t="s">
        <v>20</v>
      </c>
      <c r="G68" s="60" t="s">
        <v>3</v>
      </c>
      <c r="K68" s="21">
        <v>120974001.33333333</v>
      </c>
      <c r="M68" s="25" t="s">
        <v>46</v>
      </c>
      <c r="O68" s="103">
        <v>7.3000000000000001E-3</v>
      </c>
      <c r="Q68" s="23"/>
      <c r="W68" s="33"/>
      <c r="X68" s="91"/>
      <c r="Y68" s="92"/>
    </row>
    <row r="69" spans="2:25" x14ac:dyDescent="0.2">
      <c r="B69" s="30"/>
      <c r="K69" s="20"/>
      <c r="M69" s="30"/>
      <c r="O69" s="104"/>
    </row>
    <row r="70" spans="2:25" x14ac:dyDescent="0.2">
      <c r="B70" s="30"/>
      <c r="K70" s="20"/>
      <c r="M70" s="30"/>
      <c r="O70" s="104"/>
    </row>
    <row r="71" spans="2:25" x14ac:dyDescent="0.2">
      <c r="B71" s="31" t="s">
        <v>24</v>
      </c>
      <c r="K71" s="20"/>
      <c r="M71" s="30"/>
      <c r="O71" s="104"/>
    </row>
    <row r="72" spans="2:25" x14ac:dyDescent="0.2">
      <c r="B72" s="30"/>
      <c r="K72" s="20"/>
      <c r="M72" s="30"/>
      <c r="O72" s="104"/>
    </row>
    <row r="73" spans="2:25" x14ac:dyDescent="0.2">
      <c r="B73" s="29" t="s">
        <v>25</v>
      </c>
      <c r="K73" s="20"/>
      <c r="M73" s="30"/>
      <c r="O73" s="104"/>
    </row>
    <row r="74" spans="2:25" x14ac:dyDescent="0.2">
      <c r="B74" s="25" t="s">
        <v>8</v>
      </c>
      <c r="G74" s="60" t="s">
        <v>3</v>
      </c>
      <c r="K74" s="32">
        <v>333</v>
      </c>
      <c r="M74" s="25" t="s">
        <v>4</v>
      </c>
      <c r="O74" s="103">
        <v>18</v>
      </c>
      <c r="Q74" s="23"/>
      <c r="W74" s="33"/>
      <c r="X74" s="91"/>
      <c r="Y74" s="92"/>
    </row>
    <row r="75" spans="2:25" x14ac:dyDescent="0.2">
      <c r="B75" s="25" t="s">
        <v>19</v>
      </c>
      <c r="G75" s="60" t="s">
        <v>3</v>
      </c>
      <c r="K75" s="22">
        <v>23790.277777777777</v>
      </c>
      <c r="M75" s="25" t="s">
        <v>43</v>
      </c>
      <c r="O75" s="103">
        <v>7.6344000000000003</v>
      </c>
      <c r="Q75" s="23"/>
      <c r="W75" s="33"/>
      <c r="X75" s="91"/>
      <c r="Y75" s="92"/>
    </row>
    <row r="76" spans="2:25" x14ac:dyDescent="0.2">
      <c r="B76" s="25" t="s">
        <v>26</v>
      </c>
      <c r="G76" s="60" t="s">
        <v>3</v>
      </c>
      <c r="K76" s="22">
        <v>12554290</v>
      </c>
      <c r="M76" s="25" t="s">
        <v>46</v>
      </c>
      <c r="O76" s="103">
        <v>1.34E-2</v>
      </c>
      <c r="Q76" s="23"/>
      <c r="W76" s="33"/>
      <c r="X76" s="91"/>
      <c r="Y76" s="92"/>
    </row>
    <row r="77" spans="2:25" x14ac:dyDescent="0.2">
      <c r="B77" s="25" t="s">
        <v>20</v>
      </c>
      <c r="G77" s="60" t="s">
        <v>3</v>
      </c>
      <c r="K77" s="21">
        <v>23271850</v>
      </c>
      <c r="M77" s="25" t="s">
        <v>46</v>
      </c>
      <c r="O77" s="103">
        <v>3.3799999999999997E-2</v>
      </c>
      <c r="Q77" s="23"/>
      <c r="W77" s="33"/>
      <c r="X77" s="91"/>
      <c r="Y77" s="92"/>
    </row>
    <row r="78" spans="2:25" x14ac:dyDescent="0.2">
      <c r="B78" s="30"/>
      <c r="K78" s="20"/>
      <c r="M78" s="30"/>
      <c r="O78" s="101"/>
    </row>
    <row r="79" spans="2:25" x14ac:dyDescent="0.2">
      <c r="B79" s="29" t="s">
        <v>27</v>
      </c>
      <c r="K79" s="20"/>
      <c r="M79" s="30"/>
      <c r="O79" s="101"/>
    </row>
    <row r="80" spans="2:25" x14ac:dyDescent="0.2">
      <c r="B80" s="25" t="s">
        <v>28</v>
      </c>
      <c r="G80" s="60" t="s">
        <v>3</v>
      </c>
      <c r="K80" s="32">
        <v>25284.162112932605</v>
      </c>
      <c r="M80" s="25" t="s">
        <v>4</v>
      </c>
      <c r="O80" s="97">
        <v>0.54</v>
      </c>
      <c r="Q80" s="23"/>
    </row>
    <row r="81" spans="1:18" x14ac:dyDescent="0.2">
      <c r="B81" s="25" t="s">
        <v>29</v>
      </c>
      <c r="G81" s="60" t="s">
        <v>3</v>
      </c>
      <c r="K81" s="21">
        <v>53545.875227686709</v>
      </c>
      <c r="M81" s="25" t="s">
        <v>4</v>
      </c>
      <c r="O81" s="97">
        <v>18</v>
      </c>
      <c r="Q81" s="23"/>
    </row>
    <row r="82" spans="1:18" x14ac:dyDescent="0.2">
      <c r="B82" s="30"/>
      <c r="K82" s="16"/>
      <c r="M82" s="30"/>
      <c r="O82" s="100"/>
    </row>
    <row r="83" spans="1:18" x14ac:dyDescent="0.2">
      <c r="A83" s="59"/>
      <c r="B83" s="29" t="s">
        <v>30</v>
      </c>
      <c r="K83" s="20"/>
      <c r="M83" s="30"/>
      <c r="O83" s="100"/>
    </row>
    <row r="84" spans="1:18" x14ac:dyDescent="0.2">
      <c r="A84" s="59"/>
      <c r="B84" s="25" t="s">
        <v>31</v>
      </c>
      <c r="G84" s="60" t="s">
        <v>3</v>
      </c>
      <c r="K84" s="32">
        <v>279.31329690346087</v>
      </c>
      <c r="M84" s="25" t="s">
        <v>4</v>
      </c>
      <c r="O84" s="105">
        <f>R84*$O$93</f>
        <v>1580.7</v>
      </c>
      <c r="Q84" s="23"/>
      <c r="R84" s="32">
        <v>50</v>
      </c>
    </row>
    <row r="85" spans="1:18" x14ac:dyDescent="0.2">
      <c r="A85" s="59"/>
      <c r="B85" s="25" t="s">
        <v>32</v>
      </c>
      <c r="G85" s="60" t="s">
        <v>3</v>
      </c>
      <c r="K85" s="22">
        <v>319.028233151184</v>
      </c>
      <c r="M85" s="25" t="s">
        <v>4</v>
      </c>
      <c r="O85" s="105">
        <f t="shared" ref="O85:O90" si="0">R85*$O$93</f>
        <v>1264.56</v>
      </c>
      <c r="Q85" s="23"/>
      <c r="R85" s="22">
        <v>40</v>
      </c>
    </row>
    <row r="86" spans="1:18" x14ac:dyDescent="0.2">
      <c r="A86" s="59"/>
      <c r="B86" s="25" t="s">
        <v>33</v>
      </c>
      <c r="G86" s="60" t="s">
        <v>3</v>
      </c>
      <c r="K86" s="22">
        <v>399.26958105646628</v>
      </c>
      <c r="M86" s="25" t="s">
        <v>4</v>
      </c>
      <c r="O86" s="105">
        <f t="shared" si="0"/>
        <v>948.42000000000007</v>
      </c>
      <c r="Q86" s="23"/>
      <c r="R86" s="22">
        <v>30</v>
      </c>
    </row>
    <row r="87" spans="1:18" x14ac:dyDescent="0.2">
      <c r="A87" s="59"/>
      <c r="B87" s="25" t="s">
        <v>34</v>
      </c>
      <c r="G87" s="60" t="s">
        <v>3</v>
      </c>
      <c r="K87" s="22">
        <v>1038.2978142076502</v>
      </c>
      <c r="M87" s="25" t="s">
        <v>4</v>
      </c>
      <c r="O87" s="105">
        <f t="shared" si="0"/>
        <v>632.28</v>
      </c>
      <c r="Q87" s="23"/>
      <c r="R87" s="22">
        <v>20</v>
      </c>
    </row>
    <row r="88" spans="1:18" x14ac:dyDescent="0.2">
      <c r="A88" s="59"/>
      <c r="B88" s="25" t="s">
        <v>35</v>
      </c>
      <c r="G88" s="60" t="s">
        <v>3</v>
      </c>
      <c r="K88" s="22">
        <v>51509.966302367939</v>
      </c>
      <c r="M88" s="25" t="s">
        <v>4</v>
      </c>
      <c r="O88" s="105">
        <f t="shared" si="0"/>
        <v>126.456</v>
      </c>
      <c r="Q88" s="23"/>
      <c r="R88" s="22">
        <v>4</v>
      </c>
    </row>
    <row r="89" spans="1:18" x14ac:dyDescent="0.2">
      <c r="A89" s="59"/>
      <c r="B89" s="25" t="s">
        <v>36</v>
      </c>
      <c r="G89" s="60" t="s">
        <v>3</v>
      </c>
      <c r="K89" s="22">
        <v>0</v>
      </c>
      <c r="M89" s="25" t="s">
        <v>4</v>
      </c>
      <c r="O89" s="105">
        <f t="shared" si="0"/>
        <v>15.807</v>
      </c>
      <c r="Q89" s="23"/>
      <c r="R89" s="15">
        <v>0.5</v>
      </c>
    </row>
    <row r="90" spans="1:18" x14ac:dyDescent="0.2">
      <c r="A90" s="59"/>
      <c r="B90" s="25" t="s">
        <v>37</v>
      </c>
      <c r="G90" s="60" t="s">
        <v>3</v>
      </c>
      <c r="K90" s="21">
        <v>25284.162112932605</v>
      </c>
      <c r="M90" s="25" t="s">
        <v>4</v>
      </c>
      <c r="O90" s="105">
        <f t="shared" si="0"/>
        <v>1.5807000000000002</v>
      </c>
      <c r="Q90" s="23"/>
      <c r="R90" s="14">
        <v>0.05</v>
      </c>
    </row>
    <row r="91" spans="1:18" x14ac:dyDescent="0.2">
      <c r="A91" s="59"/>
      <c r="B91" s="25" t="s">
        <v>38</v>
      </c>
      <c r="M91" s="30"/>
      <c r="O91" s="100"/>
    </row>
    <row r="92" spans="1:18" x14ac:dyDescent="0.2">
      <c r="A92" s="59"/>
      <c r="B92" s="30"/>
      <c r="K92" s="52"/>
      <c r="M92" s="30"/>
      <c r="O92" s="100"/>
    </row>
    <row r="93" spans="1:18" x14ac:dyDescent="0.2">
      <c r="B93" s="13" t="s">
        <v>39</v>
      </c>
      <c r="G93" s="60" t="s">
        <v>3</v>
      </c>
      <c r="K93" s="52"/>
      <c r="M93" s="12" t="s">
        <v>47</v>
      </c>
      <c r="O93" s="103">
        <v>31.614000000000001</v>
      </c>
    </row>
    <row r="94" spans="1:18" x14ac:dyDescent="0.2">
      <c r="B94" s="30"/>
      <c r="M94" s="30"/>
      <c r="O94" s="100"/>
    </row>
    <row r="95" spans="1:18" x14ac:dyDescent="0.2">
      <c r="B95" s="31" t="s">
        <v>40</v>
      </c>
      <c r="M95" s="30"/>
      <c r="O95" s="100"/>
    </row>
    <row r="96" spans="1:18" x14ac:dyDescent="0.2">
      <c r="B96" s="30"/>
      <c r="M96" s="30"/>
      <c r="O96" s="100"/>
    </row>
    <row r="97" spans="2:17" x14ac:dyDescent="0.2">
      <c r="B97" s="25" t="s">
        <v>41</v>
      </c>
      <c r="G97" s="60" t="s">
        <v>3</v>
      </c>
      <c r="K97" s="32">
        <v>3101844.3333333335</v>
      </c>
      <c r="M97" s="25" t="s">
        <v>48</v>
      </c>
      <c r="O97" s="97">
        <v>1.15E-2</v>
      </c>
      <c r="Q97" s="23"/>
    </row>
    <row r="98" spans="2:17" x14ac:dyDescent="0.2">
      <c r="B98" s="25" t="s">
        <v>42</v>
      </c>
      <c r="G98" s="60" t="s">
        <v>3</v>
      </c>
      <c r="K98" s="21">
        <v>208557.33333333334</v>
      </c>
      <c r="M98" s="25" t="s">
        <v>48</v>
      </c>
      <c r="O98" s="97">
        <v>1.7100000000000001E-2</v>
      </c>
      <c r="Q98" s="23"/>
    </row>
    <row r="99" spans="2:17" x14ac:dyDescent="0.2">
      <c r="O99" s="100"/>
    </row>
    <row r="100" spans="2:17" s="71" customFormat="1" x14ac:dyDescent="0.2">
      <c r="B100" s="71" t="s">
        <v>71</v>
      </c>
      <c r="O100" s="106"/>
    </row>
    <row r="101" spans="2:17" x14ac:dyDescent="0.2">
      <c r="O101" s="100"/>
    </row>
    <row r="102" spans="2:17" x14ac:dyDescent="0.2">
      <c r="B102" s="73" t="s">
        <v>72</v>
      </c>
      <c r="O102" s="100"/>
    </row>
    <row r="103" spans="2:17" x14ac:dyDescent="0.2">
      <c r="B103" s="73"/>
      <c r="O103" s="100"/>
    </row>
    <row r="104" spans="2:17" x14ac:dyDescent="0.2">
      <c r="B104" s="69" t="s">
        <v>51</v>
      </c>
      <c r="G104" s="60" t="s">
        <v>3</v>
      </c>
      <c r="I104" s="76" t="s">
        <v>104</v>
      </c>
      <c r="K104" s="34">
        <v>25284.162112932605</v>
      </c>
      <c r="M104" s="60" t="s">
        <v>4</v>
      </c>
      <c r="O104" s="97">
        <v>5.4276</v>
      </c>
      <c r="Q104" s="23"/>
    </row>
    <row r="105" spans="2:17" x14ac:dyDescent="0.2">
      <c r="B105" s="68"/>
      <c r="I105" s="25"/>
      <c r="K105" s="19"/>
      <c r="O105" s="107"/>
    </row>
    <row r="106" spans="2:17" x14ac:dyDescent="0.2">
      <c r="B106" s="69" t="s">
        <v>49</v>
      </c>
      <c r="I106" s="25"/>
      <c r="K106" s="19"/>
      <c r="O106" s="107"/>
    </row>
    <row r="107" spans="2:17" x14ac:dyDescent="0.2">
      <c r="B107" s="67" t="s">
        <v>74</v>
      </c>
      <c r="G107" s="60" t="s">
        <v>3</v>
      </c>
      <c r="I107" s="77" t="s">
        <v>105</v>
      </c>
      <c r="K107" s="32">
        <v>51509.966302367939</v>
      </c>
      <c r="M107" s="60" t="s">
        <v>4</v>
      </c>
      <c r="O107" s="97">
        <v>15.117800000000001</v>
      </c>
      <c r="Q107" s="23"/>
    </row>
    <row r="108" spans="2:17" x14ac:dyDescent="0.2">
      <c r="B108" s="66" t="s">
        <v>75</v>
      </c>
      <c r="G108" s="60" t="s">
        <v>3</v>
      </c>
      <c r="I108" s="78" t="s">
        <v>106</v>
      </c>
      <c r="K108" s="22">
        <v>1038.2978142076502</v>
      </c>
      <c r="M108" s="60" t="s">
        <v>4</v>
      </c>
      <c r="O108" s="103">
        <v>24.9954</v>
      </c>
      <c r="Q108" s="23"/>
    </row>
    <row r="109" spans="2:17" x14ac:dyDescent="0.2">
      <c r="B109" s="66" t="s">
        <v>76</v>
      </c>
      <c r="G109" s="60" t="s">
        <v>3</v>
      </c>
      <c r="I109" s="78" t="s">
        <v>106</v>
      </c>
      <c r="K109" s="22">
        <v>399.26958105646628</v>
      </c>
      <c r="M109" s="60" t="s">
        <v>4</v>
      </c>
      <c r="O109" s="103">
        <v>25.319500000000001</v>
      </c>
      <c r="Q109" s="23"/>
    </row>
    <row r="110" spans="2:17" x14ac:dyDescent="0.2">
      <c r="B110" s="66" t="s">
        <v>77</v>
      </c>
      <c r="G110" s="60" t="s">
        <v>3</v>
      </c>
      <c r="I110" s="78" t="s">
        <v>106</v>
      </c>
      <c r="K110" s="22">
        <v>319.028233151184</v>
      </c>
      <c r="M110" s="60" t="s">
        <v>4</v>
      </c>
      <c r="O110" s="103">
        <v>30.633500000000002</v>
      </c>
      <c r="Q110" s="23"/>
    </row>
    <row r="111" spans="2:17" x14ac:dyDescent="0.2">
      <c r="B111" s="66" t="s">
        <v>78</v>
      </c>
      <c r="G111" s="60" t="s">
        <v>3</v>
      </c>
      <c r="I111" s="78" t="s">
        <v>106</v>
      </c>
      <c r="K111" s="22">
        <v>279.31329690346087</v>
      </c>
      <c r="M111" s="60" t="s">
        <v>4</v>
      </c>
      <c r="O111" s="103">
        <v>36.350899999999996</v>
      </c>
      <c r="Q111" s="23"/>
    </row>
    <row r="112" spans="2:17" x14ac:dyDescent="0.2">
      <c r="B112" s="66"/>
      <c r="G112" s="60" t="s">
        <v>3</v>
      </c>
      <c r="I112" s="79"/>
      <c r="K112" s="22"/>
      <c r="M112" s="60" t="s">
        <v>4</v>
      </c>
      <c r="O112" s="97">
        <v>0</v>
      </c>
      <c r="Q112" s="23"/>
    </row>
    <row r="113" spans="2:17" x14ac:dyDescent="0.2">
      <c r="B113" s="65"/>
      <c r="G113" s="60" t="s">
        <v>3</v>
      </c>
      <c r="I113" s="80"/>
      <c r="K113" s="21"/>
      <c r="M113" s="60" t="s">
        <v>4</v>
      </c>
      <c r="O113" s="97">
        <v>0</v>
      </c>
      <c r="Q113" s="23"/>
    </row>
    <row r="114" spans="2:17" x14ac:dyDescent="0.2">
      <c r="B114" s="68"/>
      <c r="I114" s="25"/>
      <c r="K114" s="19"/>
      <c r="O114" s="107"/>
    </row>
    <row r="115" spans="2:17" x14ac:dyDescent="0.2">
      <c r="B115" s="69" t="s">
        <v>57</v>
      </c>
      <c r="I115" s="25"/>
      <c r="K115" s="19"/>
      <c r="O115" s="107"/>
    </row>
    <row r="116" spans="2:17" x14ac:dyDescent="0.2">
      <c r="B116" s="67" t="s">
        <v>79</v>
      </c>
      <c r="G116" s="60" t="s">
        <v>3</v>
      </c>
      <c r="I116" s="81" t="s">
        <v>107</v>
      </c>
      <c r="K116" s="32">
        <v>333</v>
      </c>
      <c r="M116" s="60" t="s">
        <v>4</v>
      </c>
      <c r="O116" s="97">
        <v>104.1294</v>
      </c>
      <c r="Q116" s="23"/>
    </row>
    <row r="117" spans="2:17" x14ac:dyDescent="0.2">
      <c r="B117" s="66" t="s">
        <v>80</v>
      </c>
      <c r="G117" s="60" t="s">
        <v>3</v>
      </c>
      <c r="I117" s="82" t="s">
        <v>108</v>
      </c>
      <c r="K117" s="22">
        <v>243</v>
      </c>
      <c r="M117" s="60" t="s">
        <v>4</v>
      </c>
      <c r="O117" s="97">
        <v>351.60359999999997</v>
      </c>
      <c r="Q117" s="23"/>
    </row>
    <row r="118" spans="2:17" x14ac:dyDescent="0.2">
      <c r="B118" s="66" t="s">
        <v>81</v>
      </c>
      <c r="G118" s="60" t="s">
        <v>3</v>
      </c>
      <c r="I118" s="82" t="s">
        <v>108</v>
      </c>
      <c r="K118" s="22">
        <v>23.333333333333332</v>
      </c>
      <c r="M118" s="60" t="s">
        <v>4</v>
      </c>
      <c r="O118" s="97">
        <v>404.2319</v>
      </c>
      <c r="Q118" s="23"/>
    </row>
    <row r="119" spans="2:17" x14ac:dyDescent="0.2">
      <c r="B119" s="66" t="s">
        <v>82</v>
      </c>
      <c r="G119" s="60" t="s">
        <v>3</v>
      </c>
      <c r="I119" s="83" t="s">
        <v>109</v>
      </c>
      <c r="K119" s="22">
        <v>3</v>
      </c>
      <c r="M119" s="60" t="s">
        <v>4</v>
      </c>
      <c r="O119" s="103">
        <v>1069.616</v>
      </c>
      <c r="Q119" s="23"/>
    </row>
    <row r="120" spans="2:17" x14ac:dyDescent="0.2">
      <c r="B120" s="66" t="s">
        <v>83</v>
      </c>
      <c r="G120" s="60" t="s">
        <v>3</v>
      </c>
      <c r="I120" s="83" t="s">
        <v>109</v>
      </c>
      <c r="K120" s="22">
        <v>0</v>
      </c>
      <c r="M120" s="60" t="s">
        <v>4</v>
      </c>
      <c r="O120" s="97">
        <v>7417.3303999999998</v>
      </c>
      <c r="Q120" s="23"/>
    </row>
    <row r="121" spans="2:17" x14ac:dyDescent="0.2">
      <c r="B121" s="66"/>
      <c r="G121" s="60" t="s">
        <v>3</v>
      </c>
      <c r="I121" s="79"/>
      <c r="K121" s="22"/>
      <c r="M121" s="60" t="s">
        <v>4</v>
      </c>
      <c r="O121" s="97">
        <v>0</v>
      </c>
      <c r="Q121" s="23"/>
    </row>
    <row r="122" spans="2:17" x14ac:dyDescent="0.2">
      <c r="B122" s="66"/>
      <c r="G122" s="60" t="s">
        <v>3</v>
      </c>
      <c r="I122" s="79"/>
      <c r="K122" s="22"/>
      <c r="M122" s="60" t="s">
        <v>4</v>
      </c>
      <c r="O122" s="97"/>
      <c r="Q122" s="23"/>
    </row>
    <row r="123" spans="2:17" x14ac:dyDescent="0.2">
      <c r="B123" s="66"/>
      <c r="G123" s="60" t="s">
        <v>3</v>
      </c>
      <c r="I123" s="79"/>
      <c r="K123" s="22"/>
      <c r="M123" s="60" t="s">
        <v>4</v>
      </c>
      <c r="O123" s="97"/>
      <c r="Q123" s="23"/>
    </row>
    <row r="124" spans="2:17" x14ac:dyDescent="0.2">
      <c r="B124" s="66"/>
      <c r="G124" s="60" t="s">
        <v>3</v>
      </c>
      <c r="I124" s="79"/>
      <c r="K124" s="22"/>
      <c r="M124" s="60" t="s">
        <v>4</v>
      </c>
      <c r="O124" s="97"/>
      <c r="Q124" s="23"/>
    </row>
    <row r="125" spans="2:17" x14ac:dyDescent="0.2">
      <c r="B125" s="66"/>
      <c r="G125" s="60" t="s">
        <v>3</v>
      </c>
      <c r="I125" s="79"/>
      <c r="K125" s="22"/>
      <c r="M125" s="60" t="s">
        <v>4</v>
      </c>
      <c r="O125" s="97"/>
      <c r="Q125" s="23"/>
    </row>
    <row r="126" spans="2:17" x14ac:dyDescent="0.2">
      <c r="B126" s="66"/>
      <c r="G126" s="60" t="s">
        <v>3</v>
      </c>
      <c r="I126" s="79"/>
      <c r="K126" s="22"/>
      <c r="M126" s="60" t="s">
        <v>4</v>
      </c>
      <c r="O126" s="97"/>
      <c r="Q126" s="23"/>
    </row>
    <row r="127" spans="2:17" x14ac:dyDescent="0.2">
      <c r="B127" s="66" t="s">
        <v>58</v>
      </c>
      <c r="G127" s="60" t="s">
        <v>3</v>
      </c>
      <c r="I127" s="79"/>
      <c r="K127" s="22"/>
      <c r="M127" s="60" t="s">
        <v>4</v>
      </c>
      <c r="O127" s="97"/>
      <c r="Q127" s="23"/>
    </row>
    <row r="128" spans="2:17" x14ac:dyDescent="0.2">
      <c r="B128" s="66" t="s">
        <v>58</v>
      </c>
      <c r="G128" s="60" t="s">
        <v>3</v>
      </c>
      <c r="I128" s="79"/>
      <c r="K128" s="22"/>
      <c r="M128" s="60" t="s">
        <v>4</v>
      </c>
      <c r="O128" s="97"/>
      <c r="Q128" s="23"/>
    </row>
    <row r="129" spans="2:17" x14ac:dyDescent="0.2">
      <c r="B129" s="66" t="s">
        <v>58</v>
      </c>
      <c r="G129" s="60" t="s">
        <v>3</v>
      </c>
      <c r="I129" s="79"/>
      <c r="K129" s="22"/>
      <c r="M129" s="60" t="s">
        <v>4</v>
      </c>
      <c r="O129" s="97"/>
      <c r="Q129" s="23"/>
    </row>
    <row r="130" spans="2:17" x14ac:dyDescent="0.2">
      <c r="B130" s="66" t="s">
        <v>58</v>
      </c>
      <c r="G130" s="60" t="s">
        <v>3</v>
      </c>
      <c r="I130" s="79"/>
      <c r="K130" s="22"/>
      <c r="M130" s="60" t="s">
        <v>4</v>
      </c>
      <c r="O130" s="97"/>
      <c r="Q130" s="23"/>
    </row>
    <row r="131" spans="2:17" x14ac:dyDescent="0.2">
      <c r="B131" s="65" t="s">
        <v>58</v>
      </c>
      <c r="G131" s="60" t="s">
        <v>3</v>
      </c>
      <c r="I131" s="80"/>
      <c r="K131" s="21"/>
      <c r="M131" s="60" t="s">
        <v>4</v>
      </c>
      <c r="O131" s="97"/>
      <c r="Q131" s="23"/>
    </row>
    <row r="132" spans="2:17" x14ac:dyDescent="0.2">
      <c r="B132" s="68"/>
      <c r="I132" s="25"/>
      <c r="K132" s="19"/>
      <c r="O132" s="107"/>
    </row>
    <row r="133" spans="2:17" x14ac:dyDescent="0.2">
      <c r="B133" s="69" t="s">
        <v>50</v>
      </c>
      <c r="I133" s="25"/>
      <c r="K133" s="19"/>
      <c r="O133" s="107"/>
    </row>
    <row r="134" spans="2:17" x14ac:dyDescent="0.2">
      <c r="B134" s="11" t="s">
        <v>84</v>
      </c>
      <c r="G134" s="60" t="s">
        <v>3</v>
      </c>
      <c r="I134" s="84" t="s">
        <v>110</v>
      </c>
      <c r="K134" s="32">
        <v>1874.8333333333333</v>
      </c>
      <c r="M134" s="60" t="s">
        <v>59</v>
      </c>
      <c r="O134" s="97">
        <v>1.9513</v>
      </c>
      <c r="Q134" s="23"/>
    </row>
    <row r="135" spans="2:17" x14ac:dyDescent="0.2">
      <c r="B135" s="10" t="s">
        <v>83</v>
      </c>
      <c r="G135" s="60" t="s">
        <v>3</v>
      </c>
      <c r="I135" s="90" t="s">
        <v>110</v>
      </c>
      <c r="K135" s="22">
        <v>0</v>
      </c>
      <c r="M135" s="60" t="s">
        <v>59</v>
      </c>
      <c r="O135" s="97">
        <v>4.6699000000000002</v>
      </c>
      <c r="Q135" s="23"/>
    </row>
    <row r="136" spans="2:17" x14ac:dyDescent="0.2">
      <c r="B136" s="65"/>
      <c r="G136" s="60" t="s">
        <v>3</v>
      </c>
      <c r="I136" s="80"/>
      <c r="K136" s="9"/>
      <c r="M136" s="60" t="s">
        <v>59</v>
      </c>
      <c r="O136" s="97">
        <v>0</v>
      </c>
      <c r="Q136" s="23"/>
    </row>
    <row r="137" spans="2:17" x14ac:dyDescent="0.2">
      <c r="B137" s="73"/>
    </row>
    <row r="138" spans="2:17" x14ac:dyDescent="0.2">
      <c r="B138" s="73" t="s">
        <v>85</v>
      </c>
    </row>
    <row r="139" spans="2:17" x14ac:dyDescent="0.2">
      <c r="B139" s="73"/>
    </row>
    <row r="140" spans="2:17" x14ac:dyDescent="0.2">
      <c r="B140" s="73" t="s">
        <v>52</v>
      </c>
      <c r="G140" s="60" t="s">
        <v>3</v>
      </c>
      <c r="I140" s="76" t="s">
        <v>104</v>
      </c>
      <c r="K140" s="34">
        <v>290.22955819772432</v>
      </c>
      <c r="M140" s="75" t="s">
        <v>5</v>
      </c>
      <c r="O140" s="64">
        <v>354.71</v>
      </c>
      <c r="Q140" s="23"/>
    </row>
    <row r="141" spans="2:17" x14ac:dyDescent="0.2">
      <c r="I141" s="25"/>
      <c r="K141" s="19"/>
      <c r="O141" s="18"/>
    </row>
    <row r="142" spans="2:17" x14ac:dyDescent="0.2">
      <c r="B142" s="73" t="s">
        <v>53</v>
      </c>
      <c r="I142" s="25"/>
      <c r="K142" s="19"/>
      <c r="O142" s="18"/>
    </row>
    <row r="143" spans="2:17" x14ac:dyDescent="0.2">
      <c r="B143" s="8" t="s">
        <v>86</v>
      </c>
      <c r="G143" s="60" t="s">
        <v>3</v>
      </c>
      <c r="I143" s="77" t="s">
        <v>105</v>
      </c>
      <c r="K143" s="32">
        <v>407.13255691698009</v>
      </c>
      <c r="M143" s="75" t="s">
        <v>5</v>
      </c>
      <c r="O143" s="64">
        <v>834.76</v>
      </c>
      <c r="Q143" s="23"/>
    </row>
    <row r="144" spans="2:17" x14ac:dyDescent="0.2">
      <c r="B144" s="7" t="s">
        <v>87</v>
      </c>
      <c r="G144" s="60" t="s">
        <v>3</v>
      </c>
      <c r="I144" s="78" t="s">
        <v>106</v>
      </c>
      <c r="K144" s="22">
        <v>21.777599763288844</v>
      </c>
      <c r="M144" s="75" t="s">
        <v>5</v>
      </c>
      <c r="O144" s="64">
        <v>935.49</v>
      </c>
      <c r="Q144" s="23"/>
    </row>
    <row r="145" spans="2:17" x14ac:dyDescent="0.2">
      <c r="B145" s="7" t="s">
        <v>88</v>
      </c>
      <c r="G145" s="60" t="s">
        <v>3</v>
      </c>
      <c r="I145" s="78" t="s">
        <v>106</v>
      </c>
      <c r="K145" s="22">
        <v>3.3146294015812678</v>
      </c>
      <c r="M145" s="75" t="s">
        <v>5</v>
      </c>
      <c r="O145" s="64">
        <v>945.69</v>
      </c>
      <c r="Q145" s="23"/>
    </row>
    <row r="146" spans="2:17" x14ac:dyDescent="0.2">
      <c r="B146" s="7" t="s">
        <v>89</v>
      </c>
      <c r="G146" s="60" t="s">
        <v>3</v>
      </c>
      <c r="I146" s="78" t="s">
        <v>106</v>
      </c>
      <c r="K146" s="22">
        <v>3.0529186596693716</v>
      </c>
      <c r="M146" s="75" t="s">
        <v>5</v>
      </c>
      <c r="O146" s="64">
        <v>1045.8900000000001</v>
      </c>
      <c r="Q146" s="23"/>
    </row>
    <row r="147" spans="2:17" x14ac:dyDescent="0.2">
      <c r="B147" s="66" t="s">
        <v>90</v>
      </c>
      <c r="G147" s="60" t="s">
        <v>3</v>
      </c>
      <c r="I147" s="78" t="s">
        <v>106</v>
      </c>
      <c r="K147" s="22">
        <v>2.5299687505336315</v>
      </c>
      <c r="M147" s="75" t="s">
        <v>5</v>
      </c>
      <c r="O147" s="64">
        <v>1186.08</v>
      </c>
      <c r="Q147" s="23"/>
    </row>
    <row r="148" spans="2:17" x14ac:dyDescent="0.2">
      <c r="B148" s="7"/>
      <c r="G148" s="60" t="s">
        <v>3</v>
      </c>
      <c r="I148" s="79"/>
      <c r="K148" s="22"/>
      <c r="M148" s="75" t="s">
        <v>5</v>
      </c>
      <c r="O148" s="64">
        <v>0</v>
      </c>
      <c r="Q148" s="23"/>
    </row>
    <row r="149" spans="2:17" x14ac:dyDescent="0.2">
      <c r="B149" s="9"/>
      <c r="G149" s="60" t="s">
        <v>3</v>
      </c>
      <c r="I149" s="80"/>
      <c r="K149" s="21"/>
      <c r="M149" s="75" t="s">
        <v>5</v>
      </c>
      <c r="O149" s="64">
        <v>0</v>
      </c>
      <c r="Q149" s="23"/>
    </row>
    <row r="150" spans="2:17" x14ac:dyDescent="0.2">
      <c r="I150" s="25"/>
      <c r="K150" s="19"/>
      <c r="M150" s="75"/>
      <c r="O150" s="30"/>
      <c r="P150" s="52"/>
      <c r="Q150" s="6"/>
    </row>
    <row r="151" spans="2:17" x14ac:dyDescent="0.2">
      <c r="B151" s="58" t="s">
        <v>54</v>
      </c>
      <c r="I151" s="25"/>
      <c r="K151" s="19"/>
      <c r="M151" s="75"/>
      <c r="O151" s="30"/>
    </row>
    <row r="152" spans="2:17" x14ac:dyDescent="0.2">
      <c r="B152" s="5" t="s">
        <v>91</v>
      </c>
      <c r="G152" s="60" t="s">
        <v>3</v>
      </c>
      <c r="I152" s="81" t="s">
        <v>107</v>
      </c>
      <c r="K152" s="32">
        <v>0.98717541761176308</v>
      </c>
      <c r="M152" s="75" t="s">
        <v>5</v>
      </c>
      <c r="O152" s="64">
        <v>4817.3599999999997</v>
      </c>
      <c r="Q152" s="23"/>
    </row>
    <row r="153" spans="2:17" x14ac:dyDescent="0.2">
      <c r="B153" s="4" t="s">
        <v>92</v>
      </c>
      <c r="G153" s="60" t="s">
        <v>3</v>
      </c>
      <c r="I153" s="85" t="s">
        <v>107</v>
      </c>
      <c r="K153" s="22">
        <v>0.66666596594639627</v>
      </c>
      <c r="M153" s="75" t="s">
        <v>5</v>
      </c>
      <c r="O153" s="64">
        <v>4817.3599999999997</v>
      </c>
      <c r="Q153" s="23"/>
    </row>
    <row r="154" spans="2:17" x14ac:dyDescent="0.2">
      <c r="B154" s="66" t="s">
        <v>93</v>
      </c>
      <c r="G154" s="60" t="s">
        <v>3</v>
      </c>
      <c r="I154" s="85" t="s">
        <v>107</v>
      </c>
      <c r="K154" s="22">
        <v>3.6538158516728818</v>
      </c>
      <c r="M154" s="75" t="s">
        <v>5</v>
      </c>
      <c r="O154" s="64">
        <v>4820.13</v>
      </c>
      <c r="Q154" s="23"/>
    </row>
    <row r="155" spans="2:17" x14ac:dyDescent="0.2">
      <c r="B155" s="4" t="s">
        <v>94</v>
      </c>
      <c r="G155" s="60" t="s">
        <v>3</v>
      </c>
      <c r="I155" s="85" t="s">
        <v>107</v>
      </c>
      <c r="K155" s="22">
        <v>1</v>
      </c>
      <c r="M155" s="75" t="s">
        <v>5</v>
      </c>
      <c r="O155" s="64">
        <v>4987.12</v>
      </c>
      <c r="Q155" s="23"/>
    </row>
    <row r="156" spans="2:17" x14ac:dyDescent="0.2">
      <c r="B156" s="66" t="s">
        <v>95</v>
      </c>
      <c r="G156" s="60" t="s">
        <v>3</v>
      </c>
      <c r="I156" s="85" t="s">
        <v>107</v>
      </c>
      <c r="K156" s="22">
        <v>8.2108120255152315</v>
      </c>
      <c r="M156" s="75" t="s">
        <v>5</v>
      </c>
      <c r="O156" s="64">
        <v>4987.12</v>
      </c>
      <c r="Q156" s="23"/>
    </row>
    <row r="157" spans="2:17" x14ac:dyDescent="0.2">
      <c r="B157" s="7" t="s">
        <v>96</v>
      </c>
      <c r="G157" s="60" t="s">
        <v>3</v>
      </c>
      <c r="I157" s="86" t="s">
        <v>111</v>
      </c>
      <c r="K157" s="22">
        <v>0.99999572756484956</v>
      </c>
      <c r="M157" s="75" t="s">
        <v>5</v>
      </c>
      <c r="O157" s="64">
        <v>21332.53</v>
      </c>
      <c r="Q157" s="23"/>
    </row>
    <row r="158" spans="2:17" x14ac:dyDescent="0.2">
      <c r="B158" s="7" t="s">
        <v>97</v>
      </c>
      <c r="G158" s="60" t="s">
        <v>3</v>
      </c>
      <c r="I158" s="82" t="s">
        <v>112</v>
      </c>
      <c r="K158" s="22">
        <v>0</v>
      </c>
      <c r="M158" s="75" t="s">
        <v>5</v>
      </c>
      <c r="O158" s="64">
        <v>25534.44</v>
      </c>
      <c r="Q158" s="23"/>
    </row>
    <row r="159" spans="2:17" x14ac:dyDescent="0.2">
      <c r="B159" s="7" t="s">
        <v>98</v>
      </c>
      <c r="G159" s="60" t="s">
        <v>3</v>
      </c>
      <c r="I159" s="82" t="s">
        <v>112</v>
      </c>
      <c r="K159" s="22">
        <v>0.33333333333333331</v>
      </c>
      <c r="M159" s="75" t="s">
        <v>5</v>
      </c>
      <c r="O159" s="64">
        <v>51215.92</v>
      </c>
      <c r="Q159" s="23"/>
    </row>
    <row r="160" spans="2:17" x14ac:dyDescent="0.2">
      <c r="B160" s="7" t="s">
        <v>99</v>
      </c>
      <c r="G160" s="60" t="s">
        <v>3</v>
      </c>
      <c r="I160" s="82" t="s">
        <v>112</v>
      </c>
      <c r="K160" s="22">
        <v>0.33333021924965633</v>
      </c>
      <c r="M160" s="75" t="s">
        <v>5</v>
      </c>
      <c r="O160" s="64">
        <v>52031.34</v>
      </c>
      <c r="Q160" s="23"/>
    </row>
    <row r="161" spans="2:25" x14ac:dyDescent="0.2">
      <c r="B161" s="7" t="s">
        <v>100</v>
      </c>
      <c r="G161" s="60" t="s">
        <v>3</v>
      </c>
      <c r="I161" s="82" t="s">
        <v>112</v>
      </c>
      <c r="K161" s="22">
        <v>0</v>
      </c>
      <c r="M161" s="75" t="s">
        <v>5</v>
      </c>
      <c r="O161" s="64">
        <v>52436.62</v>
      </c>
      <c r="Q161" s="23"/>
    </row>
    <row r="162" spans="2:25" x14ac:dyDescent="0.2">
      <c r="B162" s="7" t="s">
        <v>101</v>
      </c>
      <c r="G162" s="60" t="s">
        <v>3</v>
      </c>
      <c r="I162" s="83" t="s">
        <v>109</v>
      </c>
      <c r="K162" s="22">
        <v>0</v>
      </c>
      <c r="M162" s="75" t="s">
        <v>5</v>
      </c>
      <c r="O162" s="64">
        <v>162549.21</v>
      </c>
      <c r="Q162" s="23"/>
    </row>
    <row r="163" spans="2:25" x14ac:dyDescent="0.2">
      <c r="B163" s="7" t="s">
        <v>102</v>
      </c>
      <c r="G163" s="60" t="s">
        <v>3</v>
      </c>
      <c r="I163" s="83" t="s">
        <v>109</v>
      </c>
      <c r="K163" s="22">
        <v>0</v>
      </c>
      <c r="M163" s="75" t="s">
        <v>5</v>
      </c>
      <c r="O163" s="64">
        <v>257658.85</v>
      </c>
      <c r="Q163" s="23"/>
    </row>
    <row r="164" spans="2:25" x14ac:dyDescent="0.2">
      <c r="B164" s="7"/>
      <c r="G164" s="60" t="s">
        <v>3</v>
      </c>
      <c r="I164" s="79"/>
      <c r="K164" s="22"/>
      <c r="M164" s="75" t="s">
        <v>5</v>
      </c>
      <c r="O164" s="64">
        <v>0</v>
      </c>
      <c r="Q164" s="23"/>
    </row>
    <row r="165" spans="2:25" x14ac:dyDescent="0.2">
      <c r="B165" s="7"/>
      <c r="G165" s="60" t="s">
        <v>3</v>
      </c>
      <c r="I165" s="79"/>
      <c r="K165" s="22"/>
      <c r="M165" s="75" t="s">
        <v>5</v>
      </c>
      <c r="O165" s="64">
        <v>0</v>
      </c>
      <c r="Q165" s="23"/>
    </row>
    <row r="166" spans="2:25" x14ac:dyDescent="0.2">
      <c r="B166" s="7"/>
      <c r="G166" s="60" t="s">
        <v>3</v>
      </c>
      <c r="I166" s="79"/>
      <c r="K166" s="22"/>
      <c r="M166" s="75" t="s">
        <v>5</v>
      </c>
      <c r="O166" s="64">
        <v>0</v>
      </c>
      <c r="Q166" s="23"/>
    </row>
    <row r="167" spans="2:25" x14ac:dyDescent="0.2">
      <c r="B167" s="9"/>
      <c r="I167" s="80"/>
      <c r="K167" s="21"/>
      <c r="M167" s="75" t="s">
        <v>5</v>
      </c>
      <c r="O167" s="64">
        <v>0</v>
      </c>
      <c r="Q167" s="23"/>
      <c r="T167" s="61"/>
      <c r="U167" s="61"/>
      <c r="V167" s="61"/>
      <c r="W167" s="61"/>
      <c r="X167" s="61"/>
      <c r="Y167" s="61"/>
    </row>
    <row r="168" spans="2:25" x14ac:dyDescent="0.2">
      <c r="B168" s="73"/>
      <c r="I168" s="25"/>
      <c r="K168" s="19"/>
      <c r="M168" s="75"/>
      <c r="O168" s="30"/>
      <c r="T168" s="61"/>
      <c r="U168" s="61"/>
      <c r="V168" s="61"/>
      <c r="W168" s="61"/>
      <c r="X168" s="61"/>
      <c r="Y168" s="61"/>
    </row>
    <row r="169" spans="2:25" x14ac:dyDescent="0.2">
      <c r="B169" s="58" t="s">
        <v>55</v>
      </c>
      <c r="I169" s="25"/>
      <c r="K169" s="19"/>
      <c r="M169" s="75"/>
      <c r="O169" s="30"/>
      <c r="P169" s="3"/>
      <c r="Q169" s="3"/>
      <c r="T169" s="61"/>
      <c r="U169" s="61"/>
      <c r="V169" s="61"/>
      <c r="W169" s="61"/>
      <c r="X169" s="61"/>
      <c r="Y169" s="61"/>
    </row>
    <row r="170" spans="2:25" x14ac:dyDescent="0.2">
      <c r="B170" s="5" t="s">
        <v>103</v>
      </c>
      <c r="G170" s="60" t="s">
        <v>3</v>
      </c>
      <c r="I170" s="87" t="s">
        <v>113</v>
      </c>
      <c r="K170" s="32">
        <v>653.52545374059321</v>
      </c>
      <c r="M170" s="75" t="s">
        <v>56</v>
      </c>
      <c r="O170" s="96">
        <v>15.25</v>
      </c>
      <c r="Q170" s="23"/>
      <c r="T170" s="61"/>
      <c r="U170" s="61"/>
      <c r="V170" s="61"/>
      <c r="W170" s="93"/>
      <c r="X170" s="94"/>
      <c r="Y170" s="95"/>
    </row>
    <row r="171" spans="2:25" x14ac:dyDescent="0.2">
      <c r="B171" s="4" t="s">
        <v>86</v>
      </c>
      <c r="G171" s="60" t="s">
        <v>3</v>
      </c>
      <c r="I171" s="88" t="s">
        <v>114</v>
      </c>
      <c r="K171" s="22">
        <v>493.25070852408982</v>
      </c>
      <c r="M171" s="75" t="s">
        <v>56</v>
      </c>
      <c r="O171" s="96">
        <v>15.48</v>
      </c>
      <c r="Q171" s="23"/>
      <c r="T171" s="61"/>
      <c r="U171" s="61"/>
      <c r="V171" s="61"/>
      <c r="W171" s="93"/>
      <c r="X171" s="94"/>
      <c r="Y171" s="95"/>
    </row>
    <row r="172" spans="2:25" x14ac:dyDescent="0.2">
      <c r="B172" s="4" t="s">
        <v>87</v>
      </c>
      <c r="G172" s="60" t="s">
        <v>3</v>
      </c>
      <c r="I172" s="78" t="s">
        <v>115</v>
      </c>
      <c r="K172" s="22">
        <v>2.9411764705882351</v>
      </c>
      <c r="M172" s="75" t="s">
        <v>56</v>
      </c>
      <c r="O172" s="96">
        <v>21.68</v>
      </c>
      <c r="Q172" s="23"/>
      <c r="T172" s="61"/>
      <c r="U172" s="61"/>
      <c r="V172" s="61"/>
      <c r="W172" s="93"/>
      <c r="X172" s="94"/>
      <c r="Y172" s="95"/>
    </row>
    <row r="173" spans="2:25" x14ac:dyDescent="0.2">
      <c r="B173" s="4" t="s">
        <v>88</v>
      </c>
      <c r="G173" s="60" t="s">
        <v>3</v>
      </c>
      <c r="I173" s="78" t="s">
        <v>115</v>
      </c>
      <c r="K173" s="22">
        <v>3.5325241207594149</v>
      </c>
      <c r="M173" s="75" t="s">
        <v>56</v>
      </c>
      <c r="O173" s="96">
        <v>21.68</v>
      </c>
      <c r="Q173" s="23"/>
      <c r="T173" s="61"/>
      <c r="U173" s="61"/>
      <c r="V173" s="61"/>
      <c r="W173" s="93"/>
      <c r="X173" s="94"/>
      <c r="Y173" s="95"/>
    </row>
    <row r="174" spans="2:25" x14ac:dyDescent="0.2">
      <c r="B174" s="4" t="s">
        <v>89</v>
      </c>
      <c r="G174" s="60" t="s">
        <v>3</v>
      </c>
      <c r="I174" s="78" t="s">
        <v>115</v>
      </c>
      <c r="K174" s="22">
        <v>0</v>
      </c>
      <c r="M174" s="75" t="s">
        <v>56</v>
      </c>
      <c r="O174" s="96">
        <v>21.68</v>
      </c>
      <c r="Q174" s="23"/>
      <c r="T174" s="61"/>
      <c r="U174" s="61"/>
      <c r="V174" s="61"/>
      <c r="W174" s="93"/>
      <c r="X174" s="94"/>
      <c r="Y174" s="95"/>
    </row>
    <row r="175" spans="2:25" x14ac:dyDescent="0.2">
      <c r="B175" s="4" t="s">
        <v>90</v>
      </c>
      <c r="G175" s="60" t="s">
        <v>3</v>
      </c>
      <c r="I175" s="78" t="s">
        <v>115</v>
      </c>
      <c r="K175" s="22">
        <v>36.216931216931215</v>
      </c>
      <c r="M175" s="75" t="s">
        <v>56</v>
      </c>
      <c r="O175" s="96">
        <v>21.676000000000002</v>
      </c>
      <c r="Q175" s="23"/>
      <c r="T175" s="61"/>
      <c r="U175" s="61"/>
      <c r="V175" s="61"/>
      <c r="W175" s="93"/>
      <c r="X175" s="94"/>
      <c r="Y175" s="95"/>
    </row>
    <row r="176" spans="2:25" x14ac:dyDescent="0.2">
      <c r="B176" s="4" t="s">
        <v>91</v>
      </c>
      <c r="G176" s="60" t="s">
        <v>3</v>
      </c>
      <c r="I176" s="85" t="s">
        <v>116</v>
      </c>
      <c r="K176" s="22">
        <v>143.57073643410851</v>
      </c>
      <c r="M176" s="75" t="s">
        <v>56</v>
      </c>
      <c r="O176" s="96">
        <v>27.86</v>
      </c>
      <c r="Q176" s="23"/>
      <c r="T176" s="72"/>
      <c r="U176" s="61"/>
      <c r="V176" s="61"/>
      <c r="W176" s="93"/>
      <c r="X176" s="94"/>
      <c r="Y176" s="95"/>
    </row>
    <row r="177" spans="2:25" x14ac:dyDescent="0.2">
      <c r="B177" s="4" t="s">
        <v>92</v>
      </c>
      <c r="G177" s="60" t="s">
        <v>3</v>
      </c>
      <c r="I177" s="85" t="s">
        <v>116</v>
      </c>
      <c r="K177" s="22">
        <v>193.5794573643411</v>
      </c>
      <c r="M177" s="75" t="s">
        <v>56</v>
      </c>
      <c r="O177" s="96">
        <v>27.86</v>
      </c>
      <c r="Q177" s="23"/>
      <c r="T177" s="61"/>
      <c r="U177" s="61"/>
      <c r="V177" s="61"/>
      <c r="W177" s="93"/>
      <c r="X177" s="94"/>
      <c r="Y177" s="95"/>
    </row>
    <row r="178" spans="2:25" x14ac:dyDescent="0.2">
      <c r="B178" s="4" t="s">
        <v>93</v>
      </c>
      <c r="G178" s="60" t="s">
        <v>3</v>
      </c>
      <c r="I178" s="85" t="s">
        <v>116</v>
      </c>
      <c r="K178" s="22">
        <v>763.72804672804671</v>
      </c>
      <c r="M178" s="75" t="s">
        <v>56</v>
      </c>
      <c r="O178" s="96">
        <v>34.090000000000003</v>
      </c>
      <c r="Q178" s="23"/>
      <c r="T178" s="61"/>
      <c r="U178" s="61"/>
      <c r="V178" s="61"/>
      <c r="W178" s="93"/>
      <c r="X178" s="94"/>
      <c r="Y178" s="95"/>
    </row>
    <row r="179" spans="2:25" x14ac:dyDescent="0.2">
      <c r="B179" s="4" t="s">
        <v>94</v>
      </c>
      <c r="G179" s="60" t="s">
        <v>3</v>
      </c>
      <c r="I179" s="85" t="s">
        <v>116</v>
      </c>
      <c r="K179" s="22">
        <v>223.66666666666666</v>
      </c>
      <c r="M179" s="75" t="s">
        <v>56</v>
      </c>
      <c r="O179" s="96">
        <v>34.090000000000003</v>
      </c>
      <c r="Q179" s="23"/>
      <c r="T179" s="61"/>
      <c r="U179" s="61"/>
      <c r="V179" s="61"/>
      <c r="W179" s="93"/>
      <c r="X179" s="94"/>
      <c r="Y179" s="95"/>
    </row>
    <row r="180" spans="2:25" x14ac:dyDescent="0.2">
      <c r="B180" s="4" t="s">
        <v>95</v>
      </c>
      <c r="G180" s="60" t="s">
        <v>3</v>
      </c>
      <c r="I180" s="85" t="s">
        <v>116</v>
      </c>
      <c r="K180" s="22">
        <v>1522.7921582864403</v>
      </c>
      <c r="M180" s="75" t="s">
        <v>56</v>
      </c>
      <c r="O180" s="96">
        <v>55.79</v>
      </c>
      <c r="Q180" s="23"/>
      <c r="T180" s="61"/>
      <c r="U180" s="61"/>
      <c r="V180" s="61"/>
      <c r="W180" s="93"/>
      <c r="X180" s="94"/>
      <c r="Y180" s="95"/>
    </row>
    <row r="181" spans="2:25" x14ac:dyDescent="0.2">
      <c r="B181" s="4" t="s">
        <v>96</v>
      </c>
      <c r="G181" s="60" t="s">
        <v>3</v>
      </c>
      <c r="I181" s="86" t="s">
        <v>117</v>
      </c>
      <c r="K181" s="22">
        <v>4.2029242881666962</v>
      </c>
      <c r="M181" s="75" t="s">
        <v>56</v>
      </c>
      <c r="O181" s="96">
        <v>114.05</v>
      </c>
      <c r="Q181" s="23"/>
      <c r="T181" s="61"/>
      <c r="U181" s="61"/>
      <c r="V181" s="61"/>
      <c r="W181" s="93"/>
      <c r="X181" s="94"/>
      <c r="Y181" s="95"/>
    </row>
    <row r="182" spans="2:25" x14ac:dyDescent="0.2">
      <c r="B182" s="4" t="s">
        <v>97</v>
      </c>
      <c r="G182" s="60" t="s">
        <v>3</v>
      </c>
      <c r="I182" s="82" t="s">
        <v>118</v>
      </c>
      <c r="K182" s="22">
        <v>0</v>
      </c>
      <c r="M182" s="75" t="s">
        <v>56</v>
      </c>
      <c r="O182" s="96">
        <v>132.25</v>
      </c>
      <c r="Q182" s="23"/>
      <c r="T182" s="61"/>
      <c r="U182" s="61"/>
      <c r="V182" s="61"/>
      <c r="W182" s="93"/>
      <c r="X182" s="94"/>
      <c r="Y182" s="95"/>
    </row>
    <row r="183" spans="2:25" x14ac:dyDescent="0.2">
      <c r="B183" s="4" t="s">
        <v>98</v>
      </c>
      <c r="G183" s="60" t="s">
        <v>3</v>
      </c>
      <c r="I183" s="82" t="s">
        <v>118</v>
      </c>
      <c r="K183" s="22">
        <v>0</v>
      </c>
      <c r="M183" s="75" t="s">
        <v>56</v>
      </c>
      <c r="O183" s="96">
        <v>132.25</v>
      </c>
      <c r="Q183" s="23"/>
      <c r="T183" s="61"/>
      <c r="U183" s="61"/>
      <c r="V183" s="61"/>
      <c r="W183" s="93"/>
      <c r="X183" s="94"/>
      <c r="Y183" s="95"/>
    </row>
    <row r="184" spans="2:25" x14ac:dyDescent="0.2">
      <c r="B184" s="66" t="s">
        <v>99</v>
      </c>
      <c r="G184" s="60" t="s">
        <v>3</v>
      </c>
      <c r="I184" s="82" t="s">
        <v>118</v>
      </c>
      <c r="K184" s="22">
        <v>2.2972662531587411</v>
      </c>
      <c r="M184" s="75" t="s">
        <v>56</v>
      </c>
      <c r="O184" s="96">
        <v>132.25</v>
      </c>
      <c r="Q184" s="23"/>
      <c r="T184" s="61"/>
      <c r="U184" s="61"/>
      <c r="V184" s="61"/>
      <c r="W184" s="93"/>
      <c r="X184" s="94"/>
      <c r="Y184" s="95"/>
    </row>
    <row r="185" spans="2:25" x14ac:dyDescent="0.2">
      <c r="B185" s="4" t="s">
        <v>100</v>
      </c>
      <c r="G185" s="60" t="s">
        <v>3</v>
      </c>
      <c r="I185" s="82" t="s">
        <v>118</v>
      </c>
      <c r="K185" s="22">
        <v>0</v>
      </c>
      <c r="M185" s="75" t="s">
        <v>56</v>
      </c>
      <c r="O185" s="96">
        <v>132.25</v>
      </c>
      <c r="Q185" s="23"/>
      <c r="T185" s="61"/>
      <c r="U185" s="61"/>
      <c r="V185" s="61"/>
      <c r="W185" s="93"/>
      <c r="X185" s="94"/>
      <c r="Y185" s="95"/>
    </row>
    <row r="186" spans="2:25" x14ac:dyDescent="0.2">
      <c r="B186" s="66" t="s">
        <v>101</v>
      </c>
      <c r="G186" s="60" t="s">
        <v>3</v>
      </c>
      <c r="I186" s="83" t="s">
        <v>109</v>
      </c>
      <c r="K186" s="22">
        <v>0</v>
      </c>
      <c r="M186" s="75" t="s">
        <v>56</v>
      </c>
      <c r="O186" s="96">
        <v>132.25</v>
      </c>
      <c r="Q186" s="23"/>
      <c r="T186" s="61"/>
      <c r="U186" s="61"/>
      <c r="V186" s="61"/>
      <c r="W186" s="93"/>
      <c r="X186" s="94"/>
      <c r="Y186" s="95"/>
    </row>
    <row r="187" spans="2:25" x14ac:dyDescent="0.2">
      <c r="B187" s="2" t="s">
        <v>102</v>
      </c>
      <c r="G187" s="60" t="s">
        <v>3</v>
      </c>
      <c r="I187" s="89" t="s">
        <v>109</v>
      </c>
      <c r="K187" s="1">
        <v>0</v>
      </c>
      <c r="M187" s="75" t="s">
        <v>56</v>
      </c>
      <c r="O187" s="96">
        <v>175.33</v>
      </c>
      <c r="Q187" s="23"/>
      <c r="T187" s="61"/>
      <c r="U187" s="61"/>
      <c r="V187" s="61"/>
      <c r="W187" s="93"/>
      <c r="X187" s="94"/>
      <c r="Y187" s="95"/>
    </row>
    <row r="188" spans="2:25" x14ac:dyDescent="0.2">
      <c r="K188" s="3"/>
      <c r="M188" s="75"/>
      <c r="O188" s="3"/>
      <c r="T188" s="61"/>
      <c r="U188" s="61"/>
      <c r="V188" s="61"/>
      <c r="W188" s="61"/>
      <c r="X188" s="61"/>
      <c r="Y188" s="61"/>
    </row>
    <row r="189" spans="2:25" x14ac:dyDescent="0.2">
      <c r="T189" s="61"/>
      <c r="U189" s="61"/>
      <c r="V189" s="61"/>
      <c r="W189" s="61"/>
      <c r="X189" s="61"/>
      <c r="Y189" s="61"/>
    </row>
    <row r="192" spans="2:25" x14ac:dyDescent="0.2">
      <c r="K192" s="6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60" customWidth="1"/>
    <col min="2" max="2" width="41.42578125" style="60" customWidth="1"/>
    <col min="3" max="5" width="4.5703125" style="60" customWidth="1"/>
    <col min="6" max="6" width="13.7109375" style="60" customWidth="1"/>
    <col min="7" max="7" width="45.7109375" style="60" customWidth="1"/>
    <col min="8" max="16" width="12.5703125" style="60" customWidth="1"/>
    <col min="17" max="17" width="2.7109375" style="60" customWidth="1"/>
    <col min="18" max="18" width="17.140625" style="60" customWidth="1"/>
    <col min="19" max="19" width="2.7109375" style="60" customWidth="1"/>
    <col min="20" max="20" width="13.7109375" style="60" customWidth="1"/>
    <col min="21" max="21" width="2.7109375" style="60" customWidth="1"/>
    <col min="22" max="36" width="13.7109375" style="60" customWidth="1"/>
    <col min="37" max="16384" width="9.140625" style="60"/>
  </cols>
  <sheetData>
    <row r="2" spans="2:7" s="57" customFormat="1" ht="18" x14ac:dyDescent="0.2">
      <c r="B2" s="74" t="s">
        <v>127</v>
      </c>
    </row>
    <row r="4" spans="2:7" x14ac:dyDescent="0.2">
      <c r="B4" s="61"/>
      <c r="C4" s="61"/>
      <c r="D4" s="61"/>
    </row>
    <row r="5" spans="2:7" s="62" customFormat="1" x14ac:dyDescent="0.2">
      <c r="B5" s="62" t="s">
        <v>61</v>
      </c>
      <c r="G5" s="62" t="s">
        <v>62</v>
      </c>
    </row>
    <row r="8" spans="2:7" s="62" customFormat="1" x14ac:dyDescent="0.2">
      <c r="B8" s="62" t="s">
        <v>63</v>
      </c>
    </row>
    <row r="10" spans="2:7" x14ac:dyDescent="0.2">
      <c r="B10" s="73" t="s">
        <v>64</v>
      </c>
    </row>
    <row r="12" spans="2:7" x14ac:dyDescent="0.2">
      <c r="B12" s="56" t="s">
        <v>7</v>
      </c>
      <c r="C12" s="55"/>
      <c r="D12" s="55"/>
      <c r="E12" s="55"/>
      <c r="F12" s="55"/>
      <c r="G12" s="54"/>
    </row>
    <row r="13" spans="2:7" x14ac:dyDescent="0.2">
      <c r="B13" s="53" t="s">
        <v>119</v>
      </c>
      <c r="C13" s="52"/>
      <c r="D13" s="52"/>
      <c r="E13" s="52"/>
      <c r="F13" s="52"/>
      <c r="G13" s="51"/>
    </row>
    <row r="14" spans="2:7" x14ac:dyDescent="0.2">
      <c r="B14" s="53" t="s">
        <v>13</v>
      </c>
      <c r="C14" s="52"/>
      <c r="D14" s="52"/>
      <c r="E14" s="52"/>
      <c r="F14" s="52"/>
      <c r="G14" s="51"/>
    </row>
    <row r="15" spans="2:7" x14ac:dyDescent="0.2">
      <c r="B15" s="53" t="s">
        <v>120</v>
      </c>
      <c r="C15" s="52"/>
      <c r="D15" s="52"/>
      <c r="E15" s="52"/>
      <c r="F15" s="52"/>
      <c r="G15" s="51"/>
    </row>
    <row r="16" spans="2:7" x14ac:dyDescent="0.2">
      <c r="B16" s="53" t="s">
        <v>15</v>
      </c>
      <c r="C16" s="52"/>
      <c r="D16" s="52"/>
      <c r="E16" s="52"/>
      <c r="F16" s="52"/>
      <c r="G16" s="51"/>
    </row>
    <row r="17" spans="2:7" x14ac:dyDescent="0.2">
      <c r="B17" s="50" t="s">
        <v>121</v>
      </c>
      <c r="C17" s="49"/>
      <c r="D17" s="49"/>
      <c r="E17" s="49"/>
      <c r="F17" s="49"/>
      <c r="G17" s="48"/>
    </row>
    <row r="19" spans="2:7" x14ac:dyDescent="0.2">
      <c r="B19" s="56" t="s">
        <v>122</v>
      </c>
      <c r="C19" s="55"/>
      <c r="D19" s="55"/>
      <c r="E19" s="55"/>
      <c r="F19" s="55"/>
      <c r="G19" s="54"/>
    </row>
    <row r="20" spans="2:7" x14ac:dyDescent="0.2">
      <c r="B20" s="53" t="s">
        <v>123</v>
      </c>
      <c r="C20" s="52"/>
      <c r="D20" s="52"/>
      <c r="E20" s="52"/>
      <c r="F20" s="52"/>
      <c r="G20" s="51" t="s">
        <v>124</v>
      </c>
    </row>
    <row r="21" spans="2:7" x14ac:dyDescent="0.2">
      <c r="B21" s="50" t="s">
        <v>23</v>
      </c>
      <c r="C21" s="49"/>
      <c r="D21" s="49"/>
      <c r="E21" s="49"/>
      <c r="F21" s="49"/>
      <c r="G21" s="48" t="s">
        <v>125</v>
      </c>
    </row>
    <row r="23" spans="2:7" x14ac:dyDescent="0.2">
      <c r="B23" s="47" t="s">
        <v>25</v>
      </c>
      <c r="C23" s="46"/>
      <c r="D23" s="46"/>
      <c r="E23" s="46"/>
      <c r="F23" s="46"/>
      <c r="G23" s="45" t="s">
        <v>126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60" customWidth="1"/>
    <col min="2" max="2" width="41.42578125" style="60" customWidth="1"/>
    <col min="3" max="3" width="16.85546875" style="60" bestFit="1" customWidth="1"/>
    <col min="4" max="5" width="13.7109375" style="60" customWidth="1"/>
    <col min="6" max="6" width="11" style="60" bestFit="1" customWidth="1"/>
    <col min="7" max="16" width="12.5703125" style="60" customWidth="1"/>
    <col min="17" max="17" width="2.7109375" style="60" customWidth="1"/>
    <col min="18" max="18" width="17.140625" style="60" customWidth="1"/>
    <col min="19" max="19" width="2.7109375" style="60" customWidth="1"/>
    <col min="20" max="20" width="13.7109375" style="60" customWidth="1"/>
    <col min="21" max="21" width="2.7109375" style="60" customWidth="1"/>
    <col min="22" max="36" width="13.7109375" style="60" customWidth="1"/>
    <col min="37" max="16384" width="9.140625" style="60"/>
  </cols>
  <sheetData>
    <row r="2" spans="2:6" s="57" customFormat="1" ht="18" x14ac:dyDescent="0.2">
      <c r="B2" s="74" t="s">
        <v>128</v>
      </c>
    </row>
    <row r="4" spans="2:6" x14ac:dyDescent="0.2">
      <c r="B4" s="61"/>
      <c r="C4" s="44"/>
    </row>
    <row r="5" spans="2:6" s="62" customFormat="1" x14ac:dyDescent="0.2">
      <c r="B5" s="62" t="s">
        <v>61</v>
      </c>
      <c r="C5" s="62" t="s">
        <v>73</v>
      </c>
      <c r="D5" s="62" t="s">
        <v>65</v>
      </c>
      <c r="E5" s="62" t="s">
        <v>66</v>
      </c>
      <c r="F5" s="62" t="s">
        <v>67</v>
      </c>
    </row>
    <row r="8" spans="2:6" s="62" customFormat="1" x14ac:dyDescent="0.2">
      <c r="B8" s="62" t="s">
        <v>68</v>
      </c>
    </row>
    <row r="10" spans="2:6" x14ac:dyDescent="0.2">
      <c r="B10" s="73" t="s">
        <v>68</v>
      </c>
    </row>
    <row r="11" spans="2:6" x14ac:dyDescent="0.2">
      <c r="B11" s="40" t="str">
        <f>'2a Tarievenvoorstel'!B140</f>
        <v>EAV t/m 1*6A (per aansluiting)</v>
      </c>
      <c r="C11" s="39">
        <f>'2a Tarievenvoorstel'!O140</f>
        <v>354.71</v>
      </c>
      <c r="D11" s="43">
        <v>106.41</v>
      </c>
      <c r="E11" s="43">
        <v>70.94</v>
      </c>
      <c r="F11" s="43">
        <v>177.36</v>
      </c>
    </row>
    <row r="12" spans="2:6" x14ac:dyDescent="0.2">
      <c r="B12" s="38" t="str">
        <f>'2a Tarievenvoorstel'!B143</f>
        <v xml:space="preserve"> &gt; 1*6A  en t/m 3*25A </v>
      </c>
      <c r="C12" s="37">
        <f>'2a Tarievenvoorstel'!O143</f>
        <v>834.76</v>
      </c>
      <c r="D12" s="42">
        <v>250.43</v>
      </c>
      <c r="E12" s="42">
        <v>166.95</v>
      </c>
      <c r="F12" s="42">
        <v>417.38</v>
      </c>
    </row>
    <row r="13" spans="2:6" x14ac:dyDescent="0.2">
      <c r="B13" s="38" t="str">
        <f>'2a Tarievenvoorstel'!B144</f>
        <v xml:space="preserve"> &gt;3*25A en t/m 3*35A </v>
      </c>
      <c r="C13" s="37">
        <f>'2a Tarievenvoorstel'!O144</f>
        <v>935.49</v>
      </c>
      <c r="D13" s="42">
        <v>280.64999999999998</v>
      </c>
      <c r="E13" s="42">
        <v>187.1</v>
      </c>
      <c r="F13" s="42">
        <v>467.74</v>
      </c>
    </row>
    <row r="14" spans="2:6" x14ac:dyDescent="0.2">
      <c r="B14" s="38" t="str">
        <f>'2a Tarievenvoorstel'!B145</f>
        <v xml:space="preserve"> &gt;3*35A en t/m 3*50A </v>
      </c>
      <c r="C14" s="37">
        <f>'2a Tarievenvoorstel'!O145</f>
        <v>945.69</v>
      </c>
      <c r="D14" s="42">
        <v>283.70999999999998</v>
      </c>
      <c r="E14" s="42">
        <v>189.14</v>
      </c>
      <c r="F14" s="42">
        <v>472.84</v>
      </c>
    </row>
    <row r="15" spans="2:6" x14ac:dyDescent="0.2">
      <c r="B15" s="38" t="str">
        <f>'2a Tarievenvoorstel'!B146</f>
        <v xml:space="preserve"> &gt;3*50A en t/m 3*63A </v>
      </c>
      <c r="C15" s="37">
        <f>'2a Tarievenvoorstel'!O146</f>
        <v>1045.8900000000001</v>
      </c>
      <c r="D15" s="42">
        <v>313.77</v>
      </c>
      <c r="E15" s="42">
        <v>209.18</v>
      </c>
      <c r="F15" s="42">
        <v>522.94000000000005</v>
      </c>
    </row>
    <row r="16" spans="2:6" x14ac:dyDescent="0.2">
      <c r="B16" s="38" t="str">
        <f>'2a Tarievenvoorstel'!B147</f>
        <v xml:space="preserve"> &gt;3*63A en t/m 3*80A </v>
      </c>
      <c r="C16" s="37">
        <f>'2a Tarievenvoorstel'!O147</f>
        <v>1186.08</v>
      </c>
      <c r="D16" s="42">
        <v>355.82</v>
      </c>
      <c r="E16" s="42">
        <v>237.22</v>
      </c>
      <c r="F16" s="42">
        <v>593.04</v>
      </c>
    </row>
    <row r="17" spans="2:6" x14ac:dyDescent="0.2">
      <c r="B17" s="38"/>
      <c r="C17" s="37"/>
      <c r="D17" s="42"/>
      <c r="E17" s="42"/>
      <c r="F17" s="42"/>
    </row>
    <row r="18" spans="2:6" x14ac:dyDescent="0.2">
      <c r="B18" s="38"/>
      <c r="C18" s="37"/>
      <c r="D18" s="42"/>
      <c r="E18" s="42"/>
      <c r="F18" s="42"/>
    </row>
    <row r="19" spans="2:6" x14ac:dyDescent="0.2">
      <c r="B19" s="38"/>
      <c r="C19" s="37"/>
      <c r="D19" s="42"/>
      <c r="E19" s="42"/>
      <c r="F19" s="42"/>
    </row>
    <row r="20" spans="2:6" x14ac:dyDescent="0.2">
      <c r="B20" s="38"/>
      <c r="C20" s="37"/>
      <c r="D20" s="42"/>
      <c r="E20" s="42"/>
      <c r="F20" s="42"/>
    </row>
    <row r="21" spans="2:6" x14ac:dyDescent="0.2">
      <c r="B21" s="38" t="str">
        <f>'2a Tarievenvoorstel'!B152</f>
        <v xml:space="preserve"> &gt;3*80A en t/m 3*100A af sec. zijde LS-transformator </v>
      </c>
      <c r="C21" s="37">
        <f>'2a Tarievenvoorstel'!O152</f>
        <v>4817.3599999999997</v>
      </c>
      <c r="D21" s="42">
        <v>963.47</v>
      </c>
      <c r="E21" s="42">
        <v>1686.08</v>
      </c>
      <c r="F21" s="42">
        <v>2167.81</v>
      </c>
    </row>
    <row r="22" spans="2:6" x14ac:dyDescent="0.2">
      <c r="B22" s="38" t="str">
        <f>'2a Tarievenvoorstel'!B153</f>
        <v xml:space="preserve"> &gt;3*100A en t/m 3*125A af sec.zijde LS-transformator </v>
      </c>
      <c r="C22" s="37">
        <f>'2a Tarievenvoorstel'!O153</f>
        <v>4817.3599999999997</v>
      </c>
      <c r="D22" s="42">
        <v>963.47</v>
      </c>
      <c r="E22" s="42">
        <v>1686.08</v>
      </c>
      <c r="F22" s="42">
        <v>2167.81</v>
      </c>
    </row>
    <row r="23" spans="2:6" x14ac:dyDescent="0.2">
      <c r="B23" s="38" t="str">
        <f>'2a Tarievenvoorstel'!B154</f>
        <v xml:space="preserve"> &gt;3*125A en t/m 3*160A af sec.zijde LS-transformator </v>
      </c>
      <c r="C23" s="37">
        <f>'2a Tarievenvoorstel'!O154</f>
        <v>4820.13</v>
      </c>
      <c r="D23" s="42">
        <v>964.03</v>
      </c>
      <c r="E23" s="42">
        <v>1687.05</v>
      </c>
      <c r="F23" s="42">
        <v>2169.0500000000002</v>
      </c>
    </row>
    <row r="24" spans="2:6" x14ac:dyDescent="0.2">
      <c r="B24" s="38" t="str">
        <f>'2a Tarievenvoorstel'!B155</f>
        <v xml:space="preserve"> &gt;3*160A en t/m 3*200A af sec.zijde LS-transformator </v>
      </c>
      <c r="C24" s="37">
        <f>'2a Tarievenvoorstel'!O155</f>
        <v>4987.12</v>
      </c>
      <c r="D24" s="42">
        <v>997.42</v>
      </c>
      <c r="E24" s="42">
        <v>1745.49</v>
      </c>
      <c r="F24" s="42">
        <v>2244.21</v>
      </c>
    </row>
    <row r="25" spans="2:6" x14ac:dyDescent="0.2">
      <c r="B25" s="38" t="str">
        <f>'2a Tarievenvoorstel'!B156</f>
        <v xml:space="preserve"> &gt;3*200A en t/m 3*225A af sec.zijde LS-transformator </v>
      </c>
      <c r="C25" s="37">
        <f>'2a Tarievenvoorstel'!O156</f>
        <v>4987.12</v>
      </c>
      <c r="D25" s="42">
        <v>997.42</v>
      </c>
      <c r="E25" s="42">
        <v>1745.49</v>
      </c>
      <c r="F25" s="42">
        <v>2244.21</v>
      </c>
    </row>
    <row r="26" spans="2:6" x14ac:dyDescent="0.2">
      <c r="B26" s="38" t="str">
        <f>'2a Tarievenvoorstel'!B157</f>
        <v xml:space="preserve"> &gt;0,15 MVA en t/m 0,63 MVA MS met  LS meting </v>
      </c>
      <c r="C26" s="37">
        <f>'2a Tarievenvoorstel'!O157</f>
        <v>21332.53</v>
      </c>
      <c r="D26" s="42">
        <v>3199.88</v>
      </c>
      <c r="E26" s="42">
        <v>12799.52</v>
      </c>
      <c r="F26" s="42">
        <v>5333.13</v>
      </c>
    </row>
    <row r="27" spans="2:6" x14ac:dyDescent="0.2">
      <c r="B27" s="38" t="str">
        <f>'2a Tarievenvoorstel'!B158</f>
        <v xml:space="preserve"> &gt;0,63 MVA en t/m 1,2 MVA MS met LS meting </v>
      </c>
      <c r="C27" s="37">
        <f>'2a Tarievenvoorstel'!O158</f>
        <v>25534.44</v>
      </c>
      <c r="D27" s="42">
        <v>3830.17</v>
      </c>
      <c r="E27" s="42">
        <v>15320.66</v>
      </c>
      <c r="F27" s="42">
        <v>6383.61</v>
      </c>
    </row>
    <row r="28" spans="2:6" x14ac:dyDescent="0.2">
      <c r="B28" s="38" t="str">
        <f>'2a Tarievenvoorstel'!B159</f>
        <v xml:space="preserve"> &gt;1,2 MVA en t/m 1,8 MVA MS met  MS meting </v>
      </c>
      <c r="C28" s="37">
        <f>'2a Tarievenvoorstel'!O159</f>
        <v>51215.92</v>
      </c>
      <c r="D28" s="42">
        <v>6658.07</v>
      </c>
      <c r="E28" s="42">
        <v>35338.980000000003</v>
      </c>
      <c r="F28" s="42">
        <v>9218.8700000000008</v>
      </c>
    </row>
    <row r="29" spans="2:6" x14ac:dyDescent="0.2">
      <c r="B29" s="38" t="str">
        <f>'2a Tarievenvoorstel'!B160</f>
        <v xml:space="preserve"> &gt;1,8 MVA en t/m 2,4 MVA MS met  MS meting </v>
      </c>
      <c r="C29" s="37">
        <f>'2a Tarievenvoorstel'!O160</f>
        <v>52031.34</v>
      </c>
      <c r="D29" s="42">
        <v>6764.07</v>
      </c>
      <c r="E29" s="42">
        <v>35901.620000000003</v>
      </c>
      <c r="F29" s="42">
        <v>9365.65</v>
      </c>
    </row>
    <row r="30" spans="2:6" x14ac:dyDescent="0.2">
      <c r="B30" s="38" t="str">
        <f>'2a Tarievenvoorstel'!B161</f>
        <v xml:space="preserve"> &gt;2,4 MVA en t/m 3,0 MVA MS met  MS meting </v>
      </c>
      <c r="C30" s="37">
        <f>'2a Tarievenvoorstel'!O161</f>
        <v>52436.62</v>
      </c>
      <c r="D30" s="42">
        <v>6816.76</v>
      </c>
      <c r="E30" s="42">
        <v>36181.269999999997</v>
      </c>
      <c r="F30" s="42">
        <v>9438.59</v>
      </c>
    </row>
    <row r="31" spans="2:6" x14ac:dyDescent="0.2">
      <c r="B31" s="38" t="str">
        <f>'2a Tarievenvoorstel'!B162</f>
        <v xml:space="preserve"> &gt;3,0 MVA en t/m 6,0 MVA MS met  MS meting </v>
      </c>
      <c r="C31" s="37">
        <f>'2a Tarievenvoorstel'!O162</f>
        <v>162549.21</v>
      </c>
      <c r="D31" s="42">
        <v>65019.68</v>
      </c>
      <c r="E31" s="42">
        <v>89402.07</v>
      </c>
      <c r="F31" s="42">
        <v>8127.46</v>
      </c>
    </row>
    <row r="32" spans="2:6" x14ac:dyDescent="0.2">
      <c r="B32" s="38" t="str">
        <f>'2a Tarievenvoorstel'!B163</f>
        <v xml:space="preserve"> &gt; 6,0 MVA en t/m 10,0 MVA MS met MS meting </v>
      </c>
      <c r="C32" s="37">
        <f>'2a Tarievenvoorstel'!O163</f>
        <v>257658.85</v>
      </c>
      <c r="D32" s="42">
        <v>157171.9</v>
      </c>
      <c r="E32" s="42">
        <v>85027.42</v>
      </c>
      <c r="F32" s="42">
        <v>15459.53</v>
      </c>
    </row>
    <row r="33" spans="2:6" x14ac:dyDescent="0.2">
      <c r="B33" s="38"/>
      <c r="C33" s="37"/>
      <c r="D33" s="42"/>
      <c r="E33" s="42"/>
      <c r="F33" s="42"/>
    </row>
    <row r="34" spans="2:6" x14ac:dyDescent="0.2">
      <c r="B34" s="38"/>
      <c r="C34" s="37"/>
      <c r="D34" s="42"/>
      <c r="E34" s="42"/>
      <c r="F34" s="42"/>
    </row>
    <row r="35" spans="2:6" x14ac:dyDescent="0.2">
      <c r="B35" s="38"/>
      <c r="C35" s="37"/>
      <c r="D35" s="42"/>
      <c r="E35" s="42"/>
      <c r="F35" s="42"/>
    </row>
    <row r="36" spans="2:6" x14ac:dyDescent="0.2">
      <c r="B36" s="36"/>
      <c r="C36" s="35"/>
      <c r="D36" s="41"/>
      <c r="E36" s="41"/>
      <c r="F36" s="41"/>
    </row>
    <row r="38" spans="2:6" s="62" customFormat="1" x14ac:dyDescent="0.2">
      <c r="B38" s="62" t="s">
        <v>69</v>
      </c>
    </row>
    <row r="40" spans="2:6" x14ac:dyDescent="0.2">
      <c r="B40" s="73" t="s">
        <v>69</v>
      </c>
    </row>
    <row r="41" spans="2:6" x14ac:dyDescent="0.2">
      <c r="B41" s="40" t="str">
        <f>'2a Tarievenvoorstel'!B170</f>
        <v xml:space="preserve"> 0 t/m 1*6A  (OV) </v>
      </c>
      <c r="C41" s="39">
        <f>'2a Tarievenvoorstel'!O170</f>
        <v>15.25</v>
      </c>
      <c r="D41" s="43"/>
      <c r="E41" s="43"/>
      <c r="F41" s="43">
        <v>15.25</v>
      </c>
    </row>
    <row r="42" spans="2:6" x14ac:dyDescent="0.2">
      <c r="B42" s="38" t="str">
        <f>'2a Tarievenvoorstel'!B171</f>
        <v xml:space="preserve"> &gt; 1*6A  en t/m 3*25A </v>
      </c>
      <c r="C42" s="37">
        <f>'2a Tarievenvoorstel'!O171</f>
        <v>15.48</v>
      </c>
      <c r="D42" s="42"/>
      <c r="E42" s="42"/>
      <c r="F42" s="42">
        <v>15.48</v>
      </c>
    </row>
    <row r="43" spans="2:6" x14ac:dyDescent="0.2">
      <c r="B43" s="38" t="str">
        <f>'2a Tarievenvoorstel'!B172</f>
        <v xml:space="preserve"> &gt;3*25A en t/m 3*35A </v>
      </c>
      <c r="C43" s="37">
        <f>'2a Tarievenvoorstel'!O172</f>
        <v>21.68</v>
      </c>
      <c r="D43" s="42"/>
      <c r="E43" s="42"/>
      <c r="F43" s="42">
        <v>21.68</v>
      </c>
    </row>
    <row r="44" spans="2:6" x14ac:dyDescent="0.2">
      <c r="B44" s="38" t="str">
        <f>'2a Tarievenvoorstel'!B173</f>
        <v xml:space="preserve"> &gt;3*35A en t/m 3*50A </v>
      </c>
      <c r="C44" s="37">
        <f>'2a Tarievenvoorstel'!O173</f>
        <v>21.68</v>
      </c>
      <c r="D44" s="42"/>
      <c r="E44" s="42"/>
      <c r="F44" s="42">
        <v>21.68</v>
      </c>
    </row>
    <row r="45" spans="2:6" x14ac:dyDescent="0.2">
      <c r="B45" s="38" t="str">
        <f>'2a Tarievenvoorstel'!B174</f>
        <v xml:space="preserve"> &gt;3*50A en t/m 3*63A </v>
      </c>
      <c r="C45" s="37">
        <f>'2a Tarievenvoorstel'!O174</f>
        <v>21.68</v>
      </c>
      <c r="D45" s="42"/>
      <c r="E45" s="42"/>
      <c r="F45" s="42">
        <v>21.68</v>
      </c>
    </row>
    <row r="46" spans="2:6" x14ac:dyDescent="0.2">
      <c r="B46" s="38" t="str">
        <f>'2a Tarievenvoorstel'!B175</f>
        <v xml:space="preserve"> &gt;3*63A en t/m 3*80A </v>
      </c>
      <c r="C46" s="37">
        <f>'2a Tarievenvoorstel'!O175</f>
        <v>21.676000000000002</v>
      </c>
      <c r="D46" s="42"/>
      <c r="E46" s="42"/>
      <c r="F46" s="42">
        <v>21.676000000000002</v>
      </c>
    </row>
    <row r="47" spans="2:6" x14ac:dyDescent="0.2">
      <c r="B47" s="38" t="str">
        <f>'2a Tarievenvoorstel'!B176</f>
        <v xml:space="preserve"> &gt;3*80A en t/m 3*100A af sec. zijde LS-transformator </v>
      </c>
      <c r="C47" s="37">
        <f>'2a Tarievenvoorstel'!O176</f>
        <v>27.86</v>
      </c>
      <c r="D47" s="42"/>
      <c r="E47" s="42"/>
      <c r="F47" s="42">
        <v>27.86</v>
      </c>
    </row>
    <row r="48" spans="2:6" x14ac:dyDescent="0.2">
      <c r="B48" s="38" t="str">
        <f>'2a Tarievenvoorstel'!B177</f>
        <v xml:space="preserve"> &gt;3*100A en t/m 3*125A af sec.zijde LS-transformator </v>
      </c>
      <c r="C48" s="37">
        <f>'2a Tarievenvoorstel'!O177</f>
        <v>27.86</v>
      </c>
      <c r="D48" s="42"/>
      <c r="E48" s="42"/>
      <c r="F48" s="42">
        <v>27.86</v>
      </c>
    </row>
    <row r="49" spans="2:6" x14ac:dyDescent="0.2">
      <c r="B49" s="38" t="str">
        <f>'2a Tarievenvoorstel'!B178</f>
        <v xml:space="preserve"> &gt;3*125A en t/m 3*160A af sec.zijde LS-transformator </v>
      </c>
      <c r="C49" s="37">
        <f>'2a Tarievenvoorstel'!O178</f>
        <v>34.090000000000003</v>
      </c>
      <c r="D49" s="42"/>
      <c r="E49" s="42"/>
      <c r="F49" s="42">
        <v>34.090000000000003</v>
      </c>
    </row>
    <row r="50" spans="2:6" x14ac:dyDescent="0.2">
      <c r="B50" s="38" t="str">
        <f>'2a Tarievenvoorstel'!B179</f>
        <v xml:space="preserve"> &gt;3*160A en t/m 3*200A af sec.zijde LS-transformator </v>
      </c>
      <c r="C50" s="37">
        <f>'2a Tarievenvoorstel'!O179</f>
        <v>34.090000000000003</v>
      </c>
      <c r="D50" s="42"/>
      <c r="E50" s="42"/>
      <c r="F50" s="42">
        <v>34.090000000000003</v>
      </c>
    </row>
    <row r="51" spans="2:6" x14ac:dyDescent="0.2">
      <c r="B51" s="38" t="str">
        <f>'2a Tarievenvoorstel'!B180</f>
        <v xml:space="preserve"> &gt;3*200A en t/m 3*225A af sec.zijde LS-transformator </v>
      </c>
      <c r="C51" s="37">
        <f>'2a Tarievenvoorstel'!O180</f>
        <v>55.79</v>
      </c>
      <c r="D51" s="42"/>
      <c r="E51" s="42"/>
      <c r="F51" s="42">
        <v>55.79</v>
      </c>
    </row>
    <row r="52" spans="2:6" x14ac:dyDescent="0.2">
      <c r="B52" s="38" t="str">
        <f>'2a Tarievenvoorstel'!B181</f>
        <v xml:space="preserve"> &gt;0,15 MVA en t/m 0,63 MVA MS met  LS meting </v>
      </c>
      <c r="C52" s="37">
        <f>'2a Tarievenvoorstel'!O181</f>
        <v>114.05</v>
      </c>
      <c r="D52" s="42"/>
      <c r="E52" s="42"/>
      <c r="F52" s="42">
        <v>114.05</v>
      </c>
    </row>
    <row r="53" spans="2:6" x14ac:dyDescent="0.2">
      <c r="B53" s="38" t="str">
        <f>'2a Tarievenvoorstel'!B182</f>
        <v xml:space="preserve"> &gt;0,63 MVA en t/m 1,2 MVA MS met LS meting </v>
      </c>
      <c r="C53" s="37">
        <f>'2a Tarievenvoorstel'!O182</f>
        <v>132.25</v>
      </c>
      <c r="D53" s="42"/>
      <c r="E53" s="42"/>
      <c r="F53" s="42">
        <v>132.25</v>
      </c>
    </row>
    <row r="54" spans="2:6" x14ac:dyDescent="0.2">
      <c r="B54" s="38" t="str">
        <f>'2a Tarievenvoorstel'!B183</f>
        <v xml:space="preserve"> &gt;1,2 MVA en t/m 1,8 MVA MS met  MS meting </v>
      </c>
      <c r="C54" s="37">
        <f>'2a Tarievenvoorstel'!O183</f>
        <v>132.25</v>
      </c>
      <c r="D54" s="42"/>
      <c r="E54" s="42"/>
      <c r="F54" s="42">
        <v>132.25</v>
      </c>
    </row>
    <row r="55" spans="2:6" x14ac:dyDescent="0.2">
      <c r="B55" s="38" t="str">
        <f>'2a Tarievenvoorstel'!B184</f>
        <v xml:space="preserve"> &gt;1,8 MVA en t/m 2,4 MVA MS met  MS meting </v>
      </c>
      <c r="C55" s="37">
        <f>'2a Tarievenvoorstel'!O184</f>
        <v>132.25</v>
      </c>
      <c r="D55" s="42"/>
      <c r="E55" s="42"/>
      <c r="F55" s="42">
        <v>132.25</v>
      </c>
    </row>
    <row r="56" spans="2:6" x14ac:dyDescent="0.2">
      <c r="B56" s="38" t="str">
        <f>'2a Tarievenvoorstel'!B185</f>
        <v xml:space="preserve"> &gt;2,4 MVA en t/m 3,0 MVA MS met  MS meting </v>
      </c>
      <c r="C56" s="37">
        <f>'2a Tarievenvoorstel'!O185</f>
        <v>132.25</v>
      </c>
      <c r="D56" s="42"/>
      <c r="E56" s="42"/>
      <c r="F56" s="42">
        <v>132.25</v>
      </c>
    </row>
    <row r="57" spans="2:6" x14ac:dyDescent="0.2">
      <c r="B57" s="38" t="str">
        <f>'2a Tarievenvoorstel'!B186</f>
        <v xml:space="preserve"> &gt;3,0 MVA en t/m 6,0 MVA MS met  MS meting </v>
      </c>
      <c r="C57" s="37">
        <f>'2a Tarievenvoorstel'!O186</f>
        <v>132.25</v>
      </c>
      <c r="D57" s="42"/>
      <c r="E57" s="42"/>
      <c r="F57" s="42">
        <v>132.25</v>
      </c>
    </row>
    <row r="58" spans="2:6" x14ac:dyDescent="0.2">
      <c r="B58" s="36" t="str">
        <f>'2a Tarievenvoorstel'!B187</f>
        <v xml:space="preserve"> &gt; 6,0 MVA en t/m 10,0 MVA MS met MS meting </v>
      </c>
      <c r="C58" s="35">
        <f>'2a Tarievenvoorstel'!O187</f>
        <v>175.33</v>
      </c>
      <c r="D58" s="41"/>
      <c r="E58" s="41"/>
      <c r="F58" s="41">
        <v>175.33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f8234-156f-4efb-9390-165e93c0de56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35C0536FFA3419F9A74BFF8CD050A" ma:contentTypeVersion="8" ma:contentTypeDescription="Een nieuw document maken." ma:contentTypeScope="" ma:versionID="4c70e6901383d9af85225ec860b35bad">
  <xsd:schema xmlns:xsd="http://www.w3.org/2001/XMLSchema" xmlns:xs="http://www.w3.org/2001/XMLSchema" xmlns:p="http://schemas.microsoft.com/office/2006/metadata/properties" xmlns:ns2="c10f8234-156f-4efb-9390-165e93c0de56" xmlns:ns3="7e33f681-4a60-4185-b955-d8affd84ac9a" targetNamespace="http://schemas.microsoft.com/office/2006/metadata/properties" ma:root="true" ma:fieldsID="1d8960fccab577bda407b81b6b6af28a" ns2:_="" ns3:_="">
    <xsd:import namespace="c10f8234-156f-4efb-9390-165e93c0de56"/>
    <xsd:import namespace="7e33f681-4a60-4185-b955-d8affd84ac9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8234-156f-4efb-9390-165e93c0de5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0d0ee82-cb44-4152-afc9-4d4f5d1cda7e}" ma:internalName="TaxCatchAll" ma:showField="CatchAllData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0d0ee82-cb44-4152-afc9-4d4f5d1cda7e}" ma:internalName="TaxCatchAllLabel" ma:readOnly="true" ma:showField="CatchAllDataLabel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3f681-4a60-4185-b955-d8affd84ac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purl.org/dc/dcmitype/"/>
    <ds:schemaRef ds:uri="7e33f681-4a60-4185-b955-d8affd84ac9a"/>
    <ds:schemaRef ds:uri="c10f8234-156f-4efb-9390-165e93c0de56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7D61A2-3F9E-41DA-B4B1-A729B3E8B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8234-156f-4efb-9390-165e93c0de56"/>
    <ds:schemaRef ds:uri="7e33f681-4a60-4185-b955-d8affd84ac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Tarievenvoorstel</vt:lpstr>
      <vt:lpstr>2a Deelmarktgrenzen Transport</vt:lpstr>
      <vt:lpstr>2b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Kruijswijk, Emma</cp:lastModifiedBy>
  <dcterms:created xsi:type="dcterms:W3CDTF">2018-05-15T11:27:11Z</dcterms:created>
  <dcterms:modified xsi:type="dcterms:W3CDTF">2021-11-17T14:28:47Z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0x010100F2035C0536FFA3419F9A74BFF8CD050A</vt:lpwstr>
  </property>
</Properties>
</file>