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555" windowWidth="14775" windowHeight="6405"/>
  </bookViews>
  <sheets>
    <sheet name="Algemene Info &amp; Factscheet" sheetId="4" r:id="rId1"/>
    <sheet name="Afzet" sheetId="9" r:id="rId2"/>
    <sheet name="Cashflow" sheetId="1" r:id="rId3"/>
    <sheet name="Resultaten" sheetId="6" r:id="rId4"/>
    <sheet name="Balans" sheetId="7" r:id="rId5"/>
  </sheets>
  <calcPr calcId="145621"/>
</workbook>
</file>

<file path=xl/calcChain.xml><?xml version="1.0" encoding="utf-8"?>
<calcChain xmlns="http://schemas.openxmlformats.org/spreadsheetml/2006/main">
  <c r="H4" i="4" l="1"/>
  <c r="C16" i="4"/>
  <c r="E16" i="4" s="1"/>
  <c r="D6" i="6" l="1"/>
  <c r="E6" i="6"/>
  <c r="F6" i="6"/>
  <c r="G6" i="6"/>
  <c r="G9" i="6" s="1"/>
  <c r="H6" i="6"/>
  <c r="I6" i="6"/>
  <c r="J6" i="6"/>
  <c r="K6" i="6"/>
  <c r="K9" i="6" s="1"/>
  <c r="L6" i="6"/>
  <c r="M6" i="6"/>
  <c r="N6" i="6"/>
  <c r="D9" i="6"/>
  <c r="E9" i="6"/>
  <c r="F9" i="6"/>
  <c r="H9" i="6"/>
  <c r="I9" i="6"/>
  <c r="J9" i="6"/>
  <c r="L9" i="6"/>
  <c r="M9" i="6"/>
  <c r="N9" i="6"/>
  <c r="D10" i="6"/>
  <c r="E10" i="6"/>
  <c r="E16" i="6" s="1"/>
  <c r="F10" i="6"/>
  <c r="G10" i="6"/>
  <c r="H10" i="6"/>
  <c r="I10" i="6"/>
  <c r="I16" i="6" s="1"/>
  <c r="J10" i="6"/>
  <c r="K10" i="6"/>
  <c r="L10" i="6"/>
  <c r="M10" i="6"/>
  <c r="M16" i="6" s="1"/>
  <c r="N10" i="6"/>
  <c r="D11" i="6"/>
  <c r="E11" i="6"/>
  <c r="F11" i="6"/>
  <c r="F16" i="6" s="1"/>
  <c r="G11" i="6"/>
  <c r="H11" i="6"/>
  <c r="I11" i="6"/>
  <c r="J11" i="6"/>
  <c r="J16" i="6" s="1"/>
  <c r="K11" i="6"/>
  <c r="L11" i="6"/>
  <c r="M11" i="6"/>
  <c r="N11" i="6"/>
  <c r="N16" i="6" s="1"/>
  <c r="D16" i="6"/>
  <c r="G16" i="6"/>
  <c r="H16" i="6"/>
  <c r="K16" i="6"/>
  <c r="L16" i="6"/>
  <c r="C9" i="6"/>
  <c r="D18" i="7" l="1"/>
  <c r="C18" i="7"/>
  <c r="D12" i="7"/>
  <c r="C12" i="7"/>
  <c r="D14" i="1" l="1"/>
  <c r="E14" i="1"/>
  <c r="F14" i="1"/>
  <c r="G14" i="1"/>
  <c r="H14" i="1"/>
  <c r="I14" i="1"/>
  <c r="J14" i="1"/>
  <c r="K14" i="1"/>
  <c r="L14" i="1"/>
  <c r="M14" i="1"/>
  <c r="N14" i="1"/>
  <c r="D21" i="1"/>
  <c r="E21" i="1"/>
  <c r="F21" i="1"/>
  <c r="G21" i="1"/>
  <c r="H21" i="1"/>
  <c r="I21" i="1"/>
  <c r="J21" i="1"/>
  <c r="K21" i="1"/>
  <c r="L21" i="1"/>
  <c r="M21" i="1"/>
  <c r="N21" i="1"/>
  <c r="D28" i="1"/>
  <c r="E28" i="1"/>
  <c r="F28" i="1"/>
  <c r="G28" i="1"/>
  <c r="H28" i="1"/>
  <c r="I28" i="1"/>
  <c r="J28" i="1"/>
  <c r="K28" i="1"/>
  <c r="L28" i="1"/>
  <c r="M28" i="1"/>
  <c r="N28" i="1"/>
  <c r="D33" i="1"/>
  <c r="E33" i="1"/>
  <c r="F33" i="1"/>
  <c r="G33" i="1"/>
  <c r="H33" i="1"/>
  <c r="I33" i="1"/>
  <c r="J33" i="1"/>
  <c r="K33" i="1"/>
  <c r="L33" i="1"/>
  <c r="M33" i="1"/>
  <c r="N33" i="1"/>
  <c r="D39" i="1"/>
  <c r="E39" i="1"/>
  <c r="F39" i="1"/>
  <c r="G39" i="1"/>
  <c r="H39" i="1"/>
  <c r="I39" i="1"/>
  <c r="J39" i="1"/>
  <c r="K39" i="1"/>
  <c r="L39" i="1"/>
  <c r="M39" i="1"/>
  <c r="N39" i="1"/>
  <c r="C39" i="1"/>
  <c r="C33" i="1"/>
  <c r="C28" i="1"/>
  <c r="C21" i="1"/>
  <c r="C14" i="1"/>
  <c r="M40" i="1" l="1"/>
  <c r="I40" i="1"/>
  <c r="G40" i="1"/>
  <c r="E40" i="1"/>
  <c r="K40" i="1"/>
  <c r="J40" i="1"/>
  <c r="F40" i="1"/>
  <c r="N40" i="1"/>
  <c r="L40" i="1"/>
  <c r="H40" i="1"/>
  <c r="D40" i="1"/>
  <c r="C40" i="1"/>
  <c r="C14" i="9"/>
  <c r="N14" i="9"/>
  <c r="M14" i="9"/>
  <c r="L14" i="9"/>
  <c r="K14" i="9"/>
  <c r="J14" i="9"/>
  <c r="I14" i="9"/>
  <c r="H14" i="9"/>
  <c r="G14" i="9"/>
  <c r="F14" i="9"/>
  <c r="E14" i="9"/>
  <c r="D14" i="9"/>
  <c r="N15" i="9"/>
  <c r="M15" i="9"/>
  <c r="L15" i="9"/>
  <c r="K15" i="9"/>
  <c r="J15" i="9"/>
  <c r="I15" i="9"/>
  <c r="H15" i="9"/>
  <c r="G15" i="9"/>
  <c r="F15" i="9"/>
  <c r="E15" i="9"/>
  <c r="D15" i="9"/>
  <c r="C15" i="9"/>
  <c r="C16" i="9"/>
  <c r="D16" i="9"/>
  <c r="E16" i="9"/>
  <c r="F16" i="9"/>
  <c r="G16" i="9"/>
  <c r="H16" i="9"/>
  <c r="I16" i="9"/>
  <c r="J16" i="9"/>
  <c r="K16" i="9"/>
  <c r="L16" i="9"/>
  <c r="M16" i="9"/>
  <c r="N16" i="9"/>
  <c r="D17" i="9"/>
  <c r="E17" i="9"/>
  <c r="F17" i="9"/>
  <c r="G17" i="9"/>
  <c r="H17" i="9"/>
  <c r="I17" i="9"/>
  <c r="J17" i="9"/>
  <c r="K17" i="9"/>
  <c r="L17" i="9"/>
  <c r="M17" i="9"/>
  <c r="N17" i="9"/>
  <c r="C17" i="9"/>
  <c r="D2" i="9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N5" i="9" s="1"/>
  <c r="C5" i="1" l="1"/>
  <c r="G4" i="4" l="1"/>
  <c r="C10" i="6"/>
  <c r="C11" i="6"/>
  <c r="C16" i="6" l="1"/>
  <c r="B3" i="7"/>
  <c r="D2" i="6"/>
  <c r="D2" i="1"/>
  <c r="C5" i="6" l="1"/>
  <c r="D5" i="6" s="1"/>
  <c r="E5" i="6" s="1"/>
  <c r="F5" i="6" s="1"/>
  <c r="G5" i="6" s="1"/>
  <c r="H5" i="6" s="1"/>
  <c r="I5" i="6" s="1"/>
  <c r="J5" i="6" s="1"/>
  <c r="K5" i="6" s="1"/>
  <c r="L5" i="6" s="1"/>
  <c r="M5" i="6" s="1"/>
  <c r="N5" i="6" s="1"/>
  <c r="D5" i="7" l="1"/>
  <c r="C5" i="7" l="1"/>
  <c r="B2" i="7"/>
  <c r="C6" i="6"/>
  <c r="E17" i="6" l="1"/>
  <c r="C43" i="1"/>
  <c r="D42" i="1" s="1"/>
  <c r="K17" i="6"/>
  <c r="J17" i="6"/>
  <c r="H17" i="6"/>
  <c r="I17" i="6"/>
  <c r="L17" i="6"/>
  <c r="N17" i="6"/>
  <c r="M17" i="6"/>
  <c r="G17" i="6"/>
  <c r="D17" i="6"/>
  <c r="F17" i="6"/>
  <c r="D5" i="1" l="1"/>
  <c r="C17" i="6" l="1"/>
  <c r="C18" i="6" s="1"/>
  <c r="D18" i="6" s="1"/>
  <c r="E18" i="6" s="1"/>
  <c r="F18" i="6" s="1"/>
  <c r="G18" i="6" s="1"/>
  <c r="H18" i="6" s="1"/>
  <c r="I18" i="6" s="1"/>
  <c r="J18" i="6" s="1"/>
  <c r="K18" i="6" s="1"/>
  <c r="L18" i="6" s="1"/>
  <c r="M18" i="6" s="1"/>
  <c r="N18" i="6" s="1"/>
  <c r="E5" i="1"/>
  <c r="D43" i="1" l="1"/>
  <c r="E42" i="1" s="1"/>
  <c r="F5" i="1"/>
  <c r="E43" i="1" l="1"/>
  <c r="F42" i="1" s="1"/>
  <c r="G5" i="1"/>
  <c r="F43" i="1" l="1"/>
  <c r="G42" i="1" s="1"/>
  <c r="H5" i="1"/>
  <c r="G43" i="1" l="1"/>
  <c r="H42" i="1" s="1"/>
  <c r="I5" i="1"/>
  <c r="H43" i="1" l="1"/>
  <c r="I42" i="1" s="1"/>
  <c r="J5" i="1"/>
  <c r="I43" i="1" l="1"/>
  <c r="J42" i="1" s="1"/>
  <c r="K5" i="1"/>
  <c r="J43" i="1" l="1"/>
  <c r="K42" i="1" s="1"/>
  <c r="L5" i="1"/>
  <c r="K43" i="1" l="1"/>
  <c r="L42" i="1" s="1"/>
  <c r="M5" i="1"/>
  <c r="L43" i="1" l="1"/>
  <c r="M42" i="1" s="1"/>
  <c r="N5" i="1"/>
  <c r="M43" i="1" l="1"/>
  <c r="N42" i="1" s="1"/>
  <c r="N43" i="1" l="1"/>
</calcChain>
</file>

<file path=xl/sharedStrings.xml><?xml version="1.0" encoding="utf-8"?>
<sst xmlns="http://schemas.openxmlformats.org/spreadsheetml/2006/main" count="140" uniqueCount="121">
  <si>
    <t>Juridische bedrijfsnaam</t>
  </si>
  <si>
    <t>Naam contactpersoon</t>
  </si>
  <si>
    <t>e-mail contactpersoon</t>
  </si>
  <si>
    <t>Telefoonnummer contactpersoon</t>
  </si>
  <si>
    <t>Reden uitvraag</t>
  </si>
  <si>
    <t>t/m</t>
  </si>
  <si>
    <t>Periode</t>
  </si>
  <si>
    <t>Adres</t>
  </si>
  <si>
    <t>Postcode</t>
  </si>
  <si>
    <t>Plaats</t>
  </si>
  <si>
    <t>Bedrijfsgegevens</t>
  </si>
  <si>
    <t>Factsheet</t>
  </si>
  <si>
    <t xml:space="preserve">Afnemers </t>
  </si>
  <si>
    <t>Elektriciteit KV</t>
  </si>
  <si>
    <t>Elektriciteit GV</t>
  </si>
  <si>
    <t>Gas KV</t>
  </si>
  <si>
    <t>Gas GV</t>
  </si>
  <si>
    <t>Wie is PV partij elektriciteit KV</t>
  </si>
  <si>
    <t>Wie is PV partij elektriciteit GV</t>
  </si>
  <si>
    <t>Wie is PV partij gas KV</t>
  </si>
  <si>
    <t>Wie is PV partij gas GV</t>
  </si>
  <si>
    <t>Wie is de inkooppartij elektriciteit GV</t>
  </si>
  <si>
    <t>Wie is de inkooppartij elektriciteit KV</t>
  </si>
  <si>
    <t>Wie is de inkooppartij gas KV</t>
  </si>
  <si>
    <t>Wie is de inkooppartij gas GV</t>
  </si>
  <si>
    <t xml:space="preserve">Onderwelke EAN codes levert u? </t>
  </si>
  <si>
    <t>Contract loopt t/m:</t>
  </si>
  <si>
    <t xml:space="preserve">Toelichting per regel </t>
  </si>
  <si>
    <t>Totaal uitgaven inkoop</t>
  </si>
  <si>
    <t>Totaal ontvangsten verkoop</t>
  </si>
  <si>
    <t>Prognose kasstroomoverzicht</t>
  </si>
  <si>
    <t>Totaal overige uitgaven</t>
  </si>
  <si>
    <t>Totaal afdrachten</t>
  </si>
  <si>
    <t>Totaal opbrengsten</t>
  </si>
  <si>
    <t>Totaal kosten</t>
  </si>
  <si>
    <t>Prognose resultaten</t>
  </si>
  <si>
    <t>Resultaat enkelvoudig</t>
  </si>
  <si>
    <t>Resultaat cumulatief</t>
  </si>
  <si>
    <t>Per</t>
  </si>
  <si>
    <t>Activa</t>
  </si>
  <si>
    <t>Totaal activa</t>
  </si>
  <si>
    <t>Passiva</t>
  </si>
  <si>
    <t>Totaal passiva</t>
  </si>
  <si>
    <t>Totaal vaste activa</t>
  </si>
  <si>
    <t>Totaal liquide middelen</t>
  </si>
  <si>
    <t>Eigen vermogen</t>
  </si>
  <si>
    <t>Vreemd vermogen</t>
  </si>
  <si>
    <t>Totaal debiteuren / overige vlottende activa (EUR)</t>
  </si>
  <si>
    <t>Maakt u gebruik van derde partijen als verkoopkanaal (wederverkopers, dealers, tussenpersonen etc.)?</t>
  </si>
  <si>
    <t xml:space="preserve">Wie is de wederverkoper </t>
  </si>
  <si>
    <t>Beschrijving diensten</t>
  </si>
  <si>
    <t>Looptijd t/m:</t>
  </si>
  <si>
    <t>Wie is de wederpartij</t>
  </si>
  <si>
    <t>Wat is de omvang van de zekerheid/garantie (EUR)</t>
  </si>
  <si>
    <t>Handelsnaam</t>
  </si>
  <si>
    <t>KvK-nummer</t>
  </si>
  <si>
    <t>Partij(en) Programmaverantwoordelijkheid</t>
  </si>
  <si>
    <t>Inkooppartij(en)</t>
  </si>
  <si>
    <t>Wat zijn de voorwaarden waaronder deze verstrekt wordt</t>
  </si>
  <si>
    <t>Heeft u met betrekking tot het aantrekken van financiering een afspraak met (een) derde(n) (bijvoorbeeld krediet bij een bank, aan u verstrekte zekerheden en ontvangen garanties)?</t>
  </si>
  <si>
    <t>Vergunningaanvraag</t>
  </si>
  <si>
    <t>Datum van invullen</t>
  </si>
  <si>
    <t>vergunninghouders@acm.nl</t>
  </si>
  <si>
    <t>Datum aanvraag</t>
  </si>
  <si>
    <t>Beoordelingsperiode</t>
  </si>
  <si>
    <t>Prognose afzet</t>
  </si>
  <si>
    <t>(Uitgaande van gemiddelden over de hele maand)</t>
  </si>
  <si>
    <t>Aantal afnemers elektriciteit KV</t>
  </si>
  <si>
    <t>Aantal afnemers elektriciteit GV</t>
  </si>
  <si>
    <t>Aantal afnemers gas KV</t>
  </si>
  <si>
    <t>Aantal afnemers gas GV</t>
  </si>
  <si>
    <t>Afzet per afnemer elektriciteit GV (in kWh)</t>
  </si>
  <si>
    <t>Afzet per afnemer elektriciteit KV (in kWh)</t>
  </si>
  <si>
    <t>Afzet per afnemer gas  KV (in m3)</t>
  </si>
  <si>
    <t>Afzet per afnemer gas GV (in m3)</t>
  </si>
  <si>
    <t>Totale afzet elektriciteit KV (in kWh)</t>
  </si>
  <si>
    <t>Totale afzet elektriciteit GV (in kWh)</t>
  </si>
  <si>
    <t>Totale afzet gas KV (in m3)</t>
  </si>
  <si>
    <t>Totale afzet gas GV (in m3)</t>
  </si>
  <si>
    <t>Ontvangsten uit voorschotten elektriciteit KV</t>
  </si>
  <si>
    <t>Ontvangsten elektriciteit GV</t>
  </si>
  <si>
    <t>Ontvangsten uit voorschotten gas KV</t>
  </si>
  <si>
    <t>Ontvangsten gas GV</t>
  </si>
  <si>
    <t>Ontvangsten energiebelasting</t>
  </si>
  <si>
    <t>Ontvangsten transportkosten</t>
  </si>
  <si>
    <t>Overige ontvangsten</t>
  </si>
  <si>
    <t>Ontvangen BTW</t>
  </si>
  <si>
    <t>Uitgaven inkoop elektriciteit KV</t>
  </si>
  <si>
    <t>Uitgaven inkoop elektriciteit GV</t>
  </si>
  <si>
    <t>Uitgaven inkoop gas KV</t>
  </si>
  <si>
    <t>Uitgaven inkoop gas GV</t>
  </si>
  <si>
    <t>Overige uitgaven</t>
  </si>
  <si>
    <t>Uitgaven personeel</t>
  </si>
  <si>
    <t>Uitgaven marketing</t>
  </si>
  <si>
    <t>Borgstellingen</t>
  </si>
  <si>
    <t>Rentesaldo</t>
  </si>
  <si>
    <t>Totaal kapitaal &amp; financiering</t>
  </si>
  <si>
    <t>Afdracht energiebelasting</t>
  </si>
  <si>
    <t>Afdracht transportkosten</t>
  </si>
  <si>
    <t>Afdracht BTW</t>
  </si>
  <si>
    <t>Vennootschapsbelasting</t>
  </si>
  <si>
    <t>Netto investeringen</t>
  </si>
  <si>
    <t>Ontvangen eigen vermogen</t>
  </si>
  <si>
    <t>Ontvangen vreemd vermogen</t>
  </si>
  <si>
    <t>Betaald dividend</t>
  </si>
  <si>
    <t>Afgelost vreemd vermogen</t>
  </si>
  <si>
    <t>Totale cashflow</t>
  </si>
  <si>
    <t>Start Cumulatief</t>
  </si>
  <si>
    <t>Eind Cumulatief</t>
  </si>
  <si>
    <t>Overige uitgaven inkoop</t>
  </si>
  <si>
    <t>BTW over uitgaven inkoop</t>
  </si>
  <si>
    <t>BTW over overige uitgaven</t>
  </si>
  <si>
    <t>(Ingevulde bedragen zijn in €, 
kosten weergeven als negatief bedrag.)</t>
  </si>
  <si>
    <t>Totaal ontvangsten verkoop exclusief BTW, energiebelasting en transportkosten</t>
  </si>
  <si>
    <t>Mutatie debiteuren / overige vorderingen</t>
  </si>
  <si>
    <t>Totaal uitgaven inkoop exclusief BTW</t>
  </si>
  <si>
    <t>Totaal overige uitgaven exclusief borgstelling en BTW</t>
  </si>
  <si>
    <t>Mutatie crediteuren / overige schulden</t>
  </si>
  <si>
    <t>Afschrijvingen</t>
  </si>
  <si>
    <t>Oninbaar</t>
  </si>
  <si>
    <t>E-mail contactpersoon ACM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</si>
</sst>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[$€-413]\ #,##0.00;[Red][$€-413]\ #,##0.00\-"/>
    <numFmt numFmtId="165" formatCode="[$-413]mmm/yy;@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 * #,##0_ ;_ * \-#,##0_ ;_ * &quot;-&quot;??_ ;_ @_ "/>
    <numFmt numFmtId="169" formatCode="_ &quot;€&quot;\ * #,##0_ ;_ &quot;€&quot;\ * \-#,##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0"/>
    <xf numFmtId="167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20">
    <xf numFmtId="0" fontId="0" fillId="0" borderId="0" xfId="0"/>
    <xf numFmtId="168" fontId="0" fillId="5" borderId="6" xfId="6" applyNumberFormat="1" applyFont="1" applyFill="1" applyBorder="1" applyProtection="1">
      <protection locked="0"/>
    </xf>
    <xf numFmtId="168" fontId="0" fillId="5" borderId="13" xfId="6" applyNumberFormat="1" applyFont="1" applyFill="1" applyBorder="1" applyProtection="1">
      <protection locked="0"/>
    </xf>
    <xf numFmtId="169" fontId="0" fillId="5" borderId="6" xfId="1" applyNumberFormat="1" applyFont="1" applyFill="1" applyBorder="1" applyProtection="1">
      <protection locked="0"/>
    </xf>
    <xf numFmtId="44" fontId="1" fillId="5" borderId="6" xfId="1" applyFont="1" applyFill="1" applyBorder="1" applyProtection="1">
      <protection locked="0"/>
    </xf>
    <xf numFmtId="44" fontId="1" fillId="5" borderId="13" xfId="1" applyFont="1" applyFill="1" applyBorder="1" applyProtection="1">
      <protection locked="0"/>
    </xf>
    <xf numFmtId="44" fontId="0" fillId="5" borderId="6" xfId="1" applyFont="1" applyFill="1" applyBorder="1" applyProtection="1">
      <protection locked="0"/>
    </xf>
    <xf numFmtId="44" fontId="0" fillId="5" borderId="16" xfId="1" applyFont="1" applyFill="1" applyBorder="1" applyProtection="1">
      <protection locked="0"/>
    </xf>
    <xf numFmtId="44" fontId="1" fillId="5" borderId="1" xfId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6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7" borderId="1" xfId="0" applyFill="1" applyBorder="1" applyProtection="1">
      <protection locked="0"/>
    </xf>
    <xf numFmtId="44" fontId="1" fillId="3" borderId="1" xfId="1" applyFont="1" applyFill="1" applyBorder="1" applyProtection="1"/>
    <xf numFmtId="169" fontId="1" fillId="3" borderId="1" xfId="1" applyNumberFormat="1" applyFont="1" applyFill="1" applyBorder="1" applyProtection="1"/>
    <xf numFmtId="164" fontId="1" fillId="8" borderId="0" xfId="0" applyNumberFormat="1" applyFont="1" applyFill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169" fontId="0" fillId="4" borderId="5" xfId="1" applyNumberFormat="1" applyFont="1" applyFill="1" applyBorder="1" applyProtection="1"/>
    <xf numFmtId="169" fontId="0" fillId="4" borderId="6" xfId="1" applyNumberFormat="1" applyFont="1" applyFill="1" applyBorder="1" applyProtection="1"/>
    <xf numFmtId="169" fontId="0" fillId="6" borderId="1" xfId="1" applyNumberFormat="1" applyFont="1" applyFill="1" applyBorder="1" applyProtection="1"/>
    <xf numFmtId="165" fontId="1" fillId="6" borderId="1" xfId="0" applyNumberFormat="1" applyFont="1" applyFill="1" applyBorder="1" applyAlignment="1" applyProtection="1">
      <alignment horizont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4" fontId="0" fillId="5" borderId="13" xfId="1" applyFont="1" applyFill="1" applyBorder="1" applyProtection="1">
      <protection locked="0"/>
    </xf>
    <xf numFmtId="44" fontId="0" fillId="5" borderId="1" xfId="1" applyFont="1" applyFill="1" applyBorder="1" applyProtection="1">
      <protection locked="0"/>
    </xf>
    <xf numFmtId="44" fontId="0" fillId="5" borderId="10" xfId="1" applyFont="1" applyFill="1" applyBorder="1" applyProtection="1">
      <protection locked="0"/>
    </xf>
    <xf numFmtId="169" fontId="4" fillId="5" borderId="5" xfId="1" applyNumberFormat="1" applyFont="1" applyFill="1" applyBorder="1" applyAlignment="1" applyProtection="1">
      <alignment horizontal="center"/>
      <protection locked="0"/>
    </xf>
    <xf numFmtId="44" fontId="1" fillId="5" borderId="5" xfId="1" applyFont="1" applyFill="1" applyBorder="1" applyProtection="1">
      <protection locked="0"/>
    </xf>
    <xf numFmtId="169" fontId="4" fillId="5" borderId="6" xfId="1" applyNumberFormat="1" applyFont="1" applyFill="1" applyBorder="1" applyAlignment="1" applyProtection="1">
      <alignment horizontal="center"/>
      <protection locked="0"/>
    </xf>
    <xf numFmtId="169" fontId="2" fillId="5" borderId="6" xfId="1" applyNumberFormat="1" applyFont="1" applyFill="1" applyBorder="1" applyProtection="1">
      <protection locked="0"/>
    </xf>
    <xf numFmtId="44" fontId="4" fillId="5" borderId="6" xfId="1" applyFont="1" applyFill="1" applyBorder="1" applyProtection="1">
      <protection locked="0"/>
    </xf>
    <xf numFmtId="169" fontId="2" fillId="5" borderId="7" xfId="1" applyNumberFormat="1" applyFont="1" applyFill="1" applyBorder="1" applyProtection="1">
      <protection locked="0"/>
    </xf>
    <xf numFmtId="44" fontId="4" fillId="5" borderId="7" xfId="1" applyFont="1" applyFill="1" applyBorder="1" applyProtection="1">
      <protection locked="0"/>
    </xf>
    <xf numFmtId="44" fontId="1" fillId="5" borderId="7" xfId="1" applyFont="1" applyFill="1" applyBorder="1" applyProtection="1">
      <protection locked="0"/>
    </xf>
    <xf numFmtId="44" fontId="0" fillId="5" borderId="7" xfId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4" fillId="8" borderId="0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169" fontId="1" fillId="3" borderId="7" xfId="1" applyNumberFormat="1" applyFont="1" applyFill="1" applyBorder="1" applyProtection="1"/>
    <xf numFmtId="169" fontId="1" fillId="6" borderId="1" xfId="1" applyNumberFormat="1" applyFont="1" applyFill="1" applyBorder="1" applyProtection="1"/>
    <xf numFmtId="0" fontId="0" fillId="6" borderId="0" xfId="0" applyFill="1" applyBorder="1" applyAlignment="1" applyProtection="1">
      <alignment horizontal="center"/>
    </xf>
    <xf numFmtId="14" fontId="0" fillId="6" borderId="14" xfId="0" applyNumberFormat="1" applyFill="1" applyBorder="1" applyProtection="1"/>
    <xf numFmtId="14" fontId="0" fillId="6" borderId="18" xfId="0" applyNumberFormat="1" applyFill="1" applyBorder="1" applyProtection="1"/>
    <xf numFmtId="0" fontId="0" fillId="6" borderId="9" xfId="0" applyFill="1" applyBorder="1" applyProtection="1"/>
    <xf numFmtId="165" fontId="0" fillId="0" borderId="0" xfId="0" applyNumberFormat="1" applyProtection="1">
      <protection locked="0"/>
    </xf>
    <xf numFmtId="14" fontId="1" fillId="6" borderId="1" xfId="0" quotePrefix="1" applyNumberFormat="1" applyFont="1" applyFill="1" applyBorder="1" applyAlignment="1" applyProtection="1">
      <alignment horizontal="center" wrapText="1"/>
    </xf>
    <xf numFmtId="14" fontId="0" fillId="6" borderId="0" xfId="0" applyNumberFormat="1" applyFill="1" applyBorder="1" applyAlignment="1" applyProtection="1">
      <alignment horizontal="left"/>
    </xf>
    <xf numFmtId="168" fontId="0" fillId="5" borderId="7" xfId="6" applyNumberFormat="1" applyFont="1" applyFill="1" applyBorder="1" applyProtection="1">
      <protection locked="0"/>
    </xf>
    <xf numFmtId="169" fontId="0" fillId="3" borderId="7" xfId="1" applyNumberFormat="1" applyFont="1" applyFill="1" applyBorder="1" applyProtection="1"/>
    <xf numFmtId="169" fontId="0" fillId="3" borderId="6" xfId="1" applyNumberFormat="1" applyFont="1" applyFill="1" applyBorder="1" applyProtection="1"/>
    <xf numFmtId="169" fontId="0" fillId="3" borderId="5" xfId="1" applyNumberFormat="1" applyFont="1" applyFill="1" applyBorder="1" applyProtection="1"/>
    <xf numFmtId="164" fontId="0" fillId="2" borderId="6" xfId="0" applyNumberFormat="1" applyFont="1" applyFill="1" applyBorder="1" applyProtection="1"/>
    <xf numFmtId="164" fontId="0" fillId="2" borderId="13" xfId="0" applyNumberFormat="1" applyFont="1" applyFill="1" applyBorder="1" applyProtection="1"/>
    <xf numFmtId="164" fontId="1" fillId="3" borderId="5" xfId="0" applyNumberFormat="1" applyFont="1" applyFill="1" applyBorder="1" applyProtection="1"/>
    <xf numFmtId="164" fontId="1" fillId="3" borderId="6" xfId="0" applyNumberFormat="1" applyFont="1" applyFill="1" applyBorder="1" applyProtection="1"/>
    <xf numFmtId="164" fontId="1" fillId="3" borderId="7" xfId="0" applyNumberFormat="1" applyFont="1" applyFill="1" applyBorder="1" applyProtection="1"/>
    <xf numFmtId="169" fontId="0" fillId="5" borderId="1" xfId="1" applyNumberFormat="1" applyFont="1" applyFill="1" applyBorder="1" applyProtection="1">
      <protection locked="0"/>
    </xf>
    <xf numFmtId="169" fontId="2" fillId="5" borderId="13" xfId="1" applyNumberFormat="1" applyFont="1" applyFill="1" applyBorder="1" applyProtection="1">
      <protection locked="0"/>
    </xf>
    <xf numFmtId="169" fontId="2" fillId="5" borderId="16" xfId="1" applyNumberFormat="1" applyFont="1" applyFill="1" applyBorder="1" applyProtection="1">
      <protection locked="0"/>
    </xf>
    <xf numFmtId="169" fontId="2" fillId="5" borderId="10" xfId="1" applyNumberFormat="1" applyFont="1" applyFill="1" applyBorder="1" applyProtection="1">
      <protection locked="0"/>
    </xf>
    <xf numFmtId="164" fontId="1" fillId="3" borderId="1" xfId="0" applyNumberFormat="1" applyFont="1" applyFill="1" applyBorder="1" applyAlignment="1" applyProtection="1">
      <alignment horizontal="left" indent="1"/>
      <protection locked="0"/>
    </xf>
    <xf numFmtId="164" fontId="1" fillId="2" borderId="1" xfId="0" applyNumberFormat="1" applyFont="1" applyFill="1" applyBorder="1" applyAlignment="1" applyProtection="1">
      <alignment horizontal="left" indent="1"/>
      <protection locked="0"/>
    </xf>
    <xf numFmtId="164" fontId="1" fillId="3" borderId="1" xfId="0" applyNumberFormat="1" applyFont="1" applyFill="1" applyBorder="1" applyAlignment="1" applyProtection="1">
      <alignment horizontal="left" indent="3"/>
      <protection locked="0"/>
    </xf>
    <xf numFmtId="164" fontId="1" fillId="3" borderId="7" xfId="0" applyNumberFormat="1" applyFont="1" applyFill="1" applyBorder="1" applyAlignment="1" applyProtection="1">
      <alignment horizontal="left" wrapText="1" indent="3"/>
      <protection locked="0"/>
    </xf>
    <xf numFmtId="164" fontId="1" fillId="2" borderId="1" xfId="0" applyNumberFormat="1" applyFont="1" applyFill="1" applyBorder="1" applyAlignment="1" applyProtection="1">
      <alignment horizontal="left" wrapText="1" indent="1"/>
      <protection locked="0"/>
    </xf>
    <xf numFmtId="164" fontId="1" fillId="8" borderId="0" xfId="0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Alignment="1" applyProtection="1">
      <alignment horizontal="left" indent="1"/>
      <protection locked="0"/>
    </xf>
    <xf numFmtId="0" fontId="1" fillId="6" borderId="1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164" fontId="1" fillId="2" borderId="9" xfId="0" applyNumberFormat="1" applyFont="1" applyFill="1" applyBorder="1" applyAlignment="1" applyProtection="1">
      <alignment horizontal="left" indent="1"/>
      <protection locked="0"/>
    </xf>
    <xf numFmtId="164" fontId="0" fillId="2" borderId="6" xfId="0" applyNumberFormat="1" applyFont="1" applyFill="1" applyBorder="1" applyAlignment="1" applyProtection="1">
      <alignment horizontal="left" wrapText="1" indent="5"/>
      <protection locked="0"/>
    </xf>
    <xf numFmtId="164" fontId="0" fillId="2" borderId="7" xfId="0" applyNumberFormat="1" applyFont="1" applyFill="1" applyBorder="1" applyAlignment="1" applyProtection="1">
      <alignment horizontal="left" wrapText="1" indent="5"/>
      <protection locked="0"/>
    </xf>
    <xf numFmtId="164" fontId="0" fillId="2" borderId="5" xfId="0" applyNumberFormat="1" applyFont="1" applyFill="1" applyBorder="1" applyAlignment="1" applyProtection="1">
      <alignment horizontal="left" indent="5"/>
      <protection locked="0"/>
    </xf>
    <xf numFmtId="164" fontId="0" fillId="2" borderId="6" xfId="0" applyNumberFormat="1" applyFont="1" applyFill="1" applyBorder="1" applyAlignment="1" applyProtection="1">
      <alignment horizontal="left" indent="5"/>
      <protection locked="0"/>
    </xf>
    <xf numFmtId="164" fontId="0" fillId="2" borderId="10" xfId="0" applyNumberFormat="1" applyFont="1" applyFill="1" applyBorder="1" applyAlignment="1" applyProtection="1">
      <alignment horizontal="left" indent="5"/>
      <protection locked="0"/>
    </xf>
    <xf numFmtId="164" fontId="0" fillId="2" borderId="13" xfId="0" applyNumberFormat="1" applyFont="1" applyFill="1" applyBorder="1" applyAlignment="1" applyProtection="1">
      <alignment horizontal="left" indent="5"/>
      <protection locked="0"/>
    </xf>
    <xf numFmtId="164" fontId="0" fillId="2" borderId="16" xfId="0" applyNumberFormat="1" applyFont="1" applyFill="1" applyBorder="1" applyAlignment="1" applyProtection="1">
      <alignment horizontal="left" indent="5"/>
      <protection locked="0"/>
    </xf>
    <xf numFmtId="164" fontId="1" fillId="7" borderId="1" xfId="0" applyNumberFormat="1" applyFont="1" applyFill="1" applyBorder="1" applyAlignment="1" applyProtection="1">
      <alignment horizontal="left" wrapText="1" indent="1"/>
      <protection locked="0"/>
    </xf>
    <xf numFmtId="164" fontId="1" fillId="3" borderId="1" xfId="0" applyNumberFormat="1" applyFont="1" applyFill="1" applyBorder="1" applyAlignment="1" applyProtection="1">
      <alignment horizontal="left" wrapText="1" indent="3"/>
      <protection locked="0"/>
    </xf>
    <xf numFmtId="0" fontId="1" fillId="4" borderId="1" xfId="0" applyNumberFormat="1" applyFont="1" applyFill="1" applyBorder="1" applyAlignment="1" applyProtection="1">
      <alignment horizontal="left" indent="1"/>
    </xf>
    <xf numFmtId="0" fontId="1" fillId="6" borderId="1" xfId="0" applyFont="1" applyFill="1" applyBorder="1" applyAlignment="1" applyProtection="1">
      <alignment horizontal="left" indent="1"/>
    </xf>
    <xf numFmtId="0" fontId="0" fillId="0" borderId="6" xfId="0" applyBorder="1" applyAlignment="1" applyProtection="1">
      <alignment horizontal="left" indent="1"/>
      <protection locked="0"/>
    </xf>
    <xf numFmtId="164" fontId="0" fillId="2" borderId="6" xfId="0" applyNumberFormat="1" applyFont="1" applyFill="1" applyBorder="1" applyAlignment="1" applyProtection="1">
      <alignment horizontal="left" wrapText="1" indent="3"/>
      <protection locked="0"/>
    </xf>
    <xf numFmtId="164" fontId="1" fillId="3" borderId="1" xfId="0" applyNumberFormat="1" applyFont="1" applyFill="1" applyBorder="1" applyAlignment="1" applyProtection="1">
      <alignment horizontal="left" wrapText="1" indent="1"/>
    </xf>
    <xf numFmtId="0" fontId="0" fillId="2" borderId="9" xfId="0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left" wrapText="1" indent="1"/>
    </xf>
    <xf numFmtId="169" fontId="1" fillId="2" borderId="18" xfId="1" applyNumberFormat="1" applyFont="1" applyFill="1" applyBorder="1" applyProtection="1"/>
    <xf numFmtId="0" fontId="0" fillId="5" borderId="0" xfId="0" applyFill="1" applyBorder="1" applyAlignment="1" applyProtection="1">
      <alignment horizontal="left"/>
      <protection locked="0"/>
    </xf>
    <xf numFmtId="0" fontId="0" fillId="5" borderId="12" xfId="0" applyFill="1" applyBorder="1" applyAlignment="1" applyProtection="1">
      <alignment horizontal="left"/>
      <protection locked="0"/>
    </xf>
    <xf numFmtId="0" fontId="0" fillId="5" borderId="14" xfId="0" applyFill="1" applyBorder="1" applyAlignment="1" applyProtection="1">
      <alignment horizontal="left"/>
      <protection locked="0"/>
    </xf>
    <xf numFmtId="0" fontId="0" fillId="5" borderId="11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0" fillId="5" borderId="15" xfId="0" applyFill="1" applyBorder="1" applyAlignment="1" applyProtection="1">
      <alignment horizontal="left"/>
      <protection locked="0"/>
    </xf>
    <xf numFmtId="14" fontId="0" fillId="5" borderId="12" xfId="0" applyNumberFormat="1" applyFill="1" applyBorder="1" applyAlignment="1" applyProtection="1">
      <alignment horizontal="left"/>
      <protection locked="0"/>
    </xf>
    <xf numFmtId="14" fontId="0" fillId="6" borderId="17" xfId="0" applyNumberFormat="1" applyFill="1" applyBorder="1" applyProtection="1"/>
    <xf numFmtId="14" fontId="0" fillId="6" borderId="18" xfId="0" applyNumberFormat="1" applyFill="1" applyBorder="1" applyProtection="1"/>
    <xf numFmtId="0" fontId="0" fillId="5" borderId="8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14" fontId="0" fillId="5" borderId="0" xfId="0" applyNumberFormat="1" applyFill="1" applyBorder="1" applyAlignment="1" applyProtection="1">
      <alignment horizontal="left"/>
      <protection locked="0"/>
    </xf>
    <xf numFmtId="14" fontId="0" fillId="5" borderId="14" xfId="0" applyNumberFormat="1" applyFill="1" applyBorder="1" applyAlignment="1" applyProtection="1">
      <alignment horizontal="left"/>
      <protection locked="0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17" xfId="0" applyNumberFormat="1" applyFont="1" applyFill="1" applyBorder="1" applyAlignment="1" applyProtection="1">
      <alignment horizontal="center"/>
    </xf>
    <xf numFmtId="0" fontId="1" fillId="4" borderId="18" xfId="0" applyNumberFormat="1" applyFont="1" applyFill="1" applyBorder="1" applyAlignment="1" applyProtection="1">
      <alignment horizontal="center"/>
    </xf>
  </cellXfs>
  <cellStyles count="7">
    <cellStyle name="Euro" xfId="2"/>
    <cellStyle name="Komma" xfId="6" builtinId="3"/>
    <cellStyle name="Komma 2" xfId="4"/>
    <cellStyle name="Normal 2" xfId="5"/>
    <cellStyle name="Standaard" xfId="0" builtinId="0"/>
    <cellStyle name="Standaard 2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Cashflow einde maand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Cashflow!$B$43</c:f>
              <c:strCache>
                <c:ptCount val="1"/>
                <c:pt idx="0">
                  <c:v>Eind Cumulatief</c:v>
                </c:pt>
              </c:strCache>
            </c:strRef>
          </c:tx>
          <c:marker>
            <c:symbol val="none"/>
          </c:marker>
          <c:cat>
            <c:numRef>
              <c:f>Cashflow!$C$5:$N$5</c:f>
              <c:numCache>
                <c:formatCode>[$-413]mmm/yy;@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Cashflow!$C$43:$N$43</c:f>
              <c:numCache>
                <c:formatCode>_ "€"\ * #,##0_ ;_ "€"\ * \-#,##0_ ;_ "€"\ * "-"??_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13664"/>
        <c:axId val="178915200"/>
      </c:lineChart>
      <c:dateAx>
        <c:axId val="178913664"/>
        <c:scaling>
          <c:orientation val="minMax"/>
        </c:scaling>
        <c:delete val="0"/>
        <c:axPos val="b"/>
        <c:numFmt formatCode="[$-413]mmm/yy;@" sourceLinked="1"/>
        <c:majorTickMark val="out"/>
        <c:minorTickMark val="none"/>
        <c:tickLblPos val="nextTo"/>
        <c:crossAx val="178915200"/>
        <c:crosses val="autoZero"/>
        <c:auto val="1"/>
        <c:lblOffset val="100"/>
        <c:baseTimeUnit val="months"/>
      </c:dateAx>
      <c:valAx>
        <c:axId val="178915200"/>
        <c:scaling>
          <c:orientation val="minMax"/>
        </c:scaling>
        <c:delete val="0"/>
        <c:axPos val="l"/>
        <c:majorGridlines/>
        <c:numFmt formatCode="_ &quot;€&quot;\ * #,##0_ ;_ &quot;€&quot;\ * \-#,##0_ ;_ &quot;€&quot;\ * &quot;-&quot;??_ ;_ @_ " sourceLinked="1"/>
        <c:majorTickMark val="out"/>
        <c:minorTickMark val="none"/>
        <c:tickLblPos val="nextTo"/>
        <c:crossAx val="178913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649431</xdr:colOff>
      <xdr:row>44</xdr:row>
      <xdr:rowOff>74467</xdr:rowOff>
    </xdr:from>
    <xdr:to>
      <xdr:col>7</xdr:col>
      <xdr:colOff>571500</xdr:colOff>
      <xdr:row>63</xdr:row>
      <xdr:rowOff>34637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gunninghouders@acm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showGridLines="0" tabSelected="1" zoomScaleNormal="100" zoomScalePageLayoutView="70" workbookViewId="0">
      <selection activeCell="C4" sqref="C4:E4"/>
    </sheetView>
  </sheetViews>
  <sheetFormatPr defaultRowHeight="15" x14ac:dyDescent="0.25"/>
  <cols>
    <col min="1" max="1" width="9.140625" style="10"/>
    <col min="2" max="2" width="43.85546875" style="10" bestFit="1" customWidth="1"/>
    <col min="3" max="3" width="10.5703125" style="10" bestFit="1" customWidth="1"/>
    <col min="4" max="4" width="10.7109375" style="10" customWidth="1"/>
    <col min="5" max="5" width="12.42578125" style="10" customWidth="1"/>
    <col min="6" max="6" width="9.140625" style="10"/>
    <col min="7" max="7" width="50.28515625" style="10" customWidth="1"/>
    <col min="8" max="8" width="13.85546875" style="10" customWidth="1"/>
    <col min="9" max="11" width="9.140625" style="10"/>
    <col min="12" max="12" width="59.85546875" style="10" customWidth="1"/>
    <col min="13" max="13" width="18.7109375" style="10" bestFit="1" customWidth="1"/>
    <col min="14" max="16384" width="9.140625" style="10"/>
  </cols>
  <sheetData>
    <row r="1" spans="2:13" x14ac:dyDescent="0.25">
      <c r="B1" s="37" t="s">
        <v>10</v>
      </c>
      <c r="G1" s="37" t="s">
        <v>11</v>
      </c>
    </row>
    <row r="2" spans="2:13" x14ac:dyDescent="0.25">
      <c r="B2" s="37"/>
      <c r="G2" s="37"/>
    </row>
    <row r="3" spans="2:13" x14ac:dyDescent="0.25">
      <c r="G3" s="38" t="s">
        <v>12</v>
      </c>
    </row>
    <row r="4" spans="2:13" x14ac:dyDescent="0.25">
      <c r="B4" s="39" t="s">
        <v>0</v>
      </c>
      <c r="C4" s="108"/>
      <c r="D4" s="108"/>
      <c r="E4" s="109"/>
      <c r="G4" s="60" t="str">
        <f>"Aantal klanten per "</f>
        <v xml:space="preserve">Aantal klanten per </v>
      </c>
      <c r="H4" s="59" t="str">
        <f>IF(C17 &lt;&gt; "",DATE(YEAR(C17),MONTH(C17),DAY(1)),"")</f>
        <v/>
      </c>
    </row>
    <row r="5" spans="2:13" x14ac:dyDescent="0.25">
      <c r="B5" s="40" t="s">
        <v>54</v>
      </c>
      <c r="C5" s="104"/>
      <c r="D5" s="104"/>
      <c r="E5" s="106"/>
      <c r="G5" s="41" t="s">
        <v>13</v>
      </c>
      <c r="H5" s="42"/>
    </row>
    <row r="6" spans="2:13" x14ac:dyDescent="0.25">
      <c r="B6" s="40" t="s">
        <v>55</v>
      </c>
      <c r="C6" s="104"/>
      <c r="D6" s="104"/>
      <c r="E6" s="106"/>
      <c r="G6" s="43" t="s">
        <v>14</v>
      </c>
      <c r="H6" s="44"/>
    </row>
    <row r="7" spans="2:13" x14ac:dyDescent="0.25">
      <c r="B7" s="40" t="s">
        <v>7</v>
      </c>
      <c r="C7" s="104"/>
      <c r="D7" s="104"/>
      <c r="E7" s="106"/>
      <c r="G7" s="43" t="s">
        <v>15</v>
      </c>
      <c r="H7" s="44"/>
    </row>
    <row r="8" spans="2:13" x14ac:dyDescent="0.25">
      <c r="B8" s="40" t="s">
        <v>8</v>
      </c>
      <c r="C8" s="104"/>
      <c r="D8" s="104"/>
      <c r="E8" s="106"/>
      <c r="G8" s="45" t="s">
        <v>16</v>
      </c>
      <c r="H8" s="46"/>
    </row>
    <row r="9" spans="2:13" x14ac:dyDescent="0.25">
      <c r="B9" s="40" t="s">
        <v>9</v>
      </c>
      <c r="C9" s="104"/>
      <c r="D9" s="104"/>
      <c r="E9" s="106"/>
    </row>
    <row r="10" spans="2:13" x14ac:dyDescent="0.25">
      <c r="B10" s="40" t="s">
        <v>1</v>
      </c>
      <c r="C10" s="104"/>
      <c r="D10" s="104"/>
      <c r="E10" s="106"/>
      <c r="G10" s="47" t="s">
        <v>25</v>
      </c>
    </row>
    <row r="11" spans="2:13" x14ac:dyDescent="0.25">
      <c r="B11" s="40" t="s">
        <v>2</v>
      </c>
      <c r="C11" s="104"/>
      <c r="D11" s="104"/>
      <c r="E11" s="106"/>
      <c r="G11" s="41" t="s">
        <v>13</v>
      </c>
      <c r="H11" s="108"/>
      <c r="I11" s="108"/>
      <c r="J11" s="108"/>
      <c r="K11" s="108"/>
      <c r="L11" s="109"/>
    </row>
    <row r="12" spans="2:13" x14ac:dyDescent="0.25">
      <c r="B12" s="48" t="s">
        <v>3</v>
      </c>
      <c r="C12" s="105"/>
      <c r="D12" s="105"/>
      <c r="E12" s="107"/>
      <c r="G12" s="43" t="s">
        <v>14</v>
      </c>
      <c r="H12" s="104"/>
      <c r="I12" s="104"/>
      <c r="J12" s="104"/>
      <c r="K12" s="104"/>
      <c r="L12" s="106"/>
    </row>
    <row r="13" spans="2:13" x14ac:dyDescent="0.25">
      <c r="G13" s="43" t="s">
        <v>15</v>
      </c>
      <c r="H13" s="104"/>
      <c r="I13" s="104"/>
      <c r="J13" s="104"/>
      <c r="K13" s="104"/>
      <c r="L13" s="106"/>
    </row>
    <row r="14" spans="2:13" x14ac:dyDescent="0.25">
      <c r="B14" s="39" t="s">
        <v>4</v>
      </c>
      <c r="C14" s="113" t="s">
        <v>60</v>
      </c>
      <c r="D14" s="113"/>
      <c r="E14" s="114"/>
      <c r="G14" s="45" t="s">
        <v>16</v>
      </c>
      <c r="H14" s="105"/>
      <c r="I14" s="105"/>
      <c r="J14" s="105"/>
      <c r="K14" s="105"/>
      <c r="L14" s="107"/>
    </row>
    <row r="15" spans="2:13" x14ac:dyDescent="0.25">
      <c r="B15" s="40" t="s">
        <v>63</v>
      </c>
      <c r="C15" s="115"/>
      <c r="D15" s="115"/>
      <c r="E15" s="116"/>
    </row>
    <row r="16" spans="2:13" x14ac:dyDescent="0.25">
      <c r="B16" s="40" t="s">
        <v>64</v>
      </c>
      <c r="C16" s="63" t="str">
        <f>IF(C15&lt;&gt;"",C15+(7*8),"")</f>
        <v/>
      </c>
      <c r="D16" s="57" t="s">
        <v>5</v>
      </c>
      <c r="E16" s="58" t="str">
        <f>IF(C15&lt;&gt;"",DATE(YEAR(C16)+1,MONTH(C16),DAY(C16)-1),"")</f>
        <v/>
      </c>
      <c r="G16" s="38" t="s">
        <v>56</v>
      </c>
      <c r="M16" s="38" t="s">
        <v>26</v>
      </c>
    </row>
    <row r="17" spans="2:13" x14ac:dyDescent="0.25">
      <c r="B17" s="48" t="s">
        <v>61</v>
      </c>
      <c r="C17" s="110"/>
      <c r="D17" s="105"/>
      <c r="E17" s="107"/>
      <c r="G17" s="41" t="s">
        <v>17</v>
      </c>
      <c r="H17" s="108"/>
      <c r="I17" s="108"/>
      <c r="J17" s="108"/>
      <c r="K17" s="108"/>
      <c r="L17" s="109"/>
      <c r="M17" s="49"/>
    </row>
    <row r="18" spans="2:13" x14ac:dyDescent="0.25">
      <c r="G18" s="43" t="s">
        <v>18</v>
      </c>
      <c r="H18" s="104"/>
      <c r="I18" s="104"/>
      <c r="J18" s="104"/>
      <c r="K18" s="104"/>
      <c r="L18" s="106"/>
      <c r="M18" s="50"/>
    </row>
    <row r="19" spans="2:13" x14ac:dyDescent="0.25">
      <c r="B19" s="101" t="s">
        <v>120</v>
      </c>
      <c r="C19" s="111" t="s">
        <v>62</v>
      </c>
      <c r="D19" s="111"/>
      <c r="E19" s="112"/>
      <c r="G19" s="43" t="s">
        <v>19</v>
      </c>
      <c r="H19" s="104"/>
      <c r="I19" s="104"/>
      <c r="J19" s="104"/>
      <c r="K19" s="104"/>
      <c r="L19" s="106"/>
      <c r="M19" s="50"/>
    </row>
    <row r="20" spans="2:13" x14ac:dyDescent="0.25">
      <c r="B20"/>
      <c r="C20"/>
      <c r="D20"/>
      <c r="E20"/>
      <c r="G20" s="45" t="s">
        <v>20</v>
      </c>
      <c r="H20" s="105"/>
      <c r="I20" s="105"/>
      <c r="J20" s="105"/>
      <c r="K20" s="105"/>
      <c r="L20" s="107"/>
      <c r="M20" s="51"/>
    </row>
    <row r="22" spans="2:13" x14ac:dyDescent="0.25">
      <c r="G22" s="38" t="s">
        <v>57</v>
      </c>
      <c r="M22" s="38" t="s">
        <v>26</v>
      </c>
    </row>
    <row r="23" spans="2:13" x14ac:dyDescent="0.25">
      <c r="G23" s="41" t="s">
        <v>22</v>
      </c>
      <c r="H23" s="108"/>
      <c r="I23" s="108"/>
      <c r="J23" s="108"/>
      <c r="K23" s="108"/>
      <c r="L23" s="109"/>
      <c r="M23" s="49"/>
    </row>
    <row r="24" spans="2:13" x14ac:dyDescent="0.25">
      <c r="G24" s="43" t="s">
        <v>21</v>
      </c>
      <c r="H24" s="104"/>
      <c r="I24" s="104"/>
      <c r="J24" s="104"/>
      <c r="K24" s="104"/>
      <c r="L24" s="106"/>
      <c r="M24" s="50"/>
    </row>
    <row r="25" spans="2:13" x14ac:dyDescent="0.25">
      <c r="G25" s="43" t="s">
        <v>23</v>
      </c>
      <c r="H25" s="104"/>
      <c r="I25" s="104"/>
      <c r="J25" s="104"/>
      <c r="K25" s="104"/>
      <c r="L25" s="106"/>
      <c r="M25" s="50"/>
    </row>
    <row r="26" spans="2:13" x14ac:dyDescent="0.25">
      <c r="G26" s="45" t="s">
        <v>24</v>
      </c>
      <c r="H26" s="105"/>
      <c r="I26" s="105"/>
      <c r="J26" s="105"/>
      <c r="K26" s="105"/>
      <c r="L26" s="107"/>
      <c r="M26" s="51"/>
    </row>
    <row r="28" spans="2:13" x14ac:dyDescent="0.25">
      <c r="G28" s="47" t="s">
        <v>48</v>
      </c>
      <c r="M28" s="38" t="s">
        <v>26</v>
      </c>
    </row>
    <row r="29" spans="2:13" x14ac:dyDescent="0.25">
      <c r="G29" s="41" t="s">
        <v>49</v>
      </c>
      <c r="H29" s="108"/>
      <c r="I29" s="108"/>
      <c r="J29" s="108"/>
      <c r="K29" s="108"/>
      <c r="L29" s="109"/>
      <c r="M29" s="49"/>
    </row>
    <row r="30" spans="2:13" x14ac:dyDescent="0.25">
      <c r="G30" s="45" t="s">
        <v>50</v>
      </c>
      <c r="H30" s="105"/>
      <c r="I30" s="105"/>
      <c r="J30" s="105"/>
      <c r="K30" s="105"/>
      <c r="L30" s="107"/>
      <c r="M30" s="51"/>
    </row>
    <row r="32" spans="2:13" x14ac:dyDescent="0.25">
      <c r="G32" s="47" t="s">
        <v>59</v>
      </c>
      <c r="M32" s="38" t="s">
        <v>51</v>
      </c>
    </row>
    <row r="33" spans="7:13" x14ac:dyDescent="0.25">
      <c r="G33" s="41" t="s">
        <v>52</v>
      </c>
      <c r="H33" s="108"/>
      <c r="I33" s="108"/>
      <c r="J33" s="108"/>
      <c r="K33" s="108"/>
      <c r="L33" s="109"/>
      <c r="M33" s="52"/>
    </row>
    <row r="34" spans="7:13" x14ac:dyDescent="0.25">
      <c r="G34" s="43" t="s">
        <v>53</v>
      </c>
      <c r="H34" s="104"/>
      <c r="I34" s="104"/>
      <c r="J34" s="104"/>
      <c r="K34" s="104"/>
      <c r="L34" s="104"/>
      <c r="M34" s="53"/>
    </row>
    <row r="35" spans="7:13" x14ac:dyDescent="0.25">
      <c r="G35" s="45" t="s">
        <v>58</v>
      </c>
      <c r="H35" s="105"/>
      <c r="I35" s="105"/>
      <c r="J35" s="105"/>
      <c r="K35" s="105"/>
      <c r="L35" s="105"/>
      <c r="M35" s="54"/>
    </row>
    <row r="36" spans="7:13" x14ac:dyDescent="0.25">
      <c r="M36" s="38" t="s">
        <v>51</v>
      </c>
    </row>
    <row r="37" spans="7:13" x14ac:dyDescent="0.25">
      <c r="G37" s="41" t="s">
        <v>52</v>
      </c>
      <c r="H37" s="108"/>
      <c r="I37" s="108"/>
      <c r="J37" s="108"/>
      <c r="K37" s="108"/>
      <c r="L37" s="109"/>
      <c r="M37" s="52"/>
    </row>
    <row r="38" spans="7:13" x14ac:dyDescent="0.25">
      <c r="G38" s="43" t="s">
        <v>53</v>
      </c>
      <c r="H38" s="104"/>
      <c r="I38" s="104"/>
      <c r="J38" s="104"/>
      <c r="K38" s="104"/>
      <c r="L38" s="104"/>
      <c r="M38" s="53"/>
    </row>
    <row r="39" spans="7:13" x14ac:dyDescent="0.25">
      <c r="G39" s="45" t="s">
        <v>58</v>
      </c>
      <c r="H39" s="105"/>
      <c r="I39" s="105"/>
      <c r="J39" s="105"/>
      <c r="K39" s="105"/>
      <c r="L39" s="105"/>
      <c r="M39" s="54"/>
    </row>
    <row r="40" spans="7:13" x14ac:dyDescent="0.25">
      <c r="M40" s="38" t="s">
        <v>51</v>
      </c>
    </row>
    <row r="41" spans="7:13" x14ac:dyDescent="0.25">
      <c r="G41" s="41" t="s">
        <v>52</v>
      </c>
      <c r="H41" s="108"/>
      <c r="I41" s="108"/>
      <c r="J41" s="108"/>
      <c r="K41" s="108"/>
      <c r="L41" s="109"/>
      <c r="M41" s="52"/>
    </row>
    <row r="42" spans="7:13" x14ac:dyDescent="0.25">
      <c r="G42" s="43" t="s">
        <v>53</v>
      </c>
      <c r="H42" s="104"/>
      <c r="I42" s="104"/>
      <c r="J42" s="104"/>
      <c r="K42" s="104"/>
      <c r="L42" s="104"/>
      <c r="M42" s="53"/>
    </row>
    <row r="43" spans="7:13" x14ac:dyDescent="0.25">
      <c r="G43" s="45" t="s">
        <v>58</v>
      </c>
      <c r="H43" s="105"/>
      <c r="I43" s="105"/>
      <c r="J43" s="105"/>
      <c r="K43" s="105"/>
      <c r="L43" s="105"/>
      <c r="M43" s="54"/>
    </row>
  </sheetData>
  <sheetProtection password="E7D2" sheet="1" objects="1" scenarios="1" formatCells="0" formatColumns="0" formatRows="0"/>
  <mergeCells count="36">
    <mergeCell ref="H41:L41"/>
    <mergeCell ref="H29:L29"/>
    <mergeCell ref="H30:L30"/>
    <mergeCell ref="H33:L33"/>
    <mergeCell ref="H34:L34"/>
    <mergeCell ref="H35:L35"/>
    <mergeCell ref="C4:E4"/>
    <mergeCell ref="H37:L37"/>
    <mergeCell ref="H38:L38"/>
    <mergeCell ref="H39:L39"/>
    <mergeCell ref="H26:L26"/>
    <mergeCell ref="C19:E19"/>
    <mergeCell ref="H11:L11"/>
    <mergeCell ref="H12:L12"/>
    <mergeCell ref="C7:E7"/>
    <mergeCell ref="C10:E10"/>
    <mergeCell ref="C11:E11"/>
    <mergeCell ref="C12:E12"/>
    <mergeCell ref="C14:E14"/>
    <mergeCell ref="C15:E15"/>
    <mergeCell ref="H42:L42"/>
    <mergeCell ref="H43:L43"/>
    <mergeCell ref="C5:E5"/>
    <mergeCell ref="C6:E6"/>
    <mergeCell ref="C8:E8"/>
    <mergeCell ref="C9:E9"/>
    <mergeCell ref="H13:L13"/>
    <mergeCell ref="H14:L14"/>
    <mergeCell ref="H17:L17"/>
    <mergeCell ref="H18:L18"/>
    <mergeCell ref="C17:E17"/>
    <mergeCell ref="H19:L19"/>
    <mergeCell ref="H20:L20"/>
    <mergeCell ref="H23:L23"/>
    <mergeCell ref="H24:L24"/>
    <mergeCell ref="H25:L25"/>
  </mergeCells>
  <hyperlinks>
    <hyperlink ref="C1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headerFooter differentFirst="1" scaleWithDoc="0">
    <oddFooter>&amp;R&amp;F / &amp;A / blad &amp;P</oddFooter>
    <firstHeader xml:space="preserve">&amp;L&amp;"-,Vet"Bijlage 6: Financiële Positie Vergunningaanvrager </firstHeader>
    <firstFooter>&amp;LBijlage bij Besluit van 13 januari 2015 met kenmerk ACM/DC/2014/206603&amp;R&amp;F / &amp;A / blad 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0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5" x14ac:dyDescent="0.25"/>
  <cols>
    <col min="1" max="1" width="9.140625" style="10"/>
    <col min="2" max="2" width="66.140625" style="10" bestFit="1" customWidth="1"/>
    <col min="3" max="3" width="21.28515625" style="10" customWidth="1"/>
    <col min="4" max="7" width="20.5703125" style="10" bestFit="1" customWidth="1"/>
    <col min="8" max="14" width="21" style="10" bestFit="1" customWidth="1"/>
    <col min="15" max="15" width="3.85546875" style="10" customWidth="1"/>
    <col min="16" max="16" width="84.85546875" style="10" bestFit="1" customWidth="1"/>
    <col min="17" max="16384" width="9.140625" style="10"/>
  </cols>
  <sheetData>
    <row r="2" spans="1:16" x14ac:dyDescent="0.25">
      <c r="B2" s="9" t="s">
        <v>65</v>
      </c>
      <c r="D2" s="117" t="str">
        <f>IF('Algemene Info &amp; Factscheet'!$C$4="","",'Algemene Info &amp; Factscheet'!$C$4)</f>
        <v/>
      </c>
      <c r="E2" s="118"/>
      <c r="F2" s="118"/>
      <c r="G2" s="119"/>
      <c r="I2" s="61"/>
    </row>
    <row r="3" spans="1:16" x14ac:dyDescent="0.25">
      <c r="B3" s="16" t="s">
        <v>66</v>
      </c>
    </row>
    <row r="5" spans="1:16" s="17" customFormat="1" x14ac:dyDescent="0.25">
      <c r="A5" s="23"/>
      <c r="B5" s="11" t="s">
        <v>6</v>
      </c>
      <c r="C5" s="22" t="e">
        <f>IF(DAY('Algemene Info &amp; Factscheet'!$C$16)&gt;15,DATE(YEAR('Algemene Info &amp; Factscheet'!$C$16),MONTH('Algemene Info &amp; Factscheet'!$C$16)+1,DAY(1)),DATE(YEAR('Algemene Info &amp; Factscheet'!$C$16),MONTH('Algemene Info &amp; Factscheet'!$C$16),DAY(1)))</f>
        <v>#VALUE!</v>
      </c>
      <c r="D5" s="22" t="e">
        <f>DATE(YEAR(C5),(MONTH(C5)+1),DAY(C5))</f>
        <v>#VALUE!</v>
      </c>
      <c r="E5" s="22" t="e">
        <f t="shared" ref="E5:N5" si="0">DATE(YEAR(D5),(MONTH(D5)+1),DAY(D5))</f>
        <v>#VALUE!</v>
      </c>
      <c r="F5" s="22" t="e">
        <f t="shared" si="0"/>
        <v>#VALUE!</v>
      </c>
      <c r="G5" s="22" t="e">
        <f t="shared" si="0"/>
        <v>#VALUE!</v>
      </c>
      <c r="H5" s="22" t="e">
        <f t="shared" si="0"/>
        <v>#VALUE!</v>
      </c>
      <c r="I5" s="22" t="e">
        <f t="shared" si="0"/>
        <v>#VALUE!</v>
      </c>
      <c r="J5" s="22" t="e">
        <f t="shared" si="0"/>
        <v>#VALUE!</v>
      </c>
      <c r="K5" s="22" t="e">
        <f t="shared" si="0"/>
        <v>#VALUE!</v>
      </c>
      <c r="L5" s="22" t="e">
        <f t="shared" si="0"/>
        <v>#VALUE!</v>
      </c>
      <c r="M5" s="22" t="e">
        <f t="shared" si="0"/>
        <v>#VALUE!</v>
      </c>
      <c r="N5" s="22" t="e">
        <f t="shared" si="0"/>
        <v>#VALUE!</v>
      </c>
      <c r="P5" s="11" t="s">
        <v>27</v>
      </c>
    </row>
    <row r="6" spans="1:16" x14ac:dyDescent="0.25">
      <c r="A6" s="24"/>
      <c r="B6" s="68" t="s">
        <v>67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8"/>
      <c r="P6" s="1"/>
    </row>
    <row r="7" spans="1:16" x14ac:dyDescent="0.25">
      <c r="A7" s="24"/>
      <c r="B7" s="68" t="s">
        <v>68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8"/>
      <c r="P7" s="1"/>
    </row>
    <row r="8" spans="1:16" x14ac:dyDescent="0.25">
      <c r="A8" s="24"/>
      <c r="B8" s="68" t="s">
        <v>69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8"/>
      <c r="P8" s="1"/>
    </row>
    <row r="9" spans="1:16" x14ac:dyDescent="0.25">
      <c r="A9" s="24"/>
      <c r="B9" s="69" t="s">
        <v>70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8"/>
      <c r="P9" s="2"/>
    </row>
    <row r="10" spans="1:16" x14ac:dyDescent="0.25">
      <c r="A10" s="24"/>
      <c r="B10" s="68" t="s">
        <v>72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8"/>
      <c r="P10" s="1"/>
    </row>
    <row r="11" spans="1:16" x14ac:dyDescent="0.25">
      <c r="A11" s="24"/>
      <c r="B11" s="68" t="s">
        <v>71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8"/>
      <c r="P11" s="1"/>
    </row>
    <row r="12" spans="1:16" x14ac:dyDescent="0.25">
      <c r="A12" s="24"/>
      <c r="B12" s="68" t="s">
        <v>73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8"/>
      <c r="P12" s="1"/>
    </row>
    <row r="13" spans="1:16" x14ac:dyDescent="0.25">
      <c r="A13" s="24"/>
      <c r="B13" s="68" t="s">
        <v>74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8"/>
      <c r="P13" s="2"/>
    </row>
    <row r="14" spans="1:16" x14ac:dyDescent="0.25">
      <c r="A14" s="24"/>
      <c r="B14" s="70" t="s">
        <v>75</v>
      </c>
      <c r="C14" s="67">
        <f>SUBTOTAL(6,C6,C10)</f>
        <v>0</v>
      </c>
      <c r="D14" s="67">
        <f t="shared" ref="D14:N17" si="1">SUBTOTAL(6,D6,D10)</f>
        <v>0</v>
      </c>
      <c r="E14" s="67">
        <f t="shared" si="1"/>
        <v>0</v>
      </c>
      <c r="F14" s="67">
        <f t="shared" si="1"/>
        <v>0</v>
      </c>
      <c r="G14" s="67">
        <f t="shared" si="1"/>
        <v>0</v>
      </c>
      <c r="H14" s="67">
        <f t="shared" si="1"/>
        <v>0</v>
      </c>
      <c r="I14" s="67">
        <f t="shared" si="1"/>
        <v>0</v>
      </c>
      <c r="J14" s="67">
        <f t="shared" si="1"/>
        <v>0</v>
      </c>
      <c r="K14" s="67">
        <f t="shared" si="1"/>
        <v>0</v>
      </c>
      <c r="L14" s="67">
        <f t="shared" si="1"/>
        <v>0</v>
      </c>
      <c r="M14" s="67">
        <f t="shared" si="1"/>
        <v>0</v>
      </c>
      <c r="N14" s="67">
        <f t="shared" si="1"/>
        <v>0</v>
      </c>
      <c r="O14" s="18"/>
      <c r="P14" s="1"/>
    </row>
    <row r="15" spans="1:16" x14ac:dyDescent="0.25">
      <c r="A15" s="24"/>
      <c r="B15" s="71" t="s">
        <v>76</v>
      </c>
      <c r="C15" s="66">
        <f>SUBTOTAL(6,C7,C11)</f>
        <v>0</v>
      </c>
      <c r="D15" s="66">
        <f t="shared" si="1"/>
        <v>0</v>
      </c>
      <c r="E15" s="66">
        <f t="shared" si="1"/>
        <v>0</v>
      </c>
      <c r="F15" s="66">
        <f t="shared" si="1"/>
        <v>0</v>
      </c>
      <c r="G15" s="66">
        <f t="shared" si="1"/>
        <v>0</v>
      </c>
      <c r="H15" s="66">
        <f t="shared" si="1"/>
        <v>0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18"/>
      <c r="P15" s="1"/>
    </row>
    <row r="16" spans="1:16" x14ac:dyDescent="0.25">
      <c r="A16" s="24"/>
      <c r="B16" s="71" t="s">
        <v>77</v>
      </c>
      <c r="C16" s="66">
        <f>SUBTOTAL(6,C8,C12)</f>
        <v>0</v>
      </c>
      <c r="D16" s="66">
        <f t="shared" si="1"/>
        <v>0</v>
      </c>
      <c r="E16" s="66">
        <f t="shared" si="1"/>
        <v>0</v>
      </c>
      <c r="F16" s="66">
        <f t="shared" si="1"/>
        <v>0</v>
      </c>
      <c r="G16" s="66">
        <f t="shared" si="1"/>
        <v>0</v>
      </c>
      <c r="H16" s="66">
        <f t="shared" si="1"/>
        <v>0</v>
      </c>
      <c r="I16" s="66">
        <f t="shared" si="1"/>
        <v>0</v>
      </c>
      <c r="J16" s="66">
        <f t="shared" si="1"/>
        <v>0</v>
      </c>
      <c r="K16" s="66">
        <f t="shared" si="1"/>
        <v>0</v>
      </c>
      <c r="L16" s="66">
        <f t="shared" si="1"/>
        <v>0</v>
      </c>
      <c r="M16" s="66">
        <f t="shared" si="1"/>
        <v>0</v>
      </c>
      <c r="N16" s="66">
        <f t="shared" si="1"/>
        <v>0</v>
      </c>
      <c r="O16" s="18"/>
      <c r="P16" s="1"/>
    </row>
    <row r="17" spans="1:16" x14ac:dyDescent="0.25">
      <c r="A17" s="24"/>
      <c r="B17" s="72" t="s">
        <v>78</v>
      </c>
      <c r="C17" s="65">
        <f>SUBTOTAL(6,C9,C13)</f>
        <v>0</v>
      </c>
      <c r="D17" s="65">
        <f t="shared" si="1"/>
        <v>0</v>
      </c>
      <c r="E17" s="65">
        <f t="shared" si="1"/>
        <v>0</v>
      </c>
      <c r="F17" s="65">
        <f t="shared" si="1"/>
        <v>0</v>
      </c>
      <c r="G17" s="65">
        <f t="shared" si="1"/>
        <v>0</v>
      </c>
      <c r="H17" s="65">
        <f t="shared" si="1"/>
        <v>0</v>
      </c>
      <c r="I17" s="65">
        <f t="shared" si="1"/>
        <v>0</v>
      </c>
      <c r="J17" s="65">
        <f t="shared" si="1"/>
        <v>0</v>
      </c>
      <c r="K17" s="65">
        <f t="shared" si="1"/>
        <v>0</v>
      </c>
      <c r="L17" s="65">
        <f t="shared" si="1"/>
        <v>0</v>
      </c>
      <c r="M17" s="65">
        <f t="shared" si="1"/>
        <v>0</v>
      </c>
      <c r="N17" s="65">
        <f t="shared" si="1"/>
        <v>0</v>
      </c>
      <c r="O17" s="18"/>
      <c r="P17" s="64"/>
    </row>
    <row r="18" spans="1:16" x14ac:dyDescent="0.25">
      <c r="A18" s="24"/>
    </row>
    <row r="19" spans="1:16" x14ac:dyDescent="0.25">
      <c r="A19" s="24"/>
    </row>
    <row r="20" spans="1:16" x14ac:dyDescent="0.25">
      <c r="A20" s="24"/>
    </row>
    <row r="21" spans="1:16" x14ac:dyDescent="0.25">
      <c r="A21" s="24"/>
    </row>
    <row r="22" spans="1:16" x14ac:dyDescent="0.25">
      <c r="A22" s="24"/>
    </row>
    <row r="23" spans="1:16" x14ac:dyDescent="0.25">
      <c r="A23" s="24"/>
    </row>
    <row r="24" spans="1:16" x14ac:dyDescent="0.25">
      <c r="A24" s="24"/>
    </row>
    <row r="25" spans="1:16" x14ac:dyDescent="0.25">
      <c r="A25" s="24"/>
    </row>
    <row r="26" spans="1:16" x14ac:dyDescent="0.25">
      <c r="A26" s="24"/>
    </row>
    <row r="27" spans="1:16" x14ac:dyDescent="0.25">
      <c r="A27" s="24"/>
    </row>
    <row r="28" spans="1:16" x14ac:dyDescent="0.25">
      <c r="A28" s="24"/>
    </row>
    <row r="29" spans="1:16" x14ac:dyDescent="0.25">
      <c r="A29" s="24"/>
    </row>
    <row r="30" spans="1:16" x14ac:dyDescent="0.25">
      <c r="A30" s="24"/>
    </row>
    <row r="31" spans="1:16" x14ac:dyDescent="0.25">
      <c r="A31" s="24"/>
    </row>
    <row r="32" spans="1:16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  <row r="42" spans="1:1" x14ac:dyDescent="0.25">
      <c r="A42" s="24"/>
    </row>
    <row r="43" spans="1:1" x14ac:dyDescent="0.25">
      <c r="A43" s="24"/>
    </row>
    <row r="44" spans="1:1" x14ac:dyDescent="0.25">
      <c r="A44" s="24"/>
    </row>
    <row r="45" spans="1:1" x14ac:dyDescent="0.25">
      <c r="A45" s="24"/>
    </row>
    <row r="46" spans="1:1" x14ac:dyDescent="0.25">
      <c r="A46" s="24"/>
    </row>
    <row r="47" spans="1:1" x14ac:dyDescent="0.25">
      <c r="A47" s="24"/>
    </row>
    <row r="48" spans="1:1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</sheetData>
  <sheetProtection password="E7D2" sheet="1" objects="1" scenarios="1" formatCells="0" formatColumns="0" formatRows="0"/>
  <mergeCells count="1">
    <mergeCell ref="D2:G2"/>
  </mergeCell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Footer>&amp;R&amp;F/&amp;A/blad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showGridLines="0" zoomScaleNormal="100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K40" sqref="K40"/>
    </sheetView>
  </sheetViews>
  <sheetFormatPr defaultRowHeight="15" outlineLevelRow="2" x14ac:dyDescent="0.25"/>
  <cols>
    <col min="1" max="1" width="9.140625" style="10"/>
    <col min="2" max="2" width="66.140625" style="10" bestFit="1" customWidth="1"/>
    <col min="3" max="3" width="21.28515625" style="10" customWidth="1"/>
    <col min="4" max="7" width="20.5703125" style="10" bestFit="1" customWidth="1"/>
    <col min="8" max="14" width="21" style="10" bestFit="1" customWidth="1"/>
    <col min="15" max="15" width="3.85546875" style="10" customWidth="1"/>
    <col min="16" max="16" width="84.85546875" style="10" bestFit="1" customWidth="1"/>
    <col min="17" max="16384" width="9.140625" style="10"/>
  </cols>
  <sheetData>
    <row r="2" spans="1:16" x14ac:dyDescent="0.25">
      <c r="B2" s="81" t="s">
        <v>30</v>
      </c>
      <c r="D2" s="117" t="str">
        <f>IF('Algemene Info &amp; Factscheet'!$C$4="","",'Algemene Info &amp; Factscheet'!$C$4)</f>
        <v/>
      </c>
      <c r="E2" s="118"/>
      <c r="F2" s="118"/>
      <c r="G2" s="119"/>
      <c r="I2" s="61"/>
    </row>
    <row r="3" spans="1:16" ht="30" customHeight="1" x14ac:dyDescent="0.25">
      <c r="B3" s="82" t="s">
        <v>112</v>
      </c>
    </row>
    <row r="4" spans="1:16" x14ac:dyDescent="0.25">
      <c r="B4" s="83"/>
    </row>
    <row r="5" spans="1:16" s="17" customFormat="1" x14ac:dyDescent="0.25">
      <c r="A5" s="23"/>
      <c r="B5" s="84" t="s">
        <v>6</v>
      </c>
      <c r="C5" s="22" t="e">
        <f>IF(DAY('Algemene Info &amp; Factscheet'!$C$16)&gt;15,DATE(YEAR('Algemene Info &amp; Factscheet'!$C$16),MONTH('Algemene Info &amp; Factscheet'!$C$16)+1,DAY(1)),DATE(YEAR('Algemene Info &amp; Factscheet'!$C$16),MONTH('Algemene Info &amp; Factscheet'!$C$16),DAY(1)))</f>
        <v>#VALUE!</v>
      </c>
      <c r="D5" s="22" t="e">
        <f>DATE(YEAR(C5),(MONTH(C5)+1),DAY(C5))</f>
        <v>#VALUE!</v>
      </c>
      <c r="E5" s="22" t="e">
        <f t="shared" ref="E5:N5" si="0">DATE(YEAR(D5),(MONTH(D5)+1),DAY(D5))</f>
        <v>#VALUE!</v>
      </c>
      <c r="F5" s="22" t="e">
        <f t="shared" si="0"/>
        <v>#VALUE!</v>
      </c>
      <c r="G5" s="22" t="e">
        <f t="shared" si="0"/>
        <v>#VALUE!</v>
      </c>
      <c r="H5" s="22" t="e">
        <f t="shared" si="0"/>
        <v>#VALUE!</v>
      </c>
      <c r="I5" s="22" t="e">
        <f t="shared" si="0"/>
        <v>#VALUE!</v>
      </c>
      <c r="J5" s="22" t="e">
        <f t="shared" si="0"/>
        <v>#VALUE!</v>
      </c>
      <c r="K5" s="22" t="e">
        <f t="shared" si="0"/>
        <v>#VALUE!</v>
      </c>
      <c r="L5" s="22" t="e">
        <f t="shared" si="0"/>
        <v>#VALUE!</v>
      </c>
      <c r="M5" s="22" t="e">
        <f t="shared" si="0"/>
        <v>#VALUE!</v>
      </c>
      <c r="N5" s="22" t="e">
        <f t="shared" si="0"/>
        <v>#VALUE!</v>
      </c>
      <c r="P5" s="11" t="s">
        <v>27</v>
      </c>
    </row>
    <row r="6" spans="1:16" outlineLevel="2" x14ac:dyDescent="0.25">
      <c r="A6" s="24"/>
      <c r="B6" s="90" t="s">
        <v>79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18"/>
      <c r="P6" s="4"/>
    </row>
    <row r="7" spans="1:16" outlineLevel="2" x14ac:dyDescent="0.25">
      <c r="A7" s="24"/>
      <c r="B7" s="90" t="s">
        <v>80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18"/>
      <c r="P7" s="4"/>
    </row>
    <row r="8" spans="1:16" outlineLevel="2" x14ac:dyDescent="0.25">
      <c r="A8" s="24"/>
      <c r="B8" s="90" t="s">
        <v>81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8"/>
      <c r="P8" s="4"/>
    </row>
    <row r="9" spans="1:16" outlineLevel="2" x14ac:dyDescent="0.25">
      <c r="A9" s="24"/>
      <c r="B9" s="92" t="s">
        <v>82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18"/>
      <c r="P9" s="5"/>
    </row>
    <row r="10" spans="1:16" outlineLevel="2" x14ac:dyDescent="0.25">
      <c r="A10" s="24"/>
      <c r="B10" s="90" t="s">
        <v>83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8"/>
      <c r="P10" s="6"/>
    </row>
    <row r="11" spans="1:16" outlineLevel="2" x14ac:dyDescent="0.25">
      <c r="A11" s="24"/>
      <c r="B11" s="90" t="s">
        <v>84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8"/>
      <c r="P11" s="6"/>
    </row>
    <row r="12" spans="1:16" outlineLevel="2" x14ac:dyDescent="0.25">
      <c r="A12" s="24"/>
      <c r="B12" s="90" t="s">
        <v>85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8"/>
      <c r="P12" s="6"/>
    </row>
    <row r="13" spans="1:16" outlineLevel="2" x14ac:dyDescent="0.25">
      <c r="A13" s="24"/>
      <c r="B13" s="93" t="s">
        <v>86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18"/>
      <c r="P13" s="7"/>
    </row>
    <row r="14" spans="1:16" outlineLevel="1" x14ac:dyDescent="0.25">
      <c r="A14" s="24"/>
      <c r="B14" s="79" t="s">
        <v>29</v>
      </c>
      <c r="C14" s="15">
        <f>SUBTOTAL(9,C6:C13)</f>
        <v>0</v>
      </c>
      <c r="D14" s="15">
        <f t="shared" ref="D14:N14" si="1">SUBTOTAL(9,D6:D13)</f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8"/>
      <c r="P14" s="8"/>
    </row>
    <row r="15" spans="1:16" outlineLevel="2" x14ac:dyDescent="0.25">
      <c r="A15" s="24"/>
      <c r="B15" s="90" t="s">
        <v>87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8"/>
      <c r="P15" s="6"/>
    </row>
    <row r="16" spans="1:16" outlineLevel="2" x14ac:dyDescent="0.25">
      <c r="A16" s="24"/>
      <c r="B16" s="90" t="s">
        <v>88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8"/>
      <c r="P16" s="6"/>
    </row>
    <row r="17" spans="1:16" outlineLevel="2" x14ac:dyDescent="0.25">
      <c r="A17" s="24"/>
      <c r="B17" s="90" t="s">
        <v>89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8"/>
      <c r="P17" s="6"/>
    </row>
    <row r="18" spans="1:16" outlineLevel="2" x14ac:dyDescent="0.25">
      <c r="A18" s="24"/>
      <c r="B18" s="92" t="s">
        <v>90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8"/>
      <c r="P18" s="25"/>
    </row>
    <row r="19" spans="1:16" outlineLevel="2" x14ac:dyDescent="0.25">
      <c r="A19" s="24"/>
      <c r="B19" s="90" t="s">
        <v>109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8"/>
      <c r="P19" s="6"/>
    </row>
    <row r="20" spans="1:16" outlineLevel="2" x14ac:dyDescent="0.25">
      <c r="A20" s="24"/>
      <c r="B20" s="93" t="s">
        <v>110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18"/>
      <c r="P20" s="7"/>
    </row>
    <row r="21" spans="1:16" outlineLevel="1" x14ac:dyDescent="0.25">
      <c r="A21" s="24"/>
      <c r="B21" s="79" t="s">
        <v>28</v>
      </c>
      <c r="C21" s="15">
        <f>SUBTOTAL(9,C15:C20)</f>
        <v>0</v>
      </c>
      <c r="D21" s="15">
        <f t="shared" ref="D21:N21" si="2">SUBTOTAL(9,D15:D20)</f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5">
        <f t="shared" si="2"/>
        <v>0</v>
      </c>
      <c r="O21" s="18"/>
      <c r="P21" s="26"/>
    </row>
    <row r="22" spans="1:16" outlineLevel="2" x14ac:dyDescent="0.25">
      <c r="A22" s="24"/>
      <c r="B22" s="90" t="s">
        <v>92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8"/>
      <c r="P22" s="6"/>
    </row>
    <row r="23" spans="1:16" outlineLevel="2" x14ac:dyDescent="0.25">
      <c r="A23" s="24"/>
      <c r="B23" s="90" t="s">
        <v>93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8"/>
      <c r="P23" s="6"/>
    </row>
    <row r="24" spans="1:16" outlineLevel="2" x14ac:dyDescent="0.25">
      <c r="A24" s="24"/>
      <c r="B24" s="90" t="s">
        <v>94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8"/>
      <c r="P24" s="6"/>
    </row>
    <row r="25" spans="1:16" outlineLevel="2" x14ac:dyDescent="0.25">
      <c r="A25" s="24"/>
      <c r="B25" s="90" t="s">
        <v>91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8"/>
      <c r="P25" s="6"/>
    </row>
    <row r="26" spans="1:16" outlineLevel="2" x14ac:dyDescent="0.25">
      <c r="A26" s="24"/>
      <c r="B26" s="91" t="s">
        <v>95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18"/>
      <c r="P26" s="27"/>
    </row>
    <row r="27" spans="1:16" outlineLevel="2" x14ac:dyDescent="0.25">
      <c r="A27" s="24"/>
      <c r="B27" s="91" t="s">
        <v>111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18"/>
      <c r="P27" s="27"/>
    </row>
    <row r="28" spans="1:16" outlineLevel="1" x14ac:dyDescent="0.25">
      <c r="A28" s="24"/>
      <c r="B28" s="79" t="s">
        <v>31</v>
      </c>
      <c r="C28" s="15">
        <f>SUBTOTAL(9,C22:C27)</f>
        <v>0</v>
      </c>
      <c r="D28" s="15">
        <f t="shared" ref="D28:N28" si="3">SUBTOTAL(9,D22:D27)</f>
        <v>0</v>
      </c>
      <c r="E28" s="15">
        <f t="shared" si="3"/>
        <v>0</v>
      </c>
      <c r="F28" s="15">
        <f t="shared" si="3"/>
        <v>0</v>
      </c>
      <c r="G28" s="15">
        <f t="shared" si="3"/>
        <v>0</v>
      </c>
      <c r="H28" s="15">
        <f t="shared" si="3"/>
        <v>0</v>
      </c>
      <c r="I28" s="15">
        <f t="shared" si="3"/>
        <v>0</v>
      </c>
      <c r="J28" s="15">
        <f t="shared" si="3"/>
        <v>0</v>
      </c>
      <c r="K28" s="15">
        <f t="shared" si="3"/>
        <v>0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8"/>
      <c r="P28" s="8"/>
    </row>
    <row r="29" spans="1:16" outlineLevel="2" x14ac:dyDescent="0.25">
      <c r="A29" s="24"/>
      <c r="B29" s="89" t="s">
        <v>97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/>
      <c r="P29" s="29"/>
    </row>
    <row r="30" spans="1:16" outlineLevel="2" x14ac:dyDescent="0.25">
      <c r="A30" s="24"/>
      <c r="B30" s="90" t="s">
        <v>98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8"/>
      <c r="P30" s="4"/>
    </row>
    <row r="31" spans="1:16" outlineLevel="2" x14ac:dyDescent="0.25">
      <c r="A31" s="24"/>
      <c r="B31" s="87" t="s">
        <v>99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8"/>
      <c r="P31" s="32"/>
    </row>
    <row r="32" spans="1:16" outlineLevel="2" x14ac:dyDescent="0.25">
      <c r="A32" s="24"/>
      <c r="B32" s="88" t="s">
        <v>100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18"/>
      <c r="P32" s="34"/>
    </row>
    <row r="33" spans="1:16" outlineLevel="1" x14ac:dyDescent="0.25">
      <c r="A33" s="24"/>
      <c r="B33" s="80" t="s">
        <v>32</v>
      </c>
      <c r="C33" s="55">
        <f>SUBTOTAL(9,C29:C32)</f>
        <v>0</v>
      </c>
      <c r="D33" s="55">
        <f t="shared" ref="D33:N33" si="4">SUBTOTAL(9,D29:D32)</f>
        <v>0</v>
      </c>
      <c r="E33" s="55">
        <f t="shared" si="4"/>
        <v>0</v>
      </c>
      <c r="F33" s="55">
        <f t="shared" si="4"/>
        <v>0</v>
      </c>
      <c r="G33" s="55">
        <f t="shared" si="4"/>
        <v>0</v>
      </c>
      <c r="H33" s="55">
        <f t="shared" si="4"/>
        <v>0</v>
      </c>
      <c r="I33" s="55">
        <f t="shared" si="4"/>
        <v>0</v>
      </c>
      <c r="J33" s="55">
        <f t="shared" si="4"/>
        <v>0</v>
      </c>
      <c r="K33" s="55">
        <f t="shared" si="4"/>
        <v>0</v>
      </c>
      <c r="L33" s="55">
        <f t="shared" si="4"/>
        <v>0</v>
      </c>
      <c r="M33" s="55">
        <f t="shared" si="4"/>
        <v>0</v>
      </c>
      <c r="N33" s="55">
        <f t="shared" si="4"/>
        <v>0</v>
      </c>
      <c r="O33" s="18"/>
      <c r="P33" s="35"/>
    </row>
    <row r="34" spans="1:16" outlineLevel="2" x14ac:dyDescent="0.25">
      <c r="A34" s="24"/>
      <c r="B34" s="87" t="s">
        <v>101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8"/>
      <c r="P34" s="6"/>
    </row>
    <row r="35" spans="1:16" outlineLevel="2" x14ac:dyDescent="0.25">
      <c r="A35" s="24"/>
      <c r="B35" s="87" t="s">
        <v>102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8"/>
      <c r="P35" s="6"/>
    </row>
    <row r="36" spans="1:16" outlineLevel="2" x14ac:dyDescent="0.25">
      <c r="A36" s="24"/>
      <c r="B36" s="87" t="s">
        <v>103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8"/>
      <c r="P36" s="6"/>
    </row>
    <row r="37" spans="1:16" outlineLevel="2" x14ac:dyDescent="0.25">
      <c r="A37" s="24"/>
      <c r="B37" s="87" t="s">
        <v>104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8"/>
      <c r="P37" s="6"/>
    </row>
    <row r="38" spans="1:16" outlineLevel="2" x14ac:dyDescent="0.25">
      <c r="A38" s="24"/>
      <c r="B38" s="88" t="s">
        <v>105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18"/>
      <c r="P38" s="36"/>
    </row>
    <row r="39" spans="1:16" outlineLevel="1" x14ac:dyDescent="0.25">
      <c r="A39" s="24"/>
      <c r="B39" s="80" t="s">
        <v>96</v>
      </c>
      <c r="C39" s="55">
        <f>SUBTOTAL(9,C34:C38)</f>
        <v>0</v>
      </c>
      <c r="D39" s="55">
        <f t="shared" ref="D39:N39" si="5">SUBTOTAL(9,D34:D38)</f>
        <v>0</v>
      </c>
      <c r="E39" s="55">
        <f t="shared" si="5"/>
        <v>0</v>
      </c>
      <c r="F39" s="55">
        <f t="shared" si="5"/>
        <v>0</v>
      </c>
      <c r="G39" s="55">
        <f t="shared" si="5"/>
        <v>0</v>
      </c>
      <c r="H39" s="55">
        <f t="shared" si="5"/>
        <v>0</v>
      </c>
      <c r="I39" s="55">
        <f t="shared" si="5"/>
        <v>0</v>
      </c>
      <c r="J39" s="55">
        <f t="shared" si="5"/>
        <v>0</v>
      </c>
      <c r="K39" s="55">
        <f t="shared" si="5"/>
        <v>0</v>
      </c>
      <c r="L39" s="55">
        <f t="shared" si="5"/>
        <v>0</v>
      </c>
      <c r="M39" s="55">
        <f t="shared" si="5"/>
        <v>0</v>
      </c>
      <c r="N39" s="55">
        <f t="shared" si="5"/>
        <v>0</v>
      </c>
      <c r="O39" s="18"/>
      <c r="P39" s="35"/>
    </row>
    <row r="40" spans="1:16" x14ac:dyDescent="0.25">
      <c r="A40" s="24"/>
      <c r="B40" s="78" t="s">
        <v>106</v>
      </c>
      <c r="C40" s="56">
        <f>SUBTOTAL(9,C6:C39)</f>
        <v>0</v>
      </c>
      <c r="D40" s="56">
        <f t="shared" ref="D40:N40" si="6">SUBTOTAL(9,D6:D39)</f>
        <v>0</v>
      </c>
      <c r="E40" s="56">
        <f t="shared" si="6"/>
        <v>0</v>
      </c>
      <c r="F40" s="56">
        <f t="shared" si="6"/>
        <v>0</v>
      </c>
      <c r="G40" s="56">
        <f t="shared" si="6"/>
        <v>0</v>
      </c>
      <c r="H40" s="56">
        <f t="shared" si="6"/>
        <v>0</v>
      </c>
      <c r="I40" s="56">
        <f t="shared" si="6"/>
        <v>0</v>
      </c>
      <c r="J40" s="56">
        <f t="shared" si="6"/>
        <v>0</v>
      </c>
      <c r="K40" s="56">
        <f t="shared" si="6"/>
        <v>0</v>
      </c>
      <c r="L40" s="56">
        <f t="shared" si="6"/>
        <v>0</v>
      </c>
      <c r="M40" s="56">
        <f t="shared" si="6"/>
        <v>0</v>
      </c>
      <c r="N40" s="56">
        <f t="shared" si="6"/>
        <v>0</v>
      </c>
      <c r="O40" s="18"/>
      <c r="P40" s="8"/>
    </row>
    <row r="41" spans="1:16" customFormat="1" x14ac:dyDescent="0.25">
      <c r="B41" s="85"/>
    </row>
    <row r="42" spans="1:16" x14ac:dyDescent="0.25">
      <c r="A42" s="24"/>
      <c r="B42" s="86" t="s">
        <v>107</v>
      </c>
      <c r="C42" s="73"/>
      <c r="D42" s="103">
        <f>C43</f>
        <v>0</v>
      </c>
      <c r="E42" s="103">
        <f t="shared" ref="E42:N42" si="7">D43</f>
        <v>0</v>
      </c>
      <c r="F42" s="103">
        <f t="shared" si="7"/>
        <v>0</v>
      </c>
      <c r="G42" s="103">
        <f t="shared" si="7"/>
        <v>0</v>
      </c>
      <c r="H42" s="103">
        <f t="shared" si="7"/>
        <v>0</v>
      </c>
      <c r="I42" s="103">
        <f t="shared" si="7"/>
        <v>0</v>
      </c>
      <c r="J42" s="103">
        <f t="shared" si="7"/>
        <v>0</v>
      </c>
      <c r="K42" s="103">
        <f t="shared" si="7"/>
        <v>0</v>
      </c>
      <c r="L42" s="103">
        <f t="shared" si="7"/>
        <v>0</v>
      </c>
      <c r="M42" s="103">
        <f t="shared" si="7"/>
        <v>0</v>
      </c>
      <c r="N42" s="103">
        <f t="shared" si="7"/>
        <v>0</v>
      </c>
      <c r="O42" s="18"/>
      <c r="P42" s="8"/>
    </row>
    <row r="43" spans="1:16" x14ac:dyDescent="0.25">
      <c r="A43" s="24"/>
      <c r="B43" s="77" t="s">
        <v>108</v>
      </c>
      <c r="C43" s="55">
        <f>C42+C40</f>
        <v>0</v>
      </c>
      <c r="D43" s="15">
        <f>C43+D40</f>
        <v>0</v>
      </c>
      <c r="E43" s="15">
        <f t="shared" ref="E43:N43" si="8">D43+E40</f>
        <v>0</v>
      </c>
      <c r="F43" s="15">
        <f t="shared" si="8"/>
        <v>0</v>
      </c>
      <c r="G43" s="15">
        <f t="shared" si="8"/>
        <v>0</v>
      </c>
      <c r="H43" s="15">
        <f t="shared" si="8"/>
        <v>0</v>
      </c>
      <c r="I43" s="15">
        <f t="shared" si="8"/>
        <v>0</v>
      </c>
      <c r="J43" s="15">
        <f t="shared" si="8"/>
        <v>0</v>
      </c>
      <c r="K43" s="15">
        <f t="shared" si="8"/>
        <v>0</v>
      </c>
      <c r="L43" s="15">
        <f t="shared" si="8"/>
        <v>0</v>
      </c>
      <c r="M43" s="15">
        <f>L43+M40</f>
        <v>0</v>
      </c>
      <c r="N43" s="15">
        <f t="shared" si="8"/>
        <v>0</v>
      </c>
      <c r="O43" s="18"/>
      <c r="P43" s="8"/>
    </row>
  </sheetData>
  <sheetProtection password="E7D2" sheet="1" objects="1" scenarios="1" formatCells="0" formatColumns="0" formatRows="0"/>
  <mergeCells count="1">
    <mergeCell ref="D2:G2"/>
  </mergeCells>
  <pageMargins left="0.23622047244094491" right="0.23622047244094491" top="0.74803149606299213" bottom="0.74803149606299213" header="0.31496062992125984" footer="0.31496062992125984"/>
  <pageSetup paperSize="8" scale="49" orientation="landscape" r:id="rId1"/>
  <headerFooter>
    <oddFooter>&amp;R&amp;F/&amp;A/blad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7" sqref="E17"/>
    </sheetView>
  </sheetViews>
  <sheetFormatPr defaultRowHeight="15" outlineLevelRow="2" x14ac:dyDescent="0.25"/>
  <cols>
    <col min="1" max="1" width="9.140625" style="10"/>
    <col min="2" max="2" width="83.5703125" style="83" customWidth="1"/>
    <col min="3" max="5" width="20.5703125" style="10" bestFit="1" customWidth="1"/>
    <col min="6" max="6" width="24" style="10" customWidth="1"/>
    <col min="7" max="14" width="20.5703125" style="10" bestFit="1" customWidth="1"/>
    <col min="15" max="15" width="3.85546875" style="10" customWidth="1"/>
    <col min="16" max="16" width="84.85546875" style="10" bestFit="1" customWidth="1"/>
    <col min="17" max="16384" width="9.140625" style="10"/>
  </cols>
  <sheetData>
    <row r="2" spans="1:16" x14ac:dyDescent="0.25">
      <c r="B2" s="102" t="s">
        <v>35</v>
      </c>
      <c r="D2" s="117" t="str">
        <f>IF('Algemene Info &amp; Factscheet'!$C$4="","",'Algemene Info &amp; Factscheet'!$C$4)</f>
        <v/>
      </c>
      <c r="E2" s="118"/>
      <c r="F2" s="118"/>
      <c r="G2" s="119"/>
    </row>
    <row r="3" spans="1:16" ht="30" x14ac:dyDescent="0.25">
      <c r="B3" s="82" t="s">
        <v>112</v>
      </c>
    </row>
    <row r="5" spans="1:16" s="17" customFormat="1" x14ac:dyDescent="0.25">
      <c r="A5" s="10"/>
      <c r="B5" s="84" t="s">
        <v>6</v>
      </c>
      <c r="C5" s="22" t="str">
        <f>'Algemene Info &amp; Factscheet'!$C$16</f>
        <v/>
      </c>
      <c r="D5" s="22" t="e">
        <f>DATE(YEAR(C5),(MONTH(C5)+1),DAY(C5))</f>
        <v>#VALUE!</v>
      </c>
      <c r="E5" s="22" t="e">
        <f t="shared" ref="E5:N5" si="0">DATE(YEAR(D5),(MONTH(D5)+1),DAY(D5))</f>
        <v>#VALUE!</v>
      </c>
      <c r="F5" s="22" t="e">
        <f t="shared" si="0"/>
        <v>#VALUE!</v>
      </c>
      <c r="G5" s="22" t="e">
        <f t="shared" si="0"/>
        <v>#VALUE!</v>
      </c>
      <c r="H5" s="22" t="e">
        <f t="shared" si="0"/>
        <v>#VALUE!</v>
      </c>
      <c r="I5" s="22" t="e">
        <f t="shared" si="0"/>
        <v>#VALUE!</v>
      </c>
      <c r="J5" s="22" t="e">
        <f t="shared" si="0"/>
        <v>#VALUE!</v>
      </c>
      <c r="K5" s="22" t="e">
        <f t="shared" si="0"/>
        <v>#VALUE!</v>
      </c>
      <c r="L5" s="22" t="e">
        <f t="shared" si="0"/>
        <v>#VALUE!</v>
      </c>
      <c r="M5" s="22" t="e">
        <f t="shared" si="0"/>
        <v>#VALUE!</v>
      </c>
      <c r="N5" s="22" t="e">
        <f t="shared" si="0"/>
        <v>#VALUE!</v>
      </c>
      <c r="P5" s="11" t="s">
        <v>27</v>
      </c>
    </row>
    <row r="6" spans="1:16" ht="15" customHeight="1" outlineLevel="2" x14ac:dyDescent="0.25">
      <c r="B6" s="87" t="s">
        <v>113</v>
      </c>
      <c r="C6" s="19">
        <f>Cashflow!C$14-Cashflow!C$10-Cashflow!C$11-Cashflow!C$13</f>
        <v>0</v>
      </c>
      <c r="D6" s="19">
        <f>Cashflow!D$14-Cashflow!D$10-Cashflow!D$11-Cashflow!D$13</f>
        <v>0</v>
      </c>
      <c r="E6" s="19">
        <f>Cashflow!E$14-Cashflow!E$10-Cashflow!E$11-Cashflow!E$13</f>
        <v>0</v>
      </c>
      <c r="F6" s="19">
        <f>Cashflow!F$14-Cashflow!F$10-Cashflow!F$11-Cashflow!F$13</f>
        <v>0</v>
      </c>
      <c r="G6" s="19">
        <f>Cashflow!G$14-Cashflow!G$10-Cashflow!G$11-Cashflow!G$13</f>
        <v>0</v>
      </c>
      <c r="H6" s="19">
        <f>Cashflow!H$14-Cashflow!H$10-Cashflow!H$11-Cashflow!H$13</f>
        <v>0</v>
      </c>
      <c r="I6" s="19">
        <f>Cashflow!I$14-Cashflow!I$10-Cashflow!I$11-Cashflow!I$13</f>
        <v>0</v>
      </c>
      <c r="J6" s="19">
        <f>Cashflow!J$14-Cashflow!J$10-Cashflow!J$11-Cashflow!J$13</f>
        <v>0</v>
      </c>
      <c r="K6" s="19">
        <f>Cashflow!K$14-Cashflow!K$10-Cashflow!K$11-Cashflow!K$13</f>
        <v>0</v>
      </c>
      <c r="L6" s="19">
        <f>Cashflow!L$14-Cashflow!L$10-Cashflow!L$11-Cashflow!L$13</f>
        <v>0</v>
      </c>
      <c r="M6" s="19">
        <f>Cashflow!M$14-Cashflow!M$10-Cashflow!M$11-Cashflow!M$13</f>
        <v>0</v>
      </c>
      <c r="N6" s="19">
        <f>Cashflow!N$14-Cashflow!N$10-Cashflow!N$11-Cashflow!N$13</f>
        <v>0</v>
      </c>
      <c r="O6" s="18"/>
      <c r="P6" s="6"/>
    </row>
    <row r="7" spans="1:16" ht="14.25" customHeight="1" outlineLevel="2" x14ac:dyDescent="0.25">
      <c r="B7" s="87" t="s">
        <v>114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8"/>
      <c r="P7" s="6"/>
    </row>
    <row r="8" spans="1:16" ht="14.25" customHeight="1" outlineLevel="2" x14ac:dyDescent="0.25">
      <c r="B8" s="8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8"/>
      <c r="P8" s="6"/>
    </row>
    <row r="9" spans="1:16" ht="14.25" customHeight="1" outlineLevel="1" x14ac:dyDescent="0.25">
      <c r="B9" s="95" t="s">
        <v>33</v>
      </c>
      <c r="C9" s="15">
        <f>SUBTOTAL(9,C6:C8)</f>
        <v>0</v>
      </c>
      <c r="D9" s="15">
        <f t="shared" ref="D9:N9" si="1">SUBTOTAL(9,D6:D8)</f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8"/>
      <c r="P9" s="8"/>
    </row>
    <row r="10" spans="1:16" outlineLevel="2" x14ac:dyDescent="0.25">
      <c r="B10" s="87" t="s">
        <v>115</v>
      </c>
      <c r="C10" s="20">
        <f>Cashflow!C$21-Cashflow!C$20</f>
        <v>0</v>
      </c>
      <c r="D10" s="20">
        <f>Cashflow!D$21-Cashflow!D$20</f>
        <v>0</v>
      </c>
      <c r="E10" s="20">
        <f>Cashflow!E$21-Cashflow!E$20</f>
        <v>0</v>
      </c>
      <c r="F10" s="20">
        <f>Cashflow!F$21-Cashflow!F$20</f>
        <v>0</v>
      </c>
      <c r="G10" s="20">
        <f>Cashflow!G$21-Cashflow!G$20</f>
        <v>0</v>
      </c>
      <c r="H10" s="20">
        <f>Cashflow!H$21-Cashflow!H$20</f>
        <v>0</v>
      </c>
      <c r="I10" s="20">
        <f>Cashflow!I$21-Cashflow!I$20</f>
        <v>0</v>
      </c>
      <c r="J10" s="20">
        <f>Cashflow!J$21-Cashflow!J$20</f>
        <v>0</v>
      </c>
      <c r="K10" s="20">
        <f>Cashflow!K$21-Cashflow!K$20</f>
        <v>0</v>
      </c>
      <c r="L10" s="20">
        <f>Cashflow!L$21-Cashflow!L$20</f>
        <v>0</v>
      </c>
      <c r="M10" s="20">
        <f>Cashflow!M$21-Cashflow!M$20</f>
        <v>0</v>
      </c>
      <c r="N10" s="20">
        <f>Cashflow!N$21-Cashflow!N$20</f>
        <v>0</v>
      </c>
      <c r="O10" s="18"/>
      <c r="P10" s="6"/>
    </row>
    <row r="11" spans="1:16" outlineLevel="2" x14ac:dyDescent="0.25">
      <c r="B11" s="87" t="s">
        <v>116</v>
      </c>
      <c r="C11" s="20">
        <f>Cashflow!C$28-Cashflow!C$24-Cashflow!C$27</f>
        <v>0</v>
      </c>
      <c r="D11" s="20">
        <f>Cashflow!D$28-Cashflow!D$24-Cashflow!D$27</f>
        <v>0</v>
      </c>
      <c r="E11" s="20">
        <f>Cashflow!E$28-Cashflow!E$24-Cashflow!E$27</f>
        <v>0</v>
      </c>
      <c r="F11" s="20">
        <f>Cashflow!F$28-Cashflow!F$24-Cashflow!F$27</f>
        <v>0</v>
      </c>
      <c r="G11" s="20">
        <f>Cashflow!G$28-Cashflow!G$24-Cashflow!G$27</f>
        <v>0</v>
      </c>
      <c r="H11" s="20">
        <f>Cashflow!H$28-Cashflow!H$24-Cashflow!H$27</f>
        <v>0</v>
      </c>
      <c r="I11" s="20">
        <f>Cashflow!I$28-Cashflow!I$24-Cashflow!I$27</f>
        <v>0</v>
      </c>
      <c r="J11" s="20">
        <f>Cashflow!J$28-Cashflow!J$24-Cashflow!J$27</f>
        <v>0</v>
      </c>
      <c r="K11" s="20">
        <f>Cashflow!K$28-Cashflow!K$24-Cashflow!K$27</f>
        <v>0</v>
      </c>
      <c r="L11" s="20">
        <f>Cashflow!L$28-Cashflow!L$24-Cashflow!L$27</f>
        <v>0</v>
      </c>
      <c r="M11" s="20">
        <f>Cashflow!M$28-Cashflow!M$24-Cashflow!M$27</f>
        <v>0</v>
      </c>
      <c r="N11" s="20">
        <f>Cashflow!N$28-Cashflow!N$24-Cashflow!N$27</f>
        <v>0</v>
      </c>
      <c r="O11" s="18"/>
      <c r="P11" s="6"/>
    </row>
    <row r="12" spans="1:16" outlineLevel="2" x14ac:dyDescent="0.25">
      <c r="B12" s="87" t="s">
        <v>117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8"/>
      <c r="P12" s="6"/>
    </row>
    <row r="13" spans="1:16" outlineLevel="2" x14ac:dyDescent="0.25">
      <c r="B13" s="87" t="s">
        <v>118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8"/>
      <c r="P13" s="6"/>
    </row>
    <row r="14" spans="1:16" outlineLevel="2" x14ac:dyDescent="0.25">
      <c r="B14" s="87" t="s">
        <v>119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8"/>
      <c r="P14" s="6"/>
    </row>
    <row r="15" spans="1:16" outlineLevel="2" x14ac:dyDescent="0.25">
      <c r="B15" s="8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8"/>
      <c r="P15" s="6"/>
    </row>
    <row r="16" spans="1:16" outlineLevel="1" x14ac:dyDescent="0.25">
      <c r="B16" s="95" t="s">
        <v>34</v>
      </c>
      <c r="C16" s="15">
        <f>SUBTOTAL(9,C10:C15)</f>
        <v>0</v>
      </c>
      <c r="D16" s="15">
        <f t="shared" ref="D16:N16" si="2">SUBTOTAL(9,D10:D15)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  <c r="N16" s="15">
        <f t="shared" si="2"/>
        <v>0</v>
      </c>
      <c r="O16" s="18"/>
      <c r="P16" s="8"/>
    </row>
    <row r="17" spans="2:16" x14ac:dyDescent="0.25">
      <c r="B17" s="94" t="s">
        <v>36</v>
      </c>
      <c r="C17" s="21">
        <f>SUBTOTAL(9,C6:C16)</f>
        <v>0</v>
      </c>
      <c r="D17" s="21">
        <f t="shared" ref="D17:N17" si="3">SUBTOTAL(9,D6:D16)</f>
        <v>0</v>
      </c>
      <c r="E17" s="21">
        <f t="shared" si="3"/>
        <v>0</v>
      </c>
      <c r="F17" s="21">
        <f t="shared" si="3"/>
        <v>0</v>
      </c>
      <c r="G17" s="21">
        <f t="shared" si="3"/>
        <v>0</v>
      </c>
      <c r="H17" s="21">
        <f t="shared" si="3"/>
        <v>0</v>
      </c>
      <c r="I17" s="21">
        <f t="shared" si="3"/>
        <v>0</v>
      </c>
      <c r="J17" s="21">
        <f t="shared" si="3"/>
        <v>0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  <c r="O17" s="18"/>
      <c r="P17" s="13"/>
    </row>
    <row r="18" spans="2:16" x14ac:dyDescent="0.25">
      <c r="B18" s="94" t="s">
        <v>37</v>
      </c>
      <c r="C18" s="21">
        <f>C17</f>
        <v>0</v>
      </c>
      <c r="D18" s="21">
        <f>C18+D17</f>
        <v>0</v>
      </c>
      <c r="E18" s="21">
        <f t="shared" ref="E18:N18" si="4">D18+E17</f>
        <v>0</v>
      </c>
      <c r="F18" s="21">
        <f t="shared" si="4"/>
        <v>0</v>
      </c>
      <c r="G18" s="21">
        <f t="shared" si="4"/>
        <v>0</v>
      </c>
      <c r="H18" s="21">
        <f t="shared" si="4"/>
        <v>0</v>
      </c>
      <c r="I18" s="21">
        <f t="shared" si="4"/>
        <v>0</v>
      </c>
      <c r="J18" s="21">
        <f t="shared" si="4"/>
        <v>0</v>
      </c>
      <c r="K18" s="21">
        <f t="shared" si="4"/>
        <v>0</v>
      </c>
      <c r="L18" s="21">
        <f t="shared" si="4"/>
        <v>0</v>
      </c>
      <c r="M18" s="21">
        <f t="shared" si="4"/>
        <v>0</v>
      </c>
      <c r="N18" s="21">
        <f t="shared" si="4"/>
        <v>0</v>
      </c>
      <c r="O18" s="18"/>
      <c r="P18" s="13"/>
    </row>
  </sheetData>
  <sheetProtection password="E7D2" sheet="1" objects="1" scenarios="1" formatCells="0" formatColumns="0" formatRows="0"/>
  <mergeCells count="1">
    <mergeCell ref="D2:G2"/>
  </mergeCells>
  <pageMargins left="0.23622047244094491" right="0.23622047244094491" top="0.74803149606299213" bottom="0.74803149606299213" header="0.31496062992125984" footer="0.31496062992125984"/>
  <pageSetup paperSize="8" scale="47" orientation="landscape" r:id="rId1"/>
  <headerFooter>
    <oddFooter>&amp;R&amp;F / &amp;A / blad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8"/>
  <sheetViews>
    <sheetView showGridLines="0" zoomScaleNormal="100" workbookViewId="0">
      <selection activeCell="C17" sqref="C15:D17"/>
    </sheetView>
  </sheetViews>
  <sheetFormatPr defaultRowHeight="15" outlineLevelRow="1" x14ac:dyDescent="0.25"/>
  <cols>
    <col min="1" max="1" width="9.140625" style="10"/>
    <col min="2" max="2" width="68.7109375" style="10" customWidth="1"/>
    <col min="3" max="4" width="18.140625" style="10" bestFit="1" customWidth="1"/>
    <col min="5" max="16384" width="9.140625" style="10"/>
  </cols>
  <sheetData>
    <row r="2" spans="2:4" x14ac:dyDescent="0.25">
      <c r="B2" s="102" t="str">
        <f>IF(D5&lt;&gt;"","Werkelijke balans per "&amp;TEXT(C5,"dd-mm-jjjj")&amp;" en prognose balans per "&amp;TEXT(D5,"dd-mm-jjjj"),"")</f>
        <v/>
      </c>
    </row>
    <row r="3" spans="2:4" x14ac:dyDescent="0.25">
      <c r="B3" s="96" t="str">
        <f>IF('Algemene Info &amp; Factscheet'!$C$4="","",'Algemene Info &amp; Factscheet'!$C$4)</f>
        <v/>
      </c>
    </row>
    <row r="4" spans="2:4" x14ac:dyDescent="0.25">
      <c r="B4" s="83"/>
    </row>
    <row r="5" spans="2:4" x14ac:dyDescent="0.25">
      <c r="B5" s="97" t="s">
        <v>38</v>
      </c>
      <c r="C5" s="62" t="str">
        <f>IF(D5&lt;&gt;"",EDATE(D5,-12),"")</f>
        <v/>
      </c>
      <c r="D5" s="62" t="str">
        <f>'Algemene Info &amp; Factscheet'!E16</f>
        <v/>
      </c>
    </row>
    <row r="6" spans="2:4" x14ac:dyDescent="0.25">
      <c r="B6" s="98"/>
      <c r="C6" s="12"/>
      <c r="D6" s="12"/>
    </row>
    <row r="7" spans="2:4" x14ac:dyDescent="0.25">
      <c r="B7" s="94" t="s">
        <v>39</v>
      </c>
      <c r="C7" s="13"/>
      <c r="D7" s="13"/>
    </row>
    <row r="8" spans="2:4" outlineLevel="1" x14ac:dyDescent="0.25">
      <c r="B8" s="99" t="s">
        <v>43</v>
      </c>
      <c r="C8" s="6"/>
      <c r="D8" s="6"/>
    </row>
    <row r="9" spans="2:4" outlineLevel="1" x14ac:dyDescent="0.25">
      <c r="B9" s="99" t="s">
        <v>44</v>
      </c>
      <c r="C9" s="6"/>
      <c r="D9" s="6"/>
    </row>
    <row r="10" spans="2:4" outlineLevel="1" x14ac:dyDescent="0.25">
      <c r="B10" s="99" t="s">
        <v>47</v>
      </c>
      <c r="C10" s="6"/>
      <c r="D10" s="6"/>
    </row>
    <row r="11" spans="2:4" outlineLevel="1" x14ac:dyDescent="0.25">
      <c r="B11" s="99"/>
      <c r="C11" s="6"/>
      <c r="D11" s="6"/>
    </row>
    <row r="12" spans="2:4" x14ac:dyDescent="0.25">
      <c r="B12" s="100" t="s">
        <v>40</v>
      </c>
      <c r="C12" s="14">
        <f>SUBTOTAL(9,C8:C11)</f>
        <v>0</v>
      </c>
      <c r="D12" s="14">
        <f>SUBTOTAL(9,D8:D11)</f>
        <v>0</v>
      </c>
    </row>
    <row r="13" spans="2:4" x14ac:dyDescent="0.25">
      <c r="B13" s="98"/>
      <c r="C13" s="12"/>
      <c r="D13" s="12"/>
    </row>
    <row r="14" spans="2:4" x14ac:dyDescent="0.25">
      <c r="B14" s="94" t="s">
        <v>41</v>
      </c>
      <c r="C14" s="13"/>
      <c r="D14" s="13"/>
    </row>
    <row r="15" spans="2:4" ht="15" customHeight="1" outlineLevel="1" x14ac:dyDescent="0.25">
      <c r="B15" s="99" t="s">
        <v>45</v>
      </c>
      <c r="C15" s="6"/>
      <c r="D15" s="6"/>
    </row>
    <row r="16" spans="2:4" ht="15" customHeight="1" outlineLevel="1" x14ac:dyDescent="0.25">
      <c r="B16" s="99" t="s">
        <v>46</v>
      </c>
      <c r="C16" s="6"/>
      <c r="D16" s="6"/>
    </row>
    <row r="17" spans="2:4" ht="15" customHeight="1" outlineLevel="1" x14ac:dyDescent="0.25">
      <c r="B17" s="99"/>
      <c r="C17" s="6"/>
      <c r="D17" s="6"/>
    </row>
    <row r="18" spans="2:4" x14ac:dyDescent="0.25">
      <c r="B18" s="100" t="s">
        <v>42</v>
      </c>
      <c r="C18" s="14">
        <f>SUBTOTAL(9,C15:C17)</f>
        <v>0</v>
      </c>
      <c r="D18" s="14">
        <f>SUBTOTAL(9,D15:D17)</f>
        <v>0</v>
      </c>
    </row>
  </sheetData>
  <sheetProtection password="E7D2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&amp;R&amp;F / &amp;A / blad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1E53825B64FE438ECA9FA29598A0D4" ma:contentTypeVersion="0" ma:contentTypeDescription="Een nieuw document maken." ma:contentTypeScope="" ma:versionID="d474a4703b8b13d9560fc691918a27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DB0BD5-F167-4D78-9898-E92A50AAE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093CE2-BC8D-46D3-B518-DB12F67AF138}">
  <ds:schemaRefs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9B790C-DD2B-407B-A501-8333BBAEB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Algemene Info &amp; Factscheet</vt:lpstr>
      <vt:lpstr>Afzet</vt:lpstr>
      <vt:lpstr>Cashflow</vt:lpstr>
      <vt:lpstr>Resultaten</vt:lpstr>
      <vt:lpstr>Balans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Financiële positie vergunningaanvrager</dc:title>
  <dc:creator>Autoriteit Consument &amp; Markt (ACM)</dc:creator>
  <cp:keywords>energieleveranciers</cp:keywords>
  <cp:lastModifiedBy>Laurent, Denise</cp:lastModifiedBy>
  <cp:lastPrinted>2015-01-12T12:09:01Z</cp:lastPrinted>
  <dcterms:created xsi:type="dcterms:W3CDTF">2013-07-01T12:18:39Z</dcterms:created>
  <dcterms:modified xsi:type="dcterms:W3CDTF">2019-06-27T06:42:16Z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0x010100491E53825B64FE438ECA9FA29598A0D4</vt:lpwstr>
  </property>
</Properties>
</file>